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K:\DAS\OCA\SERVICE DEPARTMENT RATE STUDIES\FY25 Rate Studies\Templates\"/>
    </mc:Choice>
  </mc:AlternateContent>
  <xr:revisionPtr revIDLastSave="0" documentId="13_ncr:1_{F1E516E0-6FAB-44A4-B7C4-390B2D8B0294}" xr6:coauthVersionLast="47" xr6:coauthVersionMax="47" xr10:uidLastSave="{00000000-0000-0000-0000-000000000000}"/>
  <bookViews>
    <workbookView xWindow="-120" yWindow="-120" windowWidth="29040" windowHeight="17640" firstSheet="1" activeTab="7" xr2:uid="{B1C7CAD3-5F55-45EA-B9E7-3706C7F6A3E4}"/>
  </bookViews>
  <sheets>
    <sheet name="Input- Historical &amp; Rate Info" sheetId="22" r:id="rId1"/>
    <sheet name="Input -Direct Operating" sheetId="6" r:id="rId2"/>
    <sheet name="Input - Overhead" sheetId="11" r:id="rId3"/>
    <sheet name="Input - Personnel" sheetId="3" r:id="rId4"/>
    <sheet name="Input - Equipment" sheetId="5" r:id="rId5"/>
    <sheet name="Customers" sheetId="10" r:id="rId6"/>
    <sheet name="Self-Cert" sheetId="23" r:id="rId7"/>
    <sheet name="Summary" sheetId="1" r:id="rId8"/>
    <sheet name="Service Dept Contact" sheetId="7" r:id="rId9"/>
    <sheet name="Fund Balance" sheetId="13" r:id="rId10"/>
    <sheet name="Support-Expense Detail" sheetId="25" r:id="rId11"/>
    <sheet name="Subsidy" sheetId="2" r:id="rId12"/>
    <sheet name="Alternative Signature Page" sheetId="24" r:id="rId13"/>
    <sheet name="Example Labor hour calculation" sheetId="9" r:id="rId14"/>
    <sheet name="Example Unallowable Cost " sheetId="20" r:id="rId15"/>
  </sheets>
  <definedNames>
    <definedName name="_xlnm.Print_Area" localSheetId="5">Customers!$A$1:$B$47</definedName>
    <definedName name="_xlnm.Print_Area" localSheetId="13">'Example Labor hour calculation'!$A$1:$H$33</definedName>
    <definedName name="_xlnm.Print_Area" localSheetId="14">'Example Unallowable Cost '!$A$1:$A$31</definedName>
    <definedName name="_xlnm.Print_Area" localSheetId="9">'Fund Balance'!$A$1:$F$20</definedName>
    <definedName name="_xlnm.Print_Area" localSheetId="4">'Input - Equipment'!$A$1:$N$44</definedName>
    <definedName name="_xlnm.Print_Area" localSheetId="3">'Input - Personnel'!$A$1:$L$74</definedName>
    <definedName name="_xlnm.Print_Area" localSheetId="1">'Input -Direct Operating'!$A$1:$O$57</definedName>
    <definedName name="_xlnm.Print_Area" localSheetId="8">'Service Dept Contact'!$A$1:$D$20</definedName>
    <definedName name="_xlnm.Print_Area" localSheetId="11">Subsidy!$A$1:$F$40</definedName>
    <definedName name="_xlnm.Print_Area" localSheetId="7">Summary!$A$1:$H$51</definedName>
    <definedName name="_xlnm.Print_Titles" localSheetId="4">'Input - Equipment'!$1:$6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6" l="1"/>
  <c r="G62" i="25" l="1"/>
  <c r="F66" i="25"/>
  <c r="G56" i="6"/>
  <c r="F56" i="6"/>
  <c r="C8" i="2"/>
  <c r="A7" i="3"/>
  <c r="A6" i="3"/>
  <c r="D6" i="22"/>
  <c r="D5" i="22"/>
  <c r="A58" i="1"/>
  <c r="F57" i="1"/>
  <c r="C8" i="7"/>
  <c r="I6" i="23"/>
  <c r="A1" i="22"/>
  <c r="I13" i="3"/>
  <c r="I14" i="3"/>
  <c r="I15" i="3"/>
  <c r="I16" i="3"/>
  <c r="I65" i="25" s="1"/>
  <c r="I17" i="3"/>
  <c r="I18" i="3"/>
  <c r="I19" i="3"/>
  <c r="I20" i="3"/>
  <c r="I21" i="3"/>
  <c r="I22" i="3"/>
  <c r="I23" i="3"/>
  <c r="I24" i="3"/>
  <c r="D17" i="1"/>
  <c r="E17" i="1"/>
  <c r="C17" i="1"/>
  <c r="G68" i="11"/>
  <c r="EF36" i="2" l="1"/>
  <c r="DX36" i="2"/>
  <c r="DQ36" i="2"/>
  <c r="DP36" i="2"/>
  <c r="DI36" i="2"/>
  <c r="DH36" i="2"/>
  <c r="DA36" i="2"/>
  <c r="CZ36" i="2"/>
  <c r="CS36" i="2"/>
  <c r="CR36" i="2"/>
  <c r="CK36" i="2"/>
  <c r="CJ36" i="2"/>
  <c r="CC36" i="2"/>
  <c r="CB36" i="2"/>
  <c r="BU36" i="2"/>
  <c r="BT36" i="2"/>
  <c r="BM36" i="2"/>
  <c r="BL36" i="2"/>
  <c r="BE36" i="2"/>
  <c r="BD36" i="2"/>
  <c r="AW36" i="2"/>
  <c r="AV36" i="2"/>
  <c r="AO36" i="2"/>
  <c r="AN36" i="2"/>
  <c r="AG36" i="2"/>
  <c r="AF36" i="2"/>
  <c r="Y36" i="2"/>
  <c r="X36" i="2"/>
  <c r="Q36" i="2"/>
  <c r="P36" i="2"/>
  <c r="I36" i="2"/>
  <c r="H36" i="2"/>
  <c r="C36" i="2"/>
  <c r="EM36" i="2" s="1"/>
  <c r="H45" i="5"/>
  <c r="R36" i="2" l="1"/>
  <c r="AX36" i="2"/>
  <c r="CL36" i="2"/>
  <c r="DJ36" i="2"/>
  <c r="AI36" i="2"/>
  <c r="EA36" i="2"/>
  <c r="DY36" i="2"/>
  <c r="J36" i="2"/>
  <c r="AH36" i="2"/>
  <c r="BF36" i="2"/>
  <c r="BV36" i="2"/>
  <c r="DB36" i="2"/>
  <c r="EH36" i="2"/>
  <c r="AA36" i="2"/>
  <c r="AY36" i="2"/>
  <c r="BG36" i="2"/>
  <c r="BO36" i="2"/>
  <c r="BW36" i="2"/>
  <c r="CE36" i="2"/>
  <c r="CM36" i="2"/>
  <c r="CU36" i="2"/>
  <c r="DC36" i="2"/>
  <c r="DK36" i="2"/>
  <c r="DS36" i="2"/>
  <c r="EI36" i="2"/>
  <c r="D36" i="2"/>
  <c r="L36" i="2"/>
  <c r="T36" i="2"/>
  <c r="AB36" i="2"/>
  <c r="AJ36" i="2"/>
  <c r="AR36" i="2"/>
  <c r="AZ36" i="2"/>
  <c r="BH36" i="2"/>
  <c r="BP36" i="2"/>
  <c r="BX36" i="2"/>
  <c r="CF36" i="2"/>
  <c r="CN36" i="2"/>
  <c r="CV36" i="2"/>
  <c r="DD36" i="2"/>
  <c r="DL36" i="2"/>
  <c r="DT36" i="2"/>
  <c r="EB36" i="2"/>
  <c r="EJ36" i="2"/>
  <c r="EG36" i="2"/>
  <c r="Z36" i="2"/>
  <c r="BN36" i="2"/>
  <c r="CT36" i="2"/>
  <c r="DZ36" i="2"/>
  <c r="K36" i="2"/>
  <c r="M36" i="2"/>
  <c r="AS36" i="2"/>
  <c r="CG36" i="2"/>
  <c r="EK36" i="2"/>
  <c r="AP36" i="2"/>
  <c r="CD36" i="2"/>
  <c r="DR36" i="2"/>
  <c r="S36" i="2"/>
  <c r="E36" i="2"/>
  <c r="AC36" i="2"/>
  <c r="BA36" i="2"/>
  <c r="BQ36" i="2"/>
  <c r="CO36" i="2"/>
  <c r="DE36" i="2"/>
  <c r="DM36" i="2"/>
  <c r="EC36" i="2"/>
  <c r="F36" i="2"/>
  <c r="N36" i="2"/>
  <c r="V36" i="2"/>
  <c r="AD36" i="2"/>
  <c r="AL36" i="2"/>
  <c r="AT36" i="2"/>
  <c r="BB36" i="2"/>
  <c r="BJ36" i="2"/>
  <c r="BR36" i="2"/>
  <c r="BZ36" i="2"/>
  <c r="CH36" i="2"/>
  <c r="CP36" i="2"/>
  <c r="CX36" i="2"/>
  <c r="DF36" i="2"/>
  <c r="DN36" i="2"/>
  <c r="DV36" i="2"/>
  <c r="ED36" i="2"/>
  <c r="EL36" i="2"/>
  <c r="AQ36" i="2"/>
  <c r="U36" i="2"/>
  <c r="AK36" i="2"/>
  <c r="BI36" i="2"/>
  <c r="BY36" i="2"/>
  <c r="CW36" i="2"/>
  <c r="DU36" i="2"/>
  <c r="G36" i="2"/>
  <c r="O36" i="2"/>
  <c r="W36" i="2"/>
  <c r="AE36" i="2"/>
  <c r="AM36" i="2"/>
  <c r="AU36" i="2"/>
  <c r="BC36" i="2"/>
  <c r="BK36" i="2"/>
  <c r="BS36" i="2"/>
  <c r="CA36" i="2"/>
  <c r="CI36" i="2"/>
  <c r="CQ36" i="2"/>
  <c r="CY36" i="2"/>
  <c r="DG36" i="2"/>
  <c r="DO36" i="2"/>
  <c r="DW36" i="2"/>
  <c r="EE36" i="2"/>
  <c r="C16" i="7"/>
  <c r="C15" i="7"/>
  <c r="C14" i="7"/>
  <c r="C13" i="7"/>
  <c r="C12" i="7"/>
  <c r="C11" i="7"/>
  <c r="A2" i="3" s="1"/>
  <c r="C5" i="7"/>
  <c r="D7" i="24"/>
  <c r="A7" i="24"/>
  <c r="D56" i="25"/>
  <c r="E56" i="25"/>
  <c r="A56" i="25"/>
  <c r="ES12" i="25"/>
  <c r="ER12" i="25"/>
  <c r="EQ12" i="25"/>
  <c r="EP12" i="25"/>
  <c r="EO12" i="25"/>
  <c r="EN12" i="25"/>
  <c r="EM12" i="25"/>
  <c r="EL12" i="25"/>
  <c r="EK12" i="25"/>
  <c r="EJ12" i="25"/>
  <c r="EI12" i="25"/>
  <c r="EH12" i="25"/>
  <c r="EG12" i="25"/>
  <c r="EF12" i="25"/>
  <c r="EE12" i="25"/>
  <c r="ED12" i="25"/>
  <c r="EC12" i="25"/>
  <c r="EB12" i="25"/>
  <c r="EA12" i="25"/>
  <c r="DZ12" i="25"/>
  <c r="DY12" i="25"/>
  <c r="DX12" i="25"/>
  <c r="DW12" i="25"/>
  <c r="DV12" i="25"/>
  <c r="DU12" i="25"/>
  <c r="DT12" i="25"/>
  <c r="DS12" i="25"/>
  <c r="DR12" i="25"/>
  <c r="DQ12" i="25"/>
  <c r="DP12" i="25"/>
  <c r="DO12" i="25"/>
  <c r="DN12" i="25"/>
  <c r="DM12" i="25"/>
  <c r="DL12" i="25"/>
  <c r="DK12" i="25"/>
  <c r="DJ12" i="25"/>
  <c r="DI12" i="25"/>
  <c r="DH12" i="25"/>
  <c r="DG12" i="25"/>
  <c r="DF12" i="25"/>
  <c r="DE12" i="25"/>
  <c r="DD12" i="25"/>
  <c r="DC12" i="25"/>
  <c r="DB12" i="25"/>
  <c r="DA12" i="25"/>
  <c r="CZ12" i="25"/>
  <c r="CY12" i="25"/>
  <c r="CX12" i="25"/>
  <c r="CW12" i="25"/>
  <c r="CV12" i="25"/>
  <c r="CU12" i="25"/>
  <c r="CT12" i="25"/>
  <c r="CS12" i="25"/>
  <c r="CR12" i="25"/>
  <c r="CQ12" i="25"/>
  <c r="CP12" i="25"/>
  <c r="CO12" i="25"/>
  <c r="CN12" i="25"/>
  <c r="CM12" i="25"/>
  <c r="CL12" i="25"/>
  <c r="CK12" i="25"/>
  <c r="CJ12" i="25"/>
  <c r="CI12" i="25"/>
  <c r="CH12" i="25"/>
  <c r="CG12" i="25"/>
  <c r="CF12" i="25"/>
  <c r="CE12" i="25"/>
  <c r="CD12" i="25"/>
  <c r="CC12" i="25"/>
  <c r="CB12" i="25"/>
  <c r="CA12" i="25"/>
  <c r="BZ12" i="25"/>
  <c r="BY12" i="25"/>
  <c r="BX12" i="25"/>
  <c r="BW12" i="25"/>
  <c r="BV12" i="25"/>
  <c r="BU12" i="25"/>
  <c r="BT12" i="25"/>
  <c r="BS12" i="25"/>
  <c r="BR12" i="25"/>
  <c r="BQ12" i="25"/>
  <c r="BP12" i="25"/>
  <c r="BO12" i="25"/>
  <c r="BN12" i="25"/>
  <c r="BM12" i="25"/>
  <c r="BL12" i="25"/>
  <c r="BK12" i="25"/>
  <c r="BJ12" i="25"/>
  <c r="BI12" i="25"/>
  <c r="BH12" i="25"/>
  <c r="BG12" i="25"/>
  <c r="BF12" i="25"/>
  <c r="BE12" i="25"/>
  <c r="BD12" i="25"/>
  <c r="BC12" i="25"/>
  <c r="BB12" i="25"/>
  <c r="BA12" i="25"/>
  <c r="AZ12" i="25"/>
  <c r="AY12" i="25"/>
  <c r="AX12" i="25"/>
  <c r="AW12" i="25"/>
  <c r="AV12" i="25"/>
  <c r="AU12" i="25"/>
  <c r="AT12" i="25"/>
  <c r="AS12" i="25"/>
  <c r="AR12" i="25"/>
  <c r="AQ12" i="25"/>
  <c r="AP12" i="25"/>
  <c r="AO12" i="25"/>
  <c r="AN12" i="25"/>
  <c r="AM12" i="25"/>
  <c r="AL12" i="25"/>
  <c r="AK12" i="25"/>
  <c r="AJ12" i="25"/>
  <c r="AI12" i="25"/>
  <c r="AH12"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A12" i="25"/>
  <c r="ES11" i="25"/>
  <c r="ER11" i="25"/>
  <c r="EQ11" i="25"/>
  <c r="EP11" i="25"/>
  <c r="EO11" i="25"/>
  <c r="EN11" i="25"/>
  <c r="EM11" i="25"/>
  <c r="EL11" i="25"/>
  <c r="EK11" i="25"/>
  <c r="EJ11" i="25"/>
  <c r="EI11" i="25"/>
  <c r="EH11" i="25"/>
  <c r="EG11" i="25"/>
  <c r="EF11" i="25"/>
  <c r="EE11" i="25"/>
  <c r="ED11" i="25"/>
  <c r="EC11" i="25"/>
  <c r="EB11" i="25"/>
  <c r="EA11" i="25"/>
  <c r="DZ11" i="25"/>
  <c r="DY11" i="25"/>
  <c r="DX11" i="25"/>
  <c r="DW11" i="25"/>
  <c r="DV11" i="25"/>
  <c r="DU11" i="25"/>
  <c r="DT11" i="25"/>
  <c r="DS11" i="25"/>
  <c r="DR11" i="25"/>
  <c r="DQ11" i="25"/>
  <c r="DP11" i="25"/>
  <c r="DO11" i="25"/>
  <c r="DN11" i="25"/>
  <c r="DM11" i="25"/>
  <c r="DL11" i="25"/>
  <c r="DK11" i="25"/>
  <c r="DJ11" i="25"/>
  <c r="DI11" i="25"/>
  <c r="DH11" i="25"/>
  <c r="DG11" i="25"/>
  <c r="DF11" i="25"/>
  <c r="DE11" i="25"/>
  <c r="DD11" i="25"/>
  <c r="DC11" i="25"/>
  <c r="DB11" i="25"/>
  <c r="DA11" i="25"/>
  <c r="CZ11" i="25"/>
  <c r="CY11" i="25"/>
  <c r="CX11" i="25"/>
  <c r="CW11" i="25"/>
  <c r="CV11" i="25"/>
  <c r="CU11" i="25"/>
  <c r="CT11" i="25"/>
  <c r="CS11" i="25"/>
  <c r="CR11" i="25"/>
  <c r="CQ11" i="25"/>
  <c r="CP11" i="25"/>
  <c r="CO11" i="25"/>
  <c r="CN11" i="25"/>
  <c r="CM11" i="25"/>
  <c r="CL11" i="25"/>
  <c r="CK11" i="25"/>
  <c r="CJ11" i="25"/>
  <c r="CI11" i="25"/>
  <c r="CH11" i="25"/>
  <c r="CG11" i="25"/>
  <c r="CF11" i="25"/>
  <c r="CE11" i="25"/>
  <c r="CD11" i="25"/>
  <c r="CC11" i="25"/>
  <c r="CB11" i="25"/>
  <c r="CA11" i="25"/>
  <c r="BZ11" i="25"/>
  <c r="BY11" i="25"/>
  <c r="BX11" i="25"/>
  <c r="BW11" i="25"/>
  <c r="BV11" i="25"/>
  <c r="BU11" i="25"/>
  <c r="BT11" i="25"/>
  <c r="BS11" i="25"/>
  <c r="BR11" i="25"/>
  <c r="BQ11" i="25"/>
  <c r="BP11" i="25"/>
  <c r="BO11" i="25"/>
  <c r="BN11" i="25"/>
  <c r="BM11" i="25"/>
  <c r="BL11" i="25"/>
  <c r="BK11" i="25"/>
  <c r="BJ11" i="25"/>
  <c r="BI11" i="25"/>
  <c r="BH11" i="25"/>
  <c r="BG11" i="25"/>
  <c r="BF11" i="25"/>
  <c r="BE11" i="25"/>
  <c r="BD11" i="25"/>
  <c r="BC11" i="25"/>
  <c r="BB11" i="25"/>
  <c r="BA11" i="25"/>
  <c r="AZ11" i="25"/>
  <c r="AY11" i="25"/>
  <c r="AX11" i="25"/>
  <c r="AW11" i="25"/>
  <c r="AV11" i="25"/>
  <c r="AU11" i="25"/>
  <c r="AT11" i="25"/>
  <c r="AS11" i="25"/>
  <c r="AR11" i="25"/>
  <c r="AQ11" i="25"/>
  <c r="AP11" i="25"/>
  <c r="AO11" i="25"/>
  <c r="AN11" i="25"/>
  <c r="AM11" i="25"/>
  <c r="AL11" i="25"/>
  <c r="AK11" i="25"/>
  <c r="AJ11"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D11" i="25"/>
  <c r="A11" i="25"/>
  <c r="H9" i="6"/>
  <c r="I13" i="25"/>
  <c r="J13" i="25"/>
  <c r="K13" i="25"/>
  <c r="L13" i="25"/>
  <c r="M13" i="25"/>
  <c r="N13" i="25"/>
  <c r="O13" i="25"/>
  <c r="P13" i="25"/>
  <c r="Q13" i="25"/>
  <c r="R13" i="25"/>
  <c r="S13" i="25"/>
  <c r="T13" i="25"/>
  <c r="U13" i="25"/>
  <c r="V13" i="25"/>
  <c r="W13" i="25"/>
  <c r="X13" i="25"/>
  <c r="Y13" i="25"/>
  <c r="Z13" i="25"/>
  <c r="AA13" i="25"/>
  <c r="AB13" i="25"/>
  <c r="AC13" i="25"/>
  <c r="AD13" i="25"/>
  <c r="AE13" i="25"/>
  <c r="AF13" i="25"/>
  <c r="AG13" i="25"/>
  <c r="AH13" i="25"/>
  <c r="AI13" i="25"/>
  <c r="AJ13" i="25"/>
  <c r="AK13" i="25"/>
  <c r="AL13" i="25"/>
  <c r="AM13" i="25"/>
  <c r="AN13" i="25"/>
  <c r="AO13" i="25"/>
  <c r="AP13" i="25"/>
  <c r="AQ13" i="25"/>
  <c r="AR13" i="25"/>
  <c r="AS13" i="25"/>
  <c r="AT13" i="25"/>
  <c r="AU13" i="25"/>
  <c r="AV13" i="25"/>
  <c r="AW13" i="25"/>
  <c r="AX13" i="25"/>
  <c r="AY13" i="25"/>
  <c r="AZ13" i="25"/>
  <c r="BA13" i="25"/>
  <c r="BB13" i="25"/>
  <c r="BC13" i="25"/>
  <c r="BD13" i="25"/>
  <c r="BE13" i="25"/>
  <c r="BF13" i="25"/>
  <c r="BG13" i="25"/>
  <c r="BH13" i="25"/>
  <c r="BI13" i="25"/>
  <c r="BJ13" i="25"/>
  <c r="BK13" i="25"/>
  <c r="BL13" i="25"/>
  <c r="BM13" i="25"/>
  <c r="BN13" i="25"/>
  <c r="BO13" i="25"/>
  <c r="BP13" i="25"/>
  <c r="BQ13" i="25"/>
  <c r="BR13" i="25"/>
  <c r="BS13" i="25"/>
  <c r="BT13" i="25"/>
  <c r="BU13" i="25"/>
  <c r="BV13" i="25"/>
  <c r="BW13" i="25"/>
  <c r="BX13" i="25"/>
  <c r="BY13" i="25"/>
  <c r="BZ13" i="25"/>
  <c r="CA13" i="25"/>
  <c r="CB13" i="25"/>
  <c r="CC13" i="25"/>
  <c r="CD13" i="25"/>
  <c r="CE13" i="25"/>
  <c r="CF13" i="25"/>
  <c r="CG13" i="25"/>
  <c r="CH13" i="25"/>
  <c r="CI13" i="25"/>
  <c r="CJ13" i="25"/>
  <c r="CK13" i="25"/>
  <c r="CL13" i="25"/>
  <c r="CM13" i="25"/>
  <c r="CN13" i="25"/>
  <c r="CO13" i="25"/>
  <c r="CP13" i="25"/>
  <c r="CQ13" i="25"/>
  <c r="CR13" i="25"/>
  <c r="CS13" i="25"/>
  <c r="CT13" i="25"/>
  <c r="CU13" i="25"/>
  <c r="CV13" i="25"/>
  <c r="CW13" i="25"/>
  <c r="CX13" i="25"/>
  <c r="CY13" i="25"/>
  <c r="CZ13" i="25"/>
  <c r="DA13" i="25"/>
  <c r="DB13" i="25"/>
  <c r="DC13" i="25"/>
  <c r="DD13" i="25"/>
  <c r="DE13" i="25"/>
  <c r="DF13" i="25"/>
  <c r="DG13" i="25"/>
  <c r="DH13" i="25"/>
  <c r="DI13" i="25"/>
  <c r="DJ13" i="25"/>
  <c r="DK13" i="25"/>
  <c r="DL13" i="25"/>
  <c r="DM13" i="25"/>
  <c r="DN13" i="25"/>
  <c r="DO13" i="25"/>
  <c r="DP13" i="25"/>
  <c r="DQ13" i="25"/>
  <c r="DR13" i="25"/>
  <c r="DS13" i="25"/>
  <c r="DT13" i="25"/>
  <c r="DU13" i="25"/>
  <c r="DV13" i="25"/>
  <c r="DW13" i="25"/>
  <c r="DX13" i="25"/>
  <c r="DY13" i="25"/>
  <c r="DZ13" i="25"/>
  <c r="EA13" i="25"/>
  <c r="EB13" i="25"/>
  <c r="EC13" i="25"/>
  <c r="ED13" i="25"/>
  <c r="EE13" i="25"/>
  <c r="EF13" i="25"/>
  <c r="EG13" i="25"/>
  <c r="EH13" i="25"/>
  <c r="EI13" i="25"/>
  <c r="EJ13" i="25"/>
  <c r="EK13" i="25"/>
  <c r="EL13" i="25"/>
  <c r="EM13" i="25"/>
  <c r="EN13" i="25"/>
  <c r="EO13" i="25"/>
  <c r="EP13" i="25"/>
  <c r="EQ13" i="25"/>
  <c r="ER13" i="25"/>
  <c r="ES13" i="25"/>
  <c r="H13" i="25"/>
  <c r="G13" i="25"/>
  <c r="F13" i="25"/>
  <c r="E13" i="25"/>
  <c r="D13" i="25"/>
  <c r="A13" i="25"/>
  <c r="G100" i="25"/>
  <c r="F100" i="25"/>
  <c r="E100" i="25"/>
  <c r="D100" i="25"/>
  <c r="A100" i="25"/>
  <c r="G10" i="5"/>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C41" i="22"/>
  <c r="H54" i="6"/>
  <c r="H52" i="6"/>
  <c r="H51" i="6"/>
  <c r="H50" i="6"/>
  <c r="J46" i="3"/>
  <c r="J45" i="3"/>
  <c r="J44" i="3"/>
  <c r="J43" i="3"/>
  <c r="E26" i="1"/>
  <c r="G7" i="13"/>
  <c r="F44" i="1"/>
  <c r="G44" i="1"/>
  <c r="H44" i="1"/>
  <c r="I44" i="1"/>
  <c r="J44" i="1"/>
  <c r="K44" i="1"/>
  <c r="L44" i="1"/>
  <c r="M44" i="1"/>
  <c r="N44" i="1"/>
  <c r="F45" i="1"/>
  <c r="G45" i="1"/>
  <c r="H45" i="1"/>
  <c r="I45" i="1"/>
  <c r="J45" i="1"/>
  <c r="K45" i="1"/>
  <c r="L45" i="1"/>
  <c r="M45" i="1"/>
  <c r="N45" i="1"/>
  <c r="O45" i="1"/>
  <c r="F46" i="1"/>
  <c r="G46" i="1"/>
  <c r="H46" i="1"/>
  <c r="I46" i="1"/>
  <c r="J46" i="1"/>
  <c r="K46" i="1"/>
  <c r="L46" i="1"/>
  <c r="M46" i="1"/>
  <c r="N46" i="1"/>
  <c r="O46" i="1"/>
  <c r="G51" i="1"/>
  <c r="H51" i="1"/>
  <c r="I51" i="1"/>
  <c r="J51" i="1"/>
  <c r="K51" i="1"/>
  <c r="L51" i="1"/>
  <c r="M51" i="1"/>
  <c r="N51" i="1"/>
  <c r="O51" i="1"/>
  <c r="P51" i="1"/>
  <c r="Q51" i="1"/>
  <c r="R51" i="1"/>
  <c r="S51" i="1"/>
  <c r="T51" i="1"/>
  <c r="U51" i="1"/>
  <c r="V51" i="1"/>
  <c r="W51" i="1"/>
  <c r="X51" i="1"/>
  <c r="Y51" i="1"/>
  <c r="Z51" i="1"/>
  <c r="AA51" i="1"/>
  <c r="AB51" i="1"/>
  <c r="AC51" i="1"/>
  <c r="AD51" i="1"/>
  <c r="AE51" i="1"/>
  <c r="AF51" i="1"/>
  <c r="AG51" i="1"/>
  <c r="AH51" i="1"/>
  <c r="AI51" i="1"/>
  <c r="AJ51" i="1"/>
  <c r="AK51" i="1"/>
  <c r="AL51" i="1"/>
  <c r="AM51" i="1"/>
  <c r="AN51" i="1"/>
  <c r="AO51" i="1"/>
  <c r="AP51" i="1"/>
  <c r="AQ51" i="1"/>
  <c r="AR51" i="1"/>
  <c r="AS51" i="1"/>
  <c r="AT51" i="1"/>
  <c r="AU51" i="1"/>
  <c r="AV51" i="1"/>
  <c r="AW51" i="1"/>
  <c r="AX51" i="1"/>
  <c r="AY51" i="1"/>
  <c r="AZ51" i="1"/>
  <c r="BA51" i="1"/>
  <c r="BB51" i="1"/>
  <c r="BC51" i="1"/>
  <c r="BD51" i="1"/>
  <c r="BE51" i="1"/>
  <c r="BF51" i="1"/>
  <c r="BG51" i="1"/>
  <c r="BH51" i="1"/>
  <c r="BI51" i="1"/>
  <c r="BJ51" i="1"/>
  <c r="BK51" i="1"/>
  <c r="BL51" i="1"/>
  <c r="BM51" i="1"/>
  <c r="BN51" i="1"/>
  <c r="BO51" i="1"/>
  <c r="BP51" i="1"/>
  <c r="BQ51" i="1"/>
  <c r="BR51" i="1"/>
  <c r="BS51" i="1"/>
  <c r="BT51" i="1"/>
  <c r="BU51" i="1"/>
  <c r="BV51" i="1"/>
  <c r="BW51" i="1"/>
  <c r="BX51" i="1"/>
  <c r="BY51" i="1"/>
  <c r="BZ51" i="1"/>
  <c r="CA51" i="1"/>
  <c r="CB51" i="1"/>
  <c r="CC51" i="1"/>
  <c r="CD51" i="1"/>
  <c r="CE51" i="1"/>
  <c r="CF51" i="1"/>
  <c r="CG51" i="1"/>
  <c r="CH51" i="1"/>
  <c r="CI51" i="1"/>
  <c r="CJ51" i="1"/>
  <c r="CK51" i="1"/>
  <c r="CL51" i="1"/>
  <c r="CM51" i="1"/>
  <c r="CN51" i="1"/>
  <c r="CO51" i="1"/>
  <c r="CP51" i="1"/>
  <c r="CQ51" i="1"/>
  <c r="CR51" i="1"/>
  <c r="CS51" i="1"/>
  <c r="CT51" i="1"/>
  <c r="CU51" i="1"/>
  <c r="CV51" i="1"/>
  <c r="CW51" i="1"/>
  <c r="CX51" i="1"/>
  <c r="CY51" i="1"/>
  <c r="CZ51" i="1"/>
  <c r="DA51" i="1"/>
  <c r="DB51" i="1"/>
  <c r="DC51" i="1"/>
  <c r="DD51" i="1"/>
  <c r="DE51" i="1"/>
  <c r="DF51" i="1"/>
  <c r="DG51" i="1"/>
  <c r="DH51" i="1"/>
  <c r="DI51" i="1"/>
  <c r="DJ51" i="1"/>
  <c r="DK51" i="1"/>
  <c r="DL51" i="1"/>
  <c r="DM51" i="1"/>
  <c r="DN51" i="1"/>
  <c r="DO51" i="1"/>
  <c r="DP51" i="1"/>
  <c r="DQ51" i="1"/>
  <c r="DR51" i="1"/>
  <c r="DS51" i="1"/>
  <c r="DT51" i="1"/>
  <c r="DU51" i="1"/>
  <c r="DV51" i="1"/>
  <c r="DW51" i="1"/>
  <c r="DX51" i="1"/>
  <c r="DY51" i="1"/>
  <c r="DZ51" i="1"/>
  <c r="EA51" i="1"/>
  <c r="EB51" i="1"/>
  <c r="EC51" i="1"/>
  <c r="ED51" i="1"/>
  <c r="EE51" i="1"/>
  <c r="EF51" i="1"/>
  <c r="EG51" i="1"/>
  <c r="EH51" i="1"/>
  <c r="EI51" i="1"/>
  <c r="EJ51" i="1"/>
  <c r="EK51" i="1"/>
  <c r="EL51" i="1"/>
  <c r="EM51" i="1"/>
  <c r="EN51" i="1"/>
  <c r="EO51" i="1"/>
  <c r="C18" i="9"/>
  <c r="I14" i="25"/>
  <c r="J14" i="25"/>
  <c r="K14" i="25"/>
  <c r="L14" i="25"/>
  <c r="I15" i="25"/>
  <c r="J15" i="25"/>
  <c r="K15" i="25"/>
  <c r="L15" i="25"/>
  <c r="I16" i="25"/>
  <c r="J16" i="25"/>
  <c r="K16" i="25"/>
  <c r="L16" i="25"/>
  <c r="I17" i="25"/>
  <c r="J17" i="25"/>
  <c r="K17" i="25"/>
  <c r="L17" i="25"/>
  <c r="I18" i="25"/>
  <c r="J18" i="25"/>
  <c r="K18" i="25"/>
  <c r="L18" i="25"/>
  <c r="I19" i="25"/>
  <c r="J19" i="25"/>
  <c r="K19" i="25"/>
  <c r="L19" i="25"/>
  <c r="I20" i="25"/>
  <c r="J20" i="25"/>
  <c r="K20" i="25"/>
  <c r="L20" i="25"/>
  <c r="I21" i="25"/>
  <c r="J21" i="25"/>
  <c r="K21" i="25"/>
  <c r="L21" i="25"/>
  <c r="I22" i="25"/>
  <c r="J22" i="25"/>
  <c r="K22" i="25"/>
  <c r="L22" i="25"/>
  <c r="I23" i="25"/>
  <c r="J23" i="25"/>
  <c r="K23" i="25"/>
  <c r="L23" i="25"/>
  <c r="I24" i="25"/>
  <c r="J24" i="25"/>
  <c r="K24" i="25"/>
  <c r="L24" i="25"/>
  <c r="I25" i="25"/>
  <c r="J25" i="25"/>
  <c r="K25" i="25"/>
  <c r="L25" i="25"/>
  <c r="I26" i="25"/>
  <c r="J26" i="25"/>
  <c r="K26" i="25"/>
  <c r="L26" i="25"/>
  <c r="I27" i="25"/>
  <c r="J27" i="25"/>
  <c r="K27" i="25"/>
  <c r="L27" i="25"/>
  <c r="I28" i="25"/>
  <c r="J28" i="25"/>
  <c r="K28" i="25"/>
  <c r="L28" i="25"/>
  <c r="I29" i="25"/>
  <c r="J29" i="25"/>
  <c r="K29" i="25"/>
  <c r="L29" i="25"/>
  <c r="I30" i="25"/>
  <c r="J30" i="25"/>
  <c r="K30" i="25"/>
  <c r="L30" i="25"/>
  <c r="I31" i="25"/>
  <c r="J31" i="25"/>
  <c r="K31" i="25"/>
  <c r="L31" i="25"/>
  <c r="I32" i="25"/>
  <c r="J32" i="25"/>
  <c r="K32" i="25"/>
  <c r="L32" i="25"/>
  <c r="I33" i="25"/>
  <c r="J33" i="25"/>
  <c r="K33" i="25"/>
  <c r="L33" i="25"/>
  <c r="I34" i="25"/>
  <c r="J34" i="25"/>
  <c r="K34" i="25"/>
  <c r="L34" i="25"/>
  <c r="I35" i="25"/>
  <c r="J35" i="25"/>
  <c r="K35" i="25"/>
  <c r="L35" i="25"/>
  <c r="I36" i="25"/>
  <c r="J36" i="25"/>
  <c r="K36" i="25"/>
  <c r="L36" i="25"/>
  <c r="I37" i="25"/>
  <c r="J37" i="25"/>
  <c r="K37" i="25"/>
  <c r="L37" i="25"/>
  <c r="I38" i="25"/>
  <c r="J38" i="25"/>
  <c r="K38" i="25"/>
  <c r="L38" i="25"/>
  <c r="I39" i="25"/>
  <c r="J39" i="25"/>
  <c r="K39" i="25"/>
  <c r="L39" i="25"/>
  <c r="I40" i="25"/>
  <c r="J40" i="25"/>
  <c r="K40" i="25"/>
  <c r="L40" i="25"/>
  <c r="I41" i="25"/>
  <c r="J41" i="25"/>
  <c r="K41" i="25"/>
  <c r="L41" i="25"/>
  <c r="K43" i="1"/>
  <c r="J43" i="1"/>
  <c r="I43" i="1"/>
  <c r="H43" i="1"/>
  <c r="G43" i="1"/>
  <c r="F43" i="1"/>
  <c r="EO38" i="1"/>
  <c r="EO11" i="1" s="1"/>
  <c r="EN38" i="1"/>
  <c r="EM38" i="1"/>
  <c r="EL38" i="1"/>
  <c r="EK38" i="1"/>
  <c r="EJ38" i="1"/>
  <c r="EJ11" i="1" s="1"/>
  <c r="EI38" i="1"/>
  <c r="EI11" i="1" s="1"/>
  <c r="EH38" i="1"/>
  <c r="EH11" i="1" s="1"/>
  <c r="EG38" i="1"/>
  <c r="EG11" i="1" s="1"/>
  <c r="EF38" i="1"/>
  <c r="EE38" i="1"/>
  <c r="ED38" i="1"/>
  <c r="EC38" i="1"/>
  <c r="EB38" i="1"/>
  <c r="EB11" i="1" s="1"/>
  <c r="EA38" i="1"/>
  <c r="EA11" i="1" s="1"/>
  <c r="DZ38" i="1"/>
  <c r="DZ11" i="1" s="1"/>
  <c r="DY38" i="1"/>
  <c r="DX38" i="1"/>
  <c r="DW38" i="1"/>
  <c r="DV38" i="1"/>
  <c r="DU38" i="1"/>
  <c r="DU11" i="1" s="1"/>
  <c r="DT38" i="1"/>
  <c r="DT11" i="1" s="1"/>
  <c r="DS38" i="1"/>
  <c r="DS11" i="1" s="1"/>
  <c r="DR38" i="1"/>
  <c r="DR11" i="1" s="1"/>
  <c r="DQ38" i="1"/>
  <c r="DQ11" i="1" s="1"/>
  <c r="DP38" i="1"/>
  <c r="DO38" i="1"/>
  <c r="DN38" i="1"/>
  <c r="DM38" i="1"/>
  <c r="DL38" i="1"/>
  <c r="DL11" i="1" s="1"/>
  <c r="DK38" i="1"/>
  <c r="DK11" i="1" s="1"/>
  <c r="DJ38" i="1"/>
  <c r="DJ11" i="1" s="1"/>
  <c r="DI38" i="1"/>
  <c r="DH38" i="1"/>
  <c r="DG38" i="1"/>
  <c r="DF38" i="1"/>
  <c r="DE38" i="1"/>
  <c r="DD38" i="1"/>
  <c r="DD11" i="1" s="1"/>
  <c r="DC38" i="1"/>
  <c r="DC11" i="1" s="1"/>
  <c r="DB38" i="1"/>
  <c r="DB11" i="1" s="1"/>
  <c r="DA38" i="1"/>
  <c r="DA11" i="1" s="1"/>
  <c r="CZ38" i="1"/>
  <c r="CY38" i="1"/>
  <c r="CX38" i="1"/>
  <c r="CW38" i="1"/>
  <c r="CW11" i="1" s="1"/>
  <c r="CV38" i="1"/>
  <c r="CV11" i="1" s="1"/>
  <c r="CU38" i="1"/>
  <c r="CU11" i="1" s="1"/>
  <c r="CT38" i="1"/>
  <c r="CT11" i="1" s="1"/>
  <c r="CS38" i="1"/>
  <c r="CS11" i="1" s="1"/>
  <c r="CR38" i="1"/>
  <c r="CQ38" i="1"/>
  <c r="CP38" i="1"/>
  <c r="CO38" i="1"/>
  <c r="CN38" i="1"/>
  <c r="CN11" i="1" s="1"/>
  <c r="CM38" i="1"/>
  <c r="CM11" i="1" s="1"/>
  <c r="CL38" i="1"/>
  <c r="CL11" i="1" s="1"/>
  <c r="CK38" i="1"/>
  <c r="CJ38" i="1"/>
  <c r="CI38" i="1"/>
  <c r="CH38" i="1"/>
  <c r="CG38" i="1"/>
  <c r="CG11" i="1" s="1"/>
  <c r="CF38" i="1"/>
  <c r="CF11" i="1" s="1"/>
  <c r="CE38" i="1"/>
  <c r="CE11" i="1" s="1"/>
  <c r="CD38" i="1"/>
  <c r="CD11" i="1" s="1"/>
  <c r="CC38" i="1"/>
  <c r="CC11" i="1" s="1"/>
  <c r="CB38" i="1"/>
  <c r="CA38" i="1"/>
  <c r="BZ38" i="1"/>
  <c r="BY38" i="1"/>
  <c r="BX38" i="1"/>
  <c r="BX11" i="1" s="1"/>
  <c r="BW38" i="1"/>
  <c r="BW11" i="1" s="1"/>
  <c r="BV38" i="1"/>
  <c r="BV11" i="1" s="1"/>
  <c r="BU38" i="1"/>
  <c r="BU11" i="1" s="1"/>
  <c r="BT38" i="1"/>
  <c r="BS38" i="1"/>
  <c r="BR38" i="1"/>
  <c r="BQ38" i="1"/>
  <c r="BP38" i="1"/>
  <c r="BP11" i="1" s="1"/>
  <c r="BO38" i="1"/>
  <c r="BO11" i="1" s="1"/>
  <c r="BN38" i="1"/>
  <c r="BN11" i="1" s="1"/>
  <c r="BM38" i="1"/>
  <c r="BL38" i="1"/>
  <c r="BK38" i="1"/>
  <c r="BJ38" i="1"/>
  <c r="BI38" i="1"/>
  <c r="BI11" i="1" s="1"/>
  <c r="BH38" i="1"/>
  <c r="BH11" i="1" s="1"/>
  <c r="BG38" i="1"/>
  <c r="BG11" i="1" s="1"/>
  <c r="BF38" i="1"/>
  <c r="BF11" i="1" s="1"/>
  <c r="BE38" i="1"/>
  <c r="BE11" i="1" s="1"/>
  <c r="BD38" i="1"/>
  <c r="BC38" i="1"/>
  <c r="BB38" i="1"/>
  <c r="BA38" i="1"/>
  <c r="AZ38" i="1"/>
  <c r="AZ11" i="1" s="1"/>
  <c r="AY38" i="1"/>
  <c r="AY11" i="1" s="1"/>
  <c r="AX38" i="1"/>
  <c r="AX11" i="1" s="1"/>
  <c r="AW38" i="1"/>
  <c r="AV38" i="1"/>
  <c r="AU38" i="1"/>
  <c r="AT38" i="1"/>
  <c r="AS38" i="1"/>
  <c r="AR38" i="1"/>
  <c r="AR11" i="1" s="1"/>
  <c r="AQ38" i="1"/>
  <c r="AQ11" i="1" s="1"/>
  <c r="AP38" i="1"/>
  <c r="AP11" i="1" s="1"/>
  <c r="AO38" i="1"/>
  <c r="AO11" i="1" s="1"/>
  <c r="AN38" i="1"/>
  <c r="AM38" i="1"/>
  <c r="AL38" i="1"/>
  <c r="AK38" i="1"/>
  <c r="AK11" i="1" s="1"/>
  <c r="AJ38" i="1"/>
  <c r="AJ11" i="1" s="1"/>
  <c r="AI38" i="1"/>
  <c r="AI11" i="1" s="1"/>
  <c r="AH38" i="1"/>
  <c r="AH11" i="1" s="1"/>
  <c r="AG38" i="1"/>
  <c r="AG11" i="1" s="1"/>
  <c r="AF38" i="1"/>
  <c r="AE38" i="1"/>
  <c r="AD38" i="1"/>
  <c r="AC38" i="1"/>
  <c r="AB38" i="1"/>
  <c r="AB11" i="1" s="1"/>
  <c r="AA38" i="1"/>
  <c r="AA11" i="1" s="1"/>
  <c r="Z38" i="1"/>
  <c r="Z11" i="1" s="1"/>
  <c r="Y38" i="1"/>
  <c r="X38" i="1"/>
  <c r="W38" i="1"/>
  <c r="V38" i="1"/>
  <c r="U38" i="1"/>
  <c r="U11" i="1" s="1"/>
  <c r="T38" i="1"/>
  <c r="T11" i="1" s="1"/>
  <c r="S38" i="1"/>
  <c r="S11" i="1" s="1"/>
  <c r="R38" i="1"/>
  <c r="R11" i="1" s="1"/>
  <c r="Q38" i="1"/>
  <c r="Q11" i="1" s="1"/>
  <c r="P38" i="1"/>
  <c r="O38" i="1"/>
  <c r="N38" i="1"/>
  <c r="M38" i="1"/>
  <c r="L38" i="1"/>
  <c r="L11" i="1" s="1"/>
  <c r="K38" i="1"/>
  <c r="J38" i="1"/>
  <c r="I38" i="1"/>
  <c r="H38" i="1"/>
  <c r="G38" i="1"/>
  <c r="F38" i="1"/>
  <c r="EN11" i="1"/>
  <c r="EM11" i="1"/>
  <c r="EL11" i="1"/>
  <c r="EK11" i="1"/>
  <c r="EF11" i="1"/>
  <c r="EE11" i="1"/>
  <c r="ED11" i="1"/>
  <c r="EC11" i="1"/>
  <c r="DY11" i="1"/>
  <c r="DX11" i="1"/>
  <c r="DW11" i="1"/>
  <c r="DV11" i="1"/>
  <c r="DP11" i="1"/>
  <c r="DO11" i="1"/>
  <c r="DN11" i="1"/>
  <c r="DM11" i="1"/>
  <c r="DI11" i="1"/>
  <c r="DH11" i="1"/>
  <c r="DG11" i="1"/>
  <c r="DF11" i="1"/>
  <c r="DE11" i="1"/>
  <c r="CZ11" i="1"/>
  <c r="CY11" i="1"/>
  <c r="CX11" i="1"/>
  <c r="CR11" i="1"/>
  <c r="CQ11" i="1"/>
  <c r="CP11" i="1"/>
  <c r="CO11" i="1"/>
  <c r="CK11" i="1"/>
  <c r="CJ11" i="1"/>
  <c r="CI11" i="1"/>
  <c r="CH11" i="1"/>
  <c r="CB11" i="1"/>
  <c r="CA11" i="1"/>
  <c r="BZ11" i="1"/>
  <c r="BY11" i="1"/>
  <c r="BT11" i="1"/>
  <c r="BS11" i="1"/>
  <c r="BR11" i="1"/>
  <c r="BQ11" i="1"/>
  <c r="BM11" i="1"/>
  <c r="BL11" i="1"/>
  <c r="BK11" i="1"/>
  <c r="BJ11" i="1"/>
  <c r="BD11" i="1"/>
  <c r="BC11" i="1"/>
  <c r="BB11" i="1"/>
  <c r="BA11" i="1"/>
  <c r="AW11" i="1"/>
  <c r="AV11" i="1"/>
  <c r="AU11" i="1"/>
  <c r="AT11" i="1"/>
  <c r="AS11" i="1"/>
  <c r="AN11" i="1"/>
  <c r="AM11" i="1"/>
  <c r="AL11" i="1"/>
  <c r="AF11" i="1"/>
  <c r="AE11" i="1"/>
  <c r="AD11" i="1"/>
  <c r="AC11" i="1"/>
  <c r="Y11" i="1"/>
  <c r="X11" i="1"/>
  <c r="W11" i="1"/>
  <c r="V11" i="1"/>
  <c r="P11" i="1"/>
  <c r="O11" i="1"/>
  <c r="N11" i="1"/>
  <c r="M11" i="1"/>
  <c r="K5" i="23"/>
  <c r="I5" i="23"/>
  <c r="I4" i="23"/>
  <c r="D5" i="23"/>
  <c r="D4" i="23"/>
  <c r="D3" i="23"/>
  <c r="F51" i="1"/>
  <c r="G42" i="5"/>
  <c r="I42" i="5" s="1"/>
  <c r="G41" i="5"/>
  <c r="G40" i="5"/>
  <c r="G39" i="5"/>
  <c r="G38" i="5"/>
  <c r="G37" i="5"/>
  <c r="I37" i="5" s="1"/>
  <c r="G36" i="5"/>
  <c r="I36" i="5" s="1"/>
  <c r="G35" i="5"/>
  <c r="I35" i="5" s="1"/>
  <c r="G34" i="5"/>
  <c r="I34" i="5" s="1"/>
  <c r="G33" i="5"/>
  <c r="I33" i="5" s="1"/>
  <c r="G32" i="5"/>
  <c r="G31" i="5"/>
  <c r="G30" i="5"/>
  <c r="G29" i="5"/>
  <c r="G28" i="5"/>
  <c r="G27" i="5"/>
  <c r="G26" i="5"/>
  <c r="G25" i="5"/>
  <c r="G24" i="5"/>
  <c r="G23" i="5"/>
  <c r="G22" i="5"/>
  <c r="G21" i="5"/>
  <c r="G20" i="5"/>
  <c r="G19" i="5"/>
  <c r="G18" i="5"/>
  <c r="G17" i="5"/>
  <c r="G16" i="5"/>
  <c r="G15" i="5"/>
  <c r="G14" i="5"/>
  <c r="G13" i="5"/>
  <c r="G12" i="5"/>
  <c r="G11" i="5"/>
  <c r="J54" i="1"/>
  <c r="K54" i="1"/>
  <c r="H54" i="1"/>
  <c r="F54" i="1"/>
  <c r="G54" i="1"/>
  <c r="I54" i="1"/>
  <c r="I73" i="3"/>
  <c r="I72" i="3"/>
  <c r="I71" i="3"/>
  <c r="I70" i="3"/>
  <c r="I69" i="3"/>
  <c r="I68" i="3"/>
  <c r="I67" i="3"/>
  <c r="I66" i="3"/>
  <c r="I65" i="3"/>
  <c r="I64" i="3"/>
  <c r="I63" i="3"/>
  <c r="I62" i="3"/>
  <c r="I61" i="3"/>
  <c r="I60" i="3"/>
  <c r="I59" i="3"/>
  <c r="I58" i="3"/>
  <c r="I57" i="3"/>
  <c r="I56" i="3"/>
  <c r="I55" i="3"/>
  <c r="I54" i="3"/>
  <c r="I53" i="3"/>
  <c r="I52" i="3"/>
  <c r="I46" i="3"/>
  <c r="I45" i="3"/>
  <c r="I44" i="3"/>
  <c r="I43" i="3"/>
  <c r="I42" i="3"/>
  <c r="I41" i="3"/>
  <c r="I40" i="3"/>
  <c r="I39" i="3"/>
  <c r="I38" i="3"/>
  <c r="I37" i="3"/>
  <c r="I36" i="3"/>
  <c r="I35" i="3"/>
  <c r="I34" i="3"/>
  <c r="I33" i="3"/>
  <c r="I32" i="3"/>
  <c r="I31" i="3"/>
  <c r="I30" i="3"/>
  <c r="I29" i="3"/>
  <c r="I28" i="3"/>
  <c r="I27" i="3"/>
  <c r="I26" i="3"/>
  <c r="I25" i="3"/>
  <c r="I51" i="3"/>
  <c r="I50" i="3"/>
  <c r="H56" i="25"/>
  <c r="EQ56" i="25" s="1"/>
  <c r="EN19" i="1" s="1"/>
  <c r="G56" i="25"/>
  <c r="E19" i="1"/>
  <c r="F56" i="25"/>
  <c r="D19" i="1"/>
  <c r="C19" i="1"/>
  <c r="I64" i="25"/>
  <c r="K23" i="5" l="1"/>
  <c r="W23" i="5"/>
  <c r="AI23" i="5"/>
  <c r="AU23" i="5"/>
  <c r="BG23" i="5"/>
  <c r="BS23" i="5"/>
  <c r="CE23" i="5"/>
  <c r="L23" i="5"/>
  <c r="Y23" i="5"/>
  <c r="AL23" i="5"/>
  <c r="AY23" i="5"/>
  <c r="BL23" i="5"/>
  <c r="BY23" i="5"/>
  <c r="CL23" i="5"/>
  <c r="CX23" i="5"/>
  <c r="DJ23" i="5"/>
  <c r="DV23" i="5"/>
  <c r="EH23" i="5"/>
  <c r="T23" i="5"/>
  <c r="AG23" i="5"/>
  <c r="AT23" i="5"/>
  <c r="BH23" i="5"/>
  <c r="BU23" i="5"/>
  <c r="CH23" i="5"/>
  <c r="CT23" i="5"/>
  <c r="DF23" i="5"/>
  <c r="DR23" i="5"/>
  <c r="ED23" i="5"/>
  <c r="EP23" i="5"/>
  <c r="V23" i="5"/>
  <c r="AM23" i="5"/>
  <c r="BB23" i="5"/>
  <c r="BQ23" i="5"/>
  <c r="CG23" i="5"/>
  <c r="CV23" i="5"/>
  <c r="DK23" i="5"/>
  <c r="DY23" i="5"/>
  <c r="EM23" i="5"/>
  <c r="P23" i="5"/>
  <c r="AE23" i="5"/>
  <c r="AV23" i="5"/>
  <c r="BK23" i="5"/>
  <c r="CA23" i="5"/>
  <c r="CP23" i="5"/>
  <c r="DD23" i="5"/>
  <c r="DS23" i="5"/>
  <c r="EG23" i="5"/>
  <c r="M23" i="5"/>
  <c r="Q23" i="5"/>
  <c r="AJ23" i="5"/>
  <c r="BC23" i="5"/>
  <c r="BV23" i="5"/>
  <c r="CN23" i="5"/>
  <c r="DE23" i="5"/>
  <c r="DW23" i="5"/>
  <c r="EN23" i="5"/>
  <c r="U23" i="5"/>
  <c r="AO23" i="5"/>
  <c r="BF23" i="5"/>
  <c r="BZ23" i="5"/>
  <c r="CR23" i="5"/>
  <c r="DI23" i="5"/>
  <c r="EA23" i="5"/>
  <c r="ER23" i="5"/>
  <c r="AB23" i="5"/>
  <c r="AS23" i="5"/>
  <c r="BN23" i="5"/>
  <c r="CF23" i="5"/>
  <c r="CY23" i="5"/>
  <c r="DO23" i="5"/>
  <c r="EF23" i="5"/>
  <c r="J23" i="5"/>
  <c r="AC23" i="5"/>
  <c r="AW23" i="5"/>
  <c r="BO23" i="5"/>
  <c r="CI23" i="5"/>
  <c r="CZ23" i="5"/>
  <c r="DP23" i="5"/>
  <c r="EI23" i="5"/>
  <c r="X23" i="5"/>
  <c r="AZ23" i="5"/>
  <c r="CB23" i="5"/>
  <c r="DB23" i="5"/>
  <c r="EB23" i="5"/>
  <c r="O23" i="5"/>
  <c r="AQ23" i="5"/>
  <c r="BT23" i="5"/>
  <c r="CU23" i="5"/>
  <c r="DU23" i="5"/>
  <c r="AA23" i="5"/>
  <c r="BI23" i="5"/>
  <c r="CO23" i="5"/>
  <c r="DT23" i="5"/>
  <c r="CQ23" i="5"/>
  <c r="BJ23" i="5"/>
  <c r="AF23" i="5"/>
  <c r="BM23" i="5"/>
  <c r="CS23" i="5"/>
  <c r="DZ23" i="5"/>
  <c r="AH23" i="5"/>
  <c r="BP23" i="5"/>
  <c r="CW23" i="5"/>
  <c r="EC23" i="5"/>
  <c r="AK23" i="5"/>
  <c r="BR23" i="5"/>
  <c r="DA23" i="5"/>
  <c r="EE23" i="5"/>
  <c r="AN23" i="5"/>
  <c r="BW23" i="5"/>
  <c r="DC23" i="5"/>
  <c r="EJ23" i="5"/>
  <c r="AP23" i="5"/>
  <c r="BX23" i="5"/>
  <c r="DG23" i="5"/>
  <c r="EK23" i="5"/>
  <c r="AR23" i="5"/>
  <c r="CC23" i="5"/>
  <c r="DH23" i="5"/>
  <c r="EL23" i="5"/>
  <c r="R23" i="5"/>
  <c r="BA23" i="5"/>
  <c r="CJ23" i="5"/>
  <c r="DM23" i="5"/>
  <c r="EQ23" i="5"/>
  <c r="S23" i="5"/>
  <c r="BD23" i="5"/>
  <c r="CK23" i="5"/>
  <c r="DN23" i="5"/>
  <c r="Z23" i="5"/>
  <c r="BE23" i="5"/>
  <c r="CM23" i="5"/>
  <c r="DQ23" i="5"/>
  <c r="AD23" i="5"/>
  <c r="DX23" i="5"/>
  <c r="I23" i="5"/>
  <c r="CD23" i="5"/>
  <c r="N23" i="5"/>
  <c r="AX23" i="5"/>
  <c r="DL23" i="5"/>
  <c r="EO23" i="5"/>
  <c r="K24" i="5"/>
  <c r="W24" i="5"/>
  <c r="AI24" i="5"/>
  <c r="AU24" i="5"/>
  <c r="BG24" i="5"/>
  <c r="BS24" i="5"/>
  <c r="CE24" i="5"/>
  <c r="CQ24" i="5"/>
  <c r="DC24" i="5"/>
  <c r="DO24" i="5"/>
  <c r="EA24" i="5"/>
  <c r="EM24" i="5"/>
  <c r="S24" i="5"/>
  <c r="AE24" i="5"/>
  <c r="R24" i="5"/>
  <c r="AG24" i="5"/>
  <c r="AT24" i="5"/>
  <c r="BH24" i="5"/>
  <c r="BU24" i="5"/>
  <c r="CH24" i="5"/>
  <c r="CU24" i="5"/>
  <c r="DH24" i="5"/>
  <c r="DU24" i="5"/>
  <c r="EH24" i="5"/>
  <c r="M24" i="5"/>
  <c r="AA24" i="5"/>
  <c r="AO24" i="5"/>
  <c r="BB24" i="5"/>
  <c r="BO24" i="5"/>
  <c r="CB24" i="5"/>
  <c r="CO24" i="5"/>
  <c r="DB24" i="5"/>
  <c r="DP24" i="5"/>
  <c r="EC24" i="5"/>
  <c r="EP24" i="5"/>
  <c r="V24" i="5"/>
  <c r="AM24" i="5"/>
  <c r="BC24" i="5"/>
  <c r="BR24" i="5"/>
  <c r="CI24" i="5"/>
  <c r="CX24" i="5"/>
  <c r="DM24" i="5"/>
  <c r="ED24" i="5"/>
  <c r="Z24" i="5"/>
  <c r="AQ24" i="5"/>
  <c r="BF24" i="5"/>
  <c r="BW24" i="5"/>
  <c r="CL24" i="5"/>
  <c r="DA24" i="5"/>
  <c r="DR24" i="5"/>
  <c r="EG24" i="5"/>
  <c r="O24" i="5"/>
  <c r="AF24" i="5"/>
  <c r="AW24" i="5"/>
  <c r="BL24" i="5"/>
  <c r="CA24" i="5"/>
  <c r="CR24" i="5"/>
  <c r="DG24" i="5"/>
  <c r="DW24" i="5"/>
  <c r="EL24" i="5"/>
  <c r="P24" i="5"/>
  <c r="AH24" i="5"/>
  <c r="AX24" i="5"/>
  <c r="BM24" i="5"/>
  <c r="CC24" i="5"/>
  <c r="CS24" i="5"/>
  <c r="DI24" i="5"/>
  <c r="DX24" i="5"/>
  <c r="EN24" i="5"/>
  <c r="T24" i="5"/>
  <c r="AR24" i="5"/>
  <c r="BP24" i="5"/>
  <c r="CM24" i="5"/>
  <c r="DK24" i="5"/>
  <c r="EI24" i="5"/>
  <c r="L24" i="5"/>
  <c r="AL24" i="5"/>
  <c r="BJ24" i="5"/>
  <c r="CG24" i="5"/>
  <c r="DE24" i="5"/>
  <c r="EB24" i="5"/>
  <c r="Q24" i="5"/>
  <c r="AV24" i="5"/>
  <c r="BX24" i="5"/>
  <c r="CY24" i="5"/>
  <c r="DZ24" i="5"/>
  <c r="AY24" i="5"/>
  <c r="EE24" i="5"/>
  <c r="U24" i="5"/>
  <c r="CZ24" i="5"/>
  <c r="X24" i="5"/>
  <c r="AZ24" i="5"/>
  <c r="BZ24" i="5"/>
  <c r="DD24" i="5"/>
  <c r="EF24" i="5"/>
  <c r="Y24" i="5"/>
  <c r="BA24" i="5"/>
  <c r="CD24" i="5"/>
  <c r="DF24" i="5"/>
  <c r="EJ24" i="5"/>
  <c r="I24" i="5"/>
  <c r="AB24" i="5"/>
  <c r="BD24" i="5"/>
  <c r="CF24" i="5"/>
  <c r="DJ24" i="5"/>
  <c r="EK24" i="5"/>
  <c r="AC24" i="5"/>
  <c r="BE24" i="5"/>
  <c r="CJ24" i="5"/>
  <c r="DL24" i="5"/>
  <c r="EO24" i="5"/>
  <c r="AD24" i="5"/>
  <c r="BI24" i="5"/>
  <c r="CK24" i="5"/>
  <c r="DN24" i="5"/>
  <c r="EQ24" i="5"/>
  <c r="AJ24" i="5"/>
  <c r="BK24" i="5"/>
  <c r="CN24" i="5"/>
  <c r="DQ24" i="5"/>
  <c r="ER24" i="5"/>
  <c r="AN24" i="5"/>
  <c r="BQ24" i="5"/>
  <c r="CT24" i="5"/>
  <c r="DT24" i="5"/>
  <c r="J24" i="5"/>
  <c r="AP24" i="5"/>
  <c r="BT24" i="5"/>
  <c r="CV24" i="5"/>
  <c r="DV24" i="5"/>
  <c r="N24" i="5"/>
  <c r="AS24" i="5"/>
  <c r="BV24" i="5"/>
  <c r="CW24" i="5"/>
  <c r="DY24" i="5"/>
  <c r="BY24" i="5"/>
  <c r="CP24" i="5"/>
  <c r="DS24" i="5"/>
  <c r="AK24" i="5"/>
  <c r="BN24" i="5"/>
  <c r="P25" i="5"/>
  <c r="AB25" i="5"/>
  <c r="AN25" i="5"/>
  <c r="AZ25" i="5"/>
  <c r="BL25" i="5"/>
  <c r="BX25" i="5"/>
  <c r="CJ25" i="5"/>
  <c r="CV25" i="5"/>
  <c r="DH25" i="5"/>
  <c r="DT25" i="5"/>
  <c r="EF25" i="5"/>
  <c r="ER25" i="5"/>
  <c r="L25" i="5"/>
  <c r="Y25" i="5"/>
  <c r="AL25" i="5"/>
  <c r="AY25" i="5"/>
  <c r="BM25" i="5"/>
  <c r="BZ25" i="5"/>
  <c r="CM25" i="5"/>
  <c r="CZ25" i="5"/>
  <c r="DM25" i="5"/>
  <c r="DZ25" i="5"/>
  <c r="EM25" i="5"/>
  <c r="T25" i="5"/>
  <c r="AG25" i="5"/>
  <c r="AT25" i="5"/>
  <c r="BG25" i="5"/>
  <c r="BT25" i="5"/>
  <c r="CG25" i="5"/>
  <c r="J25" i="5"/>
  <c r="Z25" i="5"/>
  <c r="AP25" i="5"/>
  <c r="BE25" i="5"/>
  <c r="BU25" i="5"/>
  <c r="CK25" i="5"/>
  <c r="CY25" i="5"/>
  <c r="DN25" i="5"/>
  <c r="EB25" i="5"/>
  <c r="EP25" i="5"/>
  <c r="N25" i="5"/>
  <c r="AD25" i="5"/>
  <c r="AS25" i="5"/>
  <c r="BI25" i="5"/>
  <c r="BY25" i="5"/>
  <c r="CO25" i="5"/>
  <c r="DC25" i="5"/>
  <c r="DQ25" i="5"/>
  <c r="EE25" i="5"/>
  <c r="S25" i="5"/>
  <c r="AI25" i="5"/>
  <c r="AX25" i="5"/>
  <c r="BO25" i="5"/>
  <c r="CD25" i="5"/>
  <c r="CS25" i="5"/>
  <c r="DG25" i="5"/>
  <c r="DV25" i="5"/>
  <c r="EJ25" i="5"/>
  <c r="U25" i="5"/>
  <c r="AJ25" i="5"/>
  <c r="BA25" i="5"/>
  <c r="BP25" i="5"/>
  <c r="CE25" i="5"/>
  <c r="CT25" i="5"/>
  <c r="DI25" i="5"/>
  <c r="DW25" i="5"/>
  <c r="EK25" i="5"/>
  <c r="W25" i="5"/>
  <c r="AU25" i="5"/>
  <c r="BR25" i="5"/>
  <c r="CP25" i="5"/>
  <c r="DK25" i="5"/>
  <c r="EG25" i="5"/>
  <c r="Q25" i="5"/>
  <c r="AO25" i="5"/>
  <c r="BK25" i="5"/>
  <c r="CI25" i="5"/>
  <c r="DE25" i="5"/>
  <c r="EA25" i="5"/>
  <c r="V25" i="5"/>
  <c r="AW25" i="5"/>
  <c r="CA25" i="5"/>
  <c r="DA25" i="5"/>
  <c r="DY25" i="5"/>
  <c r="BB25" i="5"/>
  <c r="EC25" i="5"/>
  <c r="CB25" i="5"/>
  <c r="AA25" i="5"/>
  <c r="BC25" i="5"/>
  <c r="CC25" i="5"/>
  <c r="DD25" i="5"/>
  <c r="ED25" i="5"/>
  <c r="AC25" i="5"/>
  <c r="BD25" i="5"/>
  <c r="CF25" i="5"/>
  <c r="DF25" i="5"/>
  <c r="EH25" i="5"/>
  <c r="AE25" i="5"/>
  <c r="BF25" i="5"/>
  <c r="CH25" i="5"/>
  <c r="DJ25" i="5"/>
  <c r="EI25" i="5"/>
  <c r="I25" i="5"/>
  <c r="AF25" i="5"/>
  <c r="BH25" i="5"/>
  <c r="CL25" i="5"/>
  <c r="DL25" i="5"/>
  <c r="EL25" i="5"/>
  <c r="AH25" i="5"/>
  <c r="BJ25" i="5"/>
  <c r="CN25" i="5"/>
  <c r="DO25" i="5"/>
  <c r="EN25" i="5"/>
  <c r="AK25" i="5"/>
  <c r="BN25" i="5"/>
  <c r="CQ25" i="5"/>
  <c r="DP25" i="5"/>
  <c r="EO25" i="5"/>
  <c r="M25" i="5"/>
  <c r="AQ25" i="5"/>
  <c r="BS25" i="5"/>
  <c r="CU25" i="5"/>
  <c r="DS25" i="5"/>
  <c r="O25" i="5"/>
  <c r="AR25" i="5"/>
  <c r="BV25" i="5"/>
  <c r="CW25" i="5"/>
  <c r="DU25" i="5"/>
  <c r="R25" i="5"/>
  <c r="AV25" i="5"/>
  <c r="BW25" i="5"/>
  <c r="CX25" i="5"/>
  <c r="DX25" i="5"/>
  <c r="X25" i="5"/>
  <c r="DB25" i="5"/>
  <c r="K25" i="5"/>
  <c r="AM25" i="5"/>
  <c r="BQ25" i="5"/>
  <c r="CR25" i="5"/>
  <c r="DR25" i="5"/>
  <c r="EQ25" i="5"/>
  <c r="N27" i="5"/>
  <c r="Z27" i="5"/>
  <c r="AL27" i="5"/>
  <c r="AX27" i="5"/>
  <c r="BJ27" i="5"/>
  <c r="BV27" i="5"/>
  <c r="CH27" i="5"/>
  <c r="CT27" i="5"/>
  <c r="DF27" i="5"/>
  <c r="DR27" i="5"/>
  <c r="ED27" i="5"/>
  <c r="EP27" i="5"/>
  <c r="V27" i="5"/>
  <c r="AI27" i="5"/>
  <c r="AV27" i="5"/>
  <c r="BI27" i="5"/>
  <c r="BW27" i="5"/>
  <c r="CJ27" i="5"/>
  <c r="CW27" i="5"/>
  <c r="DJ27" i="5"/>
  <c r="DW27" i="5"/>
  <c r="EJ27" i="5"/>
  <c r="K27" i="5"/>
  <c r="Y27" i="5"/>
  <c r="AN27" i="5"/>
  <c r="BB27" i="5"/>
  <c r="BP27" i="5"/>
  <c r="CD27" i="5"/>
  <c r="CR27" i="5"/>
  <c r="DG27" i="5"/>
  <c r="DU27" i="5"/>
  <c r="EI27" i="5"/>
  <c r="O27" i="5"/>
  <c r="AC27" i="5"/>
  <c r="AQ27" i="5"/>
  <c r="BE27" i="5"/>
  <c r="BS27" i="5"/>
  <c r="S27" i="5"/>
  <c r="AG27" i="5"/>
  <c r="AU27" i="5"/>
  <c r="BK27" i="5"/>
  <c r="BY27" i="5"/>
  <c r="CM27" i="5"/>
  <c r="T27" i="5"/>
  <c r="AH27" i="5"/>
  <c r="AW27" i="5"/>
  <c r="BL27" i="5"/>
  <c r="BZ27" i="5"/>
  <c r="CN27" i="5"/>
  <c r="DB27" i="5"/>
  <c r="DP27" i="5"/>
  <c r="EE27" i="5"/>
  <c r="AD27" i="5"/>
  <c r="AZ27" i="5"/>
  <c r="BT27" i="5"/>
  <c r="CO27" i="5"/>
  <c r="DE27" i="5"/>
  <c r="DX27" i="5"/>
  <c r="EN27" i="5"/>
  <c r="X27" i="5"/>
  <c r="AS27" i="5"/>
  <c r="BO27" i="5"/>
  <c r="CI27" i="5"/>
  <c r="DA27" i="5"/>
  <c r="DS27" i="5"/>
  <c r="EK27" i="5"/>
  <c r="AF27" i="5"/>
  <c r="BF27" i="5"/>
  <c r="CE27" i="5"/>
  <c r="CZ27" i="5"/>
  <c r="DV27" i="5"/>
  <c r="EQ27" i="5"/>
  <c r="J27" i="5"/>
  <c r="CF27" i="5"/>
  <c r="ER27" i="5"/>
  <c r="AJ27" i="5"/>
  <c r="DC27" i="5"/>
  <c r="M27" i="5"/>
  <c r="AM27" i="5"/>
  <c r="BM27" i="5"/>
  <c r="CK27" i="5"/>
  <c r="DH27" i="5"/>
  <c r="EA27" i="5"/>
  <c r="P27" i="5"/>
  <c r="AO27" i="5"/>
  <c r="BN27" i="5"/>
  <c r="CL27" i="5"/>
  <c r="DI27" i="5"/>
  <c r="EB27" i="5"/>
  <c r="Q27" i="5"/>
  <c r="AP27" i="5"/>
  <c r="BQ27" i="5"/>
  <c r="CP27" i="5"/>
  <c r="R27" i="5"/>
  <c r="AR27" i="5"/>
  <c r="BR27" i="5"/>
  <c r="CQ27" i="5"/>
  <c r="DL27" i="5"/>
  <c r="EF27" i="5"/>
  <c r="U27" i="5"/>
  <c r="AT27" i="5"/>
  <c r="BU27" i="5"/>
  <c r="CS27" i="5"/>
  <c r="DM27" i="5"/>
  <c r="EG27" i="5"/>
  <c r="AA27" i="5"/>
  <c r="BA27" i="5"/>
  <c r="CA27" i="5"/>
  <c r="CV27" i="5"/>
  <c r="DO27" i="5"/>
  <c r="EL27" i="5"/>
  <c r="AB27" i="5"/>
  <c r="BC27" i="5"/>
  <c r="CB27" i="5"/>
  <c r="CX27" i="5"/>
  <c r="DQ27" i="5"/>
  <c r="EM27" i="5"/>
  <c r="AE27" i="5"/>
  <c r="BD27" i="5"/>
  <c r="CC27" i="5"/>
  <c r="CY27" i="5"/>
  <c r="DT27" i="5"/>
  <c r="EO27" i="5"/>
  <c r="BG27" i="5"/>
  <c r="DY27" i="5"/>
  <c r="CU27" i="5"/>
  <c r="DD27" i="5"/>
  <c r="DK27" i="5"/>
  <c r="DN27" i="5"/>
  <c r="DZ27" i="5"/>
  <c r="L27" i="5"/>
  <c r="EC27" i="5"/>
  <c r="W27" i="5"/>
  <c r="EH27" i="5"/>
  <c r="I27" i="5"/>
  <c r="AK27" i="5"/>
  <c r="AY27" i="5"/>
  <c r="BH27" i="5"/>
  <c r="BX27" i="5"/>
  <c r="CG27" i="5"/>
  <c r="S15" i="5"/>
  <c r="AE15" i="5"/>
  <c r="AQ15" i="5"/>
  <c r="BC15" i="5"/>
  <c r="BO15" i="5"/>
  <c r="CA15" i="5"/>
  <c r="CM15" i="5"/>
  <c r="CY15" i="5"/>
  <c r="DK15" i="5"/>
  <c r="DW15" i="5"/>
  <c r="EI15" i="5"/>
  <c r="J15" i="5"/>
  <c r="V15" i="5"/>
  <c r="AH15" i="5"/>
  <c r="AT15" i="5"/>
  <c r="BF15" i="5"/>
  <c r="BR15" i="5"/>
  <c r="CD15" i="5"/>
  <c r="CP15" i="5"/>
  <c r="DB15" i="5"/>
  <c r="DN15" i="5"/>
  <c r="DZ15" i="5"/>
  <c r="EL15" i="5"/>
  <c r="R15" i="5"/>
  <c r="AG15" i="5"/>
  <c r="AV15" i="5"/>
  <c r="BJ15" i="5"/>
  <c r="BX15" i="5"/>
  <c r="CL15" i="5"/>
  <c r="DA15" i="5"/>
  <c r="DP15" i="5"/>
  <c r="ED15" i="5"/>
  <c r="ER15" i="5"/>
  <c r="N15" i="5"/>
  <c r="AB15" i="5"/>
  <c r="AP15" i="5"/>
  <c r="BE15" i="5"/>
  <c r="BT15" i="5"/>
  <c r="CH15" i="5"/>
  <c r="P15" i="5"/>
  <c r="Q15" i="5"/>
  <c r="AJ15" i="5"/>
  <c r="T15" i="5"/>
  <c r="AK15" i="5"/>
  <c r="BA15" i="5"/>
  <c r="BS15" i="5"/>
  <c r="CJ15" i="5"/>
  <c r="CZ15" i="5"/>
  <c r="U15" i="5"/>
  <c r="AL15" i="5"/>
  <c r="BB15" i="5"/>
  <c r="BU15" i="5"/>
  <c r="CK15" i="5"/>
  <c r="DC15" i="5"/>
  <c r="DR15" i="5"/>
  <c r="EG15" i="5"/>
  <c r="O15" i="5"/>
  <c r="AF15" i="5"/>
  <c r="AX15" i="5"/>
  <c r="BN15" i="5"/>
  <c r="CF15" i="5"/>
  <c r="CV15" i="5"/>
  <c r="DL15" i="5"/>
  <c r="EB15" i="5"/>
  <c r="EQ15" i="5"/>
  <c r="X15" i="5"/>
  <c r="AU15" i="5"/>
  <c r="BQ15" i="5"/>
  <c r="CQ15" i="5"/>
  <c r="DI15" i="5"/>
  <c r="EC15" i="5"/>
  <c r="AA15" i="5"/>
  <c r="AZ15" i="5"/>
  <c r="BY15" i="5"/>
  <c r="CT15" i="5"/>
  <c r="DO15" i="5"/>
  <c r="EH15" i="5"/>
  <c r="M15" i="5"/>
  <c r="AR15" i="5"/>
  <c r="BM15" i="5"/>
  <c r="CN15" i="5"/>
  <c r="DG15" i="5"/>
  <c r="DY15" i="5"/>
  <c r="Z15" i="5"/>
  <c r="BH15" i="5"/>
  <c r="CI15" i="5"/>
  <c r="DM15" i="5"/>
  <c r="EM15" i="5"/>
  <c r="AC15" i="5"/>
  <c r="BI15" i="5"/>
  <c r="CO15" i="5"/>
  <c r="DQ15" i="5"/>
  <c r="EN15" i="5"/>
  <c r="AD15" i="5"/>
  <c r="BK15" i="5"/>
  <c r="CR15" i="5"/>
  <c r="DS15" i="5"/>
  <c r="EO15" i="5"/>
  <c r="AI15" i="5"/>
  <c r="BL15" i="5"/>
  <c r="CS15" i="5"/>
  <c r="DT15" i="5"/>
  <c r="EP15" i="5"/>
  <c r="AM15" i="5"/>
  <c r="BP15" i="5"/>
  <c r="CU15" i="5"/>
  <c r="DU15" i="5"/>
  <c r="AN15" i="5"/>
  <c r="BV15" i="5"/>
  <c r="CW15" i="5"/>
  <c r="DV15" i="5"/>
  <c r="AO15" i="5"/>
  <c r="BW15" i="5"/>
  <c r="CX15" i="5"/>
  <c r="DX15" i="5"/>
  <c r="AS15" i="5"/>
  <c r="L15" i="5"/>
  <c r="W15" i="5"/>
  <c r="BD15" i="5"/>
  <c r="CE15" i="5"/>
  <c r="DH15" i="5"/>
  <c r="EJ15" i="5"/>
  <c r="Y15" i="5"/>
  <c r="BG15" i="5"/>
  <c r="CG15" i="5"/>
  <c r="DJ15" i="5"/>
  <c r="EK15" i="5"/>
  <c r="DD15" i="5"/>
  <c r="BZ15" i="5"/>
  <c r="CC15" i="5"/>
  <c r="DE15" i="5"/>
  <c r="DF15" i="5"/>
  <c r="EA15" i="5"/>
  <c r="EE15" i="5"/>
  <c r="EF15" i="5"/>
  <c r="AW15" i="5"/>
  <c r="AY15" i="5"/>
  <c r="CB15" i="5"/>
  <c r="I15" i="5"/>
  <c r="K15" i="5"/>
  <c r="N30" i="5"/>
  <c r="Z30" i="5"/>
  <c r="AL30" i="5"/>
  <c r="AX30" i="5"/>
  <c r="BJ30" i="5"/>
  <c r="BV30" i="5"/>
  <c r="CH30" i="5"/>
  <c r="CT30" i="5"/>
  <c r="DF30" i="5"/>
  <c r="DR30" i="5"/>
  <c r="ED30" i="5"/>
  <c r="EP30" i="5"/>
  <c r="J30" i="5"/>
  <c r="V30" i="5"/>
  <c r="AH30" i="5"/>
  <c r="AT30" i="5"/>
  <c r="BF30" i="5"/>
  <c r="BR30" i="5"/>
  <c r="CD30" i="5"/>
  <c r="CP30" i="5"/>
  <c r="DB30" i="5"/>
  <c r="DN30" i="5"/>
  <c r="DZ30" i="5"/>
  <c r="EL30" i="5"/>
  <c r="I30" i="5"/>
  <c r="P30" i="5"/>
  <c r="AD30" i="5"/>
  <c r="AR30" i="5"/>
  <c r="BG30" i="5"/>
  <c r="BU30" i="5"/>
  <c r="CJ30" i="5"/>
  <c r="CX30" i="5"/>
  <c r="DL30" i="5"/>
  <c r="EA30" i="5"/>
  <c r="EO30" i="5"/>
  <c r="Q30" i="5"/>
  <c r="AF30" i="5"/>
  <c r="AV30" i="5"/>
  <c r="BL30" i="5"/>
  <c r="CA30" i="5"/>
  <c r="DG30" i="5"/>
  <c r="DV30" i="5"/>
  <c r="EK30" i="5"/>
  <c r="T30" i="5"/>
  <c r="AJ30" i="5"/>
  <c r="AZ30" i="5"/>
  <c r="BO30" i="5"/>
  <c r="CE30" i="5"/>
  <c r="CU30" i="5"/>
  <c r="DJ30" i="5"/>
  <c r="DY30" i="5"/>
  <c r="EQ30" i="5"/>
  <c r="U30" i="5"/>
  <c r="AK30" i="5"/>
  <c r="BA30" i="5"/>
  <c r="BP30" i="5"/>
  <c r="CF30" i="5"/>
  <c r="CV30" i="5"/>
  <c r="DK30" i="5"/>
  <c r="EB30" i="5"/>
  <c r="ER30" i="5"/>
  <c r="O30" i="5"/>
  <c r="AE30" i="5"/>
  <c r="AU30" i="5"/>
  <c r="BK30" i="5"/>
  <c r="BZ30" i="5"/>
  <c r="CO30" i="5"/>
  <c r="DE30" i="5"/>
  <c r="DU30" i="5"/>
  <c r="EJ30" i="5"/>
  <c r="CQ30" i="5"/>
  <c r="BD30" i="5"/>
  <c r="CZ30" i="5"/>
  <c r="K30" i="5"/>
  <c r="BE30" i="5"/>
  <c r="CC30" i="5"/>
  <c r="DA30" i="5"/>
  <c r="DX30" i="5"/>
  <c r="L30" i="5"/>
  <c r="AM30" i="5"/>
  <c r="BH30" i="5"/>
  <c r="CG30" i="5"/>
  <c r="DC30" i="5"/>
  <c r="EC30" i="5"/>
  <c r="M30" i="5"/>
  <c r="AN30" i="5"/>
  <c r="BI30" i="5"/>
  <c r="CI30" i="5"/>
  <c r="DD30" i="5"/>
  <c r="EE30" i="5"/>
  <c r="R30" i="5"/>
  <c r="AO30" i="5"/>
  <c r="BM30" i="5"/>
  <c r="CK30" i="5"/>
  <c r="DH30" i="5"/>
  <c r="EF30" i="5"/>
  <c r="S30" i="5"/>
  <c r="AP30" i="5"/>
  <c r="BN30" i="5"/>
  <c r="CL30" i="5"/>
  <c r="DI30" i="5"/>
  <c r="EG30" i="5"/>
  <c r="AW30" i="5"/>
  <c r="CR30" i="5"/>
  <c r="EM30" i="5"/>
  <c r="W30" i="5"/>
  <c r="AQ30" i="5"/>
  <c r="BQ30" i="5"/>
  <c r="CM30" i="5"/>
  <c r="DM30" i="5"/>
  <c r="EH30" i="5"/>
  <c r="X30" i="5"/>
  <c r="AS30" i="5"/>
  <c r="BS30" i="5"/>
  <c r="CN30" i="5"/>
  <c r="DO30" i="5"/>
  <c r="EI30" i="5"/>
  <c r="Y30" i="5"/>
  <c r="BT30" i="5"/>
  <c r="DP30" i="5"/>
  <c r="AA30" i="5"/>
  <c r="AY30" i="5"/>
  <c r="BW30" i="5"/>
  <c r="CS30" i="5"/>
  <c r="DQ30" i="5"/>
  <c r="EN30" i="5"/>
  <c r="AB30" i="5"/>
  <c r="BB30" i="5"/>
  <c r="BX30" i="5"/>
  <c r="CW30" i="5"/>
  <c r="DS30" i="5"/>
  <c r="AC30" i="5"/>
  <c r="BC30" i="5"/>
  <c r="BY30" i="5"/>
  <c r="CY30" i="5"/>
  <c r="DT30" i="5"/>
  <c r="AG30" i="5"/>
  <c r="CB30" i="5"/>
  <c r="DW30" i="5"/>
  <c r="AI30" i="5"/>
  <c r="O19" i="5"/>
  <c r="AA19" i="5"/>
  <c r="AM19" i="5"/>
  <c r="AY19" i="5"/>
  <c r="BK19" i="5"/>
  <c r="BW19" i="5"/>
  <c r="CI19" i="5"/>
  <c r="CU19" i="5"/>
  <c r="DG19" i="5"/>
  <c r="DS19" i="5"/>
  <c r="EE19" i="5"/>
  <c r="EQ19" i="5"/>
  <c r="R19" i="5"/>
  <c r="AD19" i="5"/>
  <c r="AP19" i="5"/>
  <c r="BB19" i="5"/>
  <c r="BN19" i="5"/>
  <c r="BZ19" i="5"/>
  <c r="CL19" i="5"/>
  <c r="CX19" i="5"/>
  <c r="DJ19" i="5"/>
  <c r="DV19" i="5"/>
  <c r="EH19" i="5"/>
  <c r="J19" i="5"/>
  <c r="X19" i="5"/>
  <c r="AL19" i="5"/>
  <c r="BA19" i="5"/>
  <c r="BP19" i="5"/>
  <c r="CD19" i="5"/>
  <c r="CR19" i="5"/>
  <c r="DF19" i="5"/>
  <c r="DU19" i="5"/>
  <c r="EJ19" i="5"/>
  <c r="U19" i="5"/>
  <c r="AJ19" i="5"/>
  <c r="AZ19" i="5"/>
  <c r="BQ19" i="5"/>
  <c r="CF19" i="5"/>
  <c r="CV19" i="5"/>
  <c r="DL19" i="5"/>
  <c r="EA19" i="5"/>
  <c r="EP19" i="5"/>
  <c r="P19" i="5"/>
  <c r="AF19" i="5"/>
  <c r="AU19" i="5"/>
  <c r="BJ19" i="5"/>
  <c r="CA19" i="5"/>
  <c r="CP19" i="5"/>
  <c r="DE19" i="5"/>
  <c r="DW19" i="5"/>
  <c r="EL19" i="5"/>
  <c r="K19" i="5"/>
  <c r="AC19" i="5"/>
  <c r="AV19" i="5"/>
  <c r="BO19" i="5"/>
  <c r="CH19" i="5"/>
  <c r="DA19" i="5"/>
  <c r="DR19" i="5"/>
  <c r="EM19" i="5"/>
  <c r="N19" i="5"/>
  <c r="AH19" i="5"/>
  <c r="BC19" i="5"/>
  <c r="BT19" i="5"/>
  <c r="CM19" i="5"/>
  <c r="DD19" i="5"/>
  <c r="DY19" i="5"/>
  <c r="ER19" i="5"/>
  <c r="Z19" i="5"/>
  <c r="AS19" i="5"/>
  <c r="BL19" i="5"/>
  <c r="CE19" i="5"/>
  <c r="CY19" i="5"/>
  <c r="DP19" i="5"/>
  <c r="EI19" i="5"/>
  <c r="AN19" i="5"/>
  <c r="BI19" i="5"/>
  <c r="CK19" i="5"/>
  <c r="DK19" i="5"/>
  <c r="EG19" i="5"/>
  <c r="Q19" i="5"/>
  <c r="AO19" i="5"/>
  <c r="BM19" i="5"/>
  <c r="CN19" i="5"/>
  <c r="DM19" i="5"/>
  <c r="EK19" i="5"/>
  <c r="S19" i="5"/>
  <c r="AQ19" i="5"/>
  <c r="BR19" i="5"/>
  <c r="CO19" i="5"/>
  <c r="DN19" i="5"/>
  <c r="EN19" i="5"/>
  <c r="T19" i="5"/>
  <c r="AR19" i="5"/>
  <c r="BS19" i="5"/>
  <c r="CQ19" i="5"/>
  <c r="DO19" i="5"/>
  <c r="EO19" i="5"/>
  <c r="V19" i="5"/>
  <c r="AT19" i="5"/>
  <c r="BU19" i="5"/>
  <c r="CS19" i="5"/>
  <c r="DQ19" i="5"/>
  <c r="W19" i="5"/>
  <c r="AW19" i="5"/>
  <c r="BV19" i="5"/>
  <c r="CT19" i="5"/>
  <c r="DT19" i="5"/>
  <c r="Y19" i="5"/>
  <c r="AX19" i="5"/>
  <c r="BX19" i="5"/>
  <c r="CW19" i="5"/>
  <c r="DX19" i="5"/>
  <c r="AI19" i="5"/>
  <c r="BG19" i="5"/>
  <c r="CG19" i="5"/>
  <c r="DH19" i="5"/>
  <c r="ED19" i="5"/>
  <c r="L19" i="5"/>
  <c r="AK19" i="5"/>
  <c r="BH19" i="5"/>
  <c r="CJ19" i="5"/>
  <c r="DI19" i="5"/>
  <c r="EF19" i="5"/>
  <c r="AE19" i="5"/>
  <c r="EB19" i="5"/>
  <c r="DB19" i="5"/>
  <c r="DZ19" i="5"/>
  <c r="M19" i="5"/>
  <c r="AB19" i="5"/>
  <c r="AG19" i="5"/>
  <c r="BD19" i="5"/>
  <c r="BE19" i="5"/>
  <c r="BF19" i="5"/>
  <c r="BY19" i="5"/>
  <c r="CC19" i="5"/>
  <c r="CZ19" i="5"/>
  <c r="DC19" i="5"/>
  <c r="I19" i="5"/>
  <c r="EC19" i="5"/>
  <c r="CB19" i="5"/>
  <c r="N28" i="5"/>
  <c r="Z28" i="5"/>
  <c r="AL28" i="5"/>
  <c r="AX28" i="5"/>
  <c r="BJ28" i="5"/>
  <c r="BV28" i="5"/>
  <c r="CH28" i="5"/>
  <c r="CT28" i="5"/>
  <c r="DF28" i="5"/>
  <c r="DR28" i="5"/>
  <c r="ED28" i="5"/>
  <c r="EP28" i="5"/>
  <c r="O28" i="5"/>
  <c r="AB28" i="5"/>
  <c r="AO28" i="5"/>
  <c r="BB28" i="5"/>
  <c r="BO28" i="5"/>
  <c r="CB28" i="5"/>
  <c r="CO28" i="5"/>
  <c r="DB28" i="5"/>
  <c r="DO28" i="5"/>
  <c r="EB28" i="5"/>
  <c r="EO28" i="5"/>
  <c r="J28" i="5"/>
  <c r="W28" i="5"/>
  <c r="AJ28" i="5"/>
  <c r="AW28" i="5"/>
  <c r="BK28" i="5"/>
  <c r="BX28" i="5"/>
  <c r="CK28" i="5"/>
  <c r="CX28" i="5"/>
  <c r="DK28" i="5"/>
  <c r="DX28" i="5"/>
  <c r="EK28" i="5"/>
  <c r="U28" i="5"/>
  <c r="AK28" i="5"/>
  <c r="BA28" i="5"/>
  <c r="BQ28" i="5"/>
  <c r="CF28" i="5"/>
  <c r="CV28" i="5"/>
  <c r="DL28" i="5"/>
  <c r="EA28" i="5"/>
  <c r="ER28" i="5"/>
  <c r="R28" i="5"/>
  <c r="AG28" i="5"/>
  <c r="AV28" i="5"/>
  <c r="BM28" i="5"/>
  <c r="AA28" i="5"/>
  <c r="AS28" i="5"/>
  <c r="BL28" i="5"/>
  <c r="CD28" i="5"/>
  <c r="CU28" i="5"/>
  <c r="DM28" i="5"/>
  <c r="EE28" i="5"/>
  <c r="BN28" i="5"/>
  <c r="DN28" i="5"/>
  <c r="AC28" i="5"/>
  <c r="CW28" i="5"/>
  <c r="L28" i="5"/>
  <c r="AE28" i="5"/>
  <c r="AY28" i="5"/>
  <c r="BR28" i="5"/>
  <c r="CI28" i="5"/>
  <c r="CZ28" i="5"/>
  <c r="DQ28" i="5"/>
  <c r="EH28" i="5"/>
  <c r="M28" i="5"/>
  <c r="AF28" i="5"/>
  <c r="AZ28" i="5"/>
  <c r="BS28" i="5"/>
  <c r="CJ28" i="5"/>
  <c r="DA28" i="5"/>
  <c r="DS28" i="5"/>
  <c r="EI28" i="5"/>
  <c r="P28" i="5"/>
  <c r="Q28" i="5"/>
  <c r="AI28" i="5"/>
  <c r="BD28" i="5"/>
  <c r="BU28" i="5"/>
  <c r="CM28" i="5"/>
  <c r="DD28" i="5"/>
  <c r="S28" i="5"/>
  <c r="AM28" i="5"/>
  <c r="BE28" i="5"/>
  <c r="BW28" i="5"/>
  <c r="CN28" i="5"/>
  <c r="DE28" i="5"/>
  <c r="V28" i="5"/>
  <c r="AP28" i="5"/>
  <c r="BG28" i="5"/>
  <c r="BZ28" i="5"/>
  <c r="CQ28" i="5"/>
  <c r="DH28" i="5"/>
  <c r="X28" i="5"/>
  <c r="AQ28" i="5"/>
  <c r="BH28" i="5"/>
  <c r="CA28" i="5"/>
  <c r="CR28" i="5"/>
  <c r="DI28" i="5"/>
  <c r="DZ28" i="5"/>
  <c r="Y28" i="5"/>
  <c r="AR28" i="5"/>
  <c r="BI28" i="5"/>
  <c r="CC28" i="5"/>
  <c r="CS28" i="5"/>
  <c r="DJ28" i="5"/>
  <c r="EC28" i="5"/>
  <c r="AT28" i="5"/>
  <c r="CE28" i="5"/>
  <c r="EF28" i="5"/>
  <c r="DP28" i="5"/>
  <c r="BC28" i="5"/>
  <c r="DT28" i="5"/>
  <c r="BF28" i="5"/>
  <c r="DU28" i="5"/>
  <c r="BP28" i="5"/>
  <c r="DV28" i="5"/>
  <c r="BT28" i="5"/>
  <c r="DW28" i="5"/>
  <c r="K28" i="5"/>
  <c r="I28" i="5"/>
  <c r="BY28" i="5"/>
  <c r="DY28" i="5"/>
  <c r="CG28" i="5"/>
  <c r="EG28" i="5"/>
  <c r="CL28" i="5"/>
  <c r="EJ28" i="5"/>
  <c r="T28" i="5"/>
  <c r="CP28" i="5"/>
  <c r="EL28" i="5"/>
  <c r="AD28" i="5"/>
  <c r="CY28" i="5"/>
  <c r="EM28" i="5"/>
  <c r="AH28" i="5"/>
  <c r="DC28" i="5"/>
  <c r="EN28" i="5"/>
  <c r="AN28" i="5"/>
  <c r="DG28" i="5"/>
  <c r="EQ28" i="5"/>
  <c r="AU28" i="5"/>
  <c r="J18" i="5"/>
  <c r="V18" i="5"/>
  <c r="AH18" i="5"/>
  <c r="AT18" i="5"/>
  <c r="BF18" i="5"/>
  <c r="BR18" i="5"/>
  <c r="CD18" i="5"/>
  <c r="CP18" i="5"/>
  <c r="DB18" i="5"/>
  <c r="DN18" i="5"/>
  <c r="DZ18" i="5"/>
  <c r="EL18" i="5"/>
  <c r="M18" i="5"/>
  <c r="Y18" i="5"/>
  <c r="AK18" i="5"/>
  <c r="AW18" i="5"/>
  <c r="BI18" i="5"/>
  <c r="BU18" i="5"/>
  <c r="CG18" i="5"/>
  <c r="CS18" i="5"/>
  <c r="DE18" i="5"/>
  <c r="DQ18" i="5"/>
  <c r="EC18" i="5"/>
  <c r="EO18" i="5"/>
  <c r="S18" i="5"/>
  <c r="AG18" i="5"/>
  <c r="AV18" i="5"/>
  <c r="BK18" i="5"/>
  <c r="BY18" i="5"/>
  <c r="CM18" i="5"/>
  <c r="DA18" i="5"/>
  <c r="DP18" i="5"/>
  <c r="EE18" i="5"/>
  <c r="R18" i="5"/>
  <c r="AI18" i="5"/>
  <c r="AY18" i="5"/>
  <c r="BN18" i="5"/>
  <c r="CC18" i="5"/>
  <c r="CT18" i="5"/>
  <c r="DI18" i="5"/>
  <c r="DX18" i="5"/>
  <c r="EN18" i="5"/>
  <c r="N18" i="5"/>
  <c r="AC18" i="5"/>
  <c r="AR18" i="5"/>
  <c r="BH18" i="5"/>
  <c r="BX18" i="5"/>
  <c r="CN18" i="5"/>
  <c r="DD18" i="5"/>
  <c r="DT18" i="5"/>
  <c r="EI18" i="5"/>
  <c r="Q18" i="5"/>
  <c r="AL18" i="5"/>
  <c r="BC18" i="5"/>
  <c r="BV18" i="5"/>
  <c r="CO18" i="5"/>
  <c r="DH18" i="5"/>
  <c r="EA18" i="5"/>
  <c r="W18" i="5"/>
  <c r="AO18" i="5"/>
  <c r="BG18" i="5"/>
  <c r="CA18" i="5"/>
  <c r="CU18" i="5"/>
  <c r="DL18" i="5"/>
  <c r="EF18" i="5"/>
  <c r="O18" i="5"/>
  <c r="AF18" i="5"/>
  <c r="BA18" i="5"/>
  <c r="BS18" i="5"/>
  <c r="CK18" i="5"/>
  <c r="DF18" i="5"/>
  <c r="DW18" i="5"/>
  <c r="EQ18" i="5"/>
  <c r="AA18" i="5"/>
  <c r="AZ18" i="5"/>
  <c r="BZ18" i="5"/>
  <c r="CX18" i="5"/>
  <c r="DV18" i="5"/>
  <c r="AB18" i="5"/>
  <c r="BB18" i="5"/>
  <c r="CB18" i="5"/>
  <c r="CY18" i="5"/>
  <c r="DY18" i="5"/>
  <c r="AD18" i="5"/>
  <c r="BD18" i="5"/>
  <c r="CE18" i="5"/>
  <c r="CZ18" i="5"/>
  <c r="EB18" i="5"/>
  <c r="AE18" i="5"/>
  <c r="BE18" i="5"/>
  <c r="CF18" i="5"/>
  <c r="DC18" i="5"/>
  <c r="ED18" i="5"/>
  <c r="AJ18" i="5"/>
  <c r="BJ18" i="5"/>
  <c r="CH18" i="5"/>
  <c r="DG18" i="5"/>
  <c r="EG18" i="5"/>
  <c r="K18" i="5"/>
  <c r="AM18" i="5"/>
  <c r="BL18" i="5"/>
  <c r="CI18" i="5"/>
  <c r="DJ18" i="5"/>
  <c r="EH18" i="5"/>
  <c r="L18" i="5"/>
  <c r="AN18" i="5"/>
  <c r="BM18" i="5"/>
  <c r="CJ18" i="5"/>
  <c r="DK18" i="5"/>
  <c r="EJ18" i="5"/>
  <c r="X18" i="5"/>
  <c r="AU18" i="5"/>
  <c r="BT18" i="5"/>
  <c r="CV18" i="5"/>
  <c r="DS18" i="5"/>
  <c r="ER18" i="5"/>
  <c r="Z18" i="5"/>
  <c r="AX18" i="5"/>
  <c r="BW18" i="5"/>
  <c r="CW18" i="5"/>
  <c r="DU18" i="5"/>
  <c r="I18" i="5"/>
  <c r="BQ18" i="5"/>
  <c r="AS18" i="5"/>
  <c r="EP18" i="5"/>
  <c r="U18" i="5"/>
  <c r="EM18" i="5"/>
  <c r="AP18" i="5"/>
  <c r="AQ18" i="5"/>
  <c r="BO18" i="5"/>
  <c r="BP18" i="5"/>
  <c r="CL18" i="5"/>
  <c r="CQ18" i="5"/>
  <c r="CR18" i="5"/>
  <c r="DO18" i="5"/>
  <c r="P18" i="5"/>
  <c r="DR18" i="5"/>
  <c r="T18" i="5"/>
  <c r="EK18" i="5"/>
  <c r="DM18" i="5"/>
  <c r="S31" i="5"/>
  <c r="AE31" i="5"/>
  <c r="AQ31" i="5"/>
  <c r="BC31" i="5"/>
  <c r="BO31" i="5"/>
  <c r="CA31" i="5"/>
  <c r="CM31" i="5"/>
  <c r="CY31" i="5"/>
  <c r="DK31" i="5"/>
  <c r="DW31" i="5"/>
  <c r="EI31" i="5"/>
  <c r="O31" i="5"/>
  <c r="AA31" i="5"/>
  <c r="AM31" i="5"/>
  <c r="AY31" i="5"/>
  <c r="BK31" i="5"/>
  <c r="BW31" i="5"/>
  <c r="CI31" i="5"/>
  <c r="CU31" i="5"/>
  <c r="DG31" i="5"/>
  <c r="DS31" i="5"/>
  <c r="EE31" i="5"/>
  <c r="EQ31" i="5"/>
  <c r="U31" i="5"/>
  <c r="AI31" i="5"/>
  <c r="AW31" i="5"/>
  <c r="BL31" i="5"/>
  <c r="BZ31" i="5"/>
  <c r="CO31" i="5"/>
  <c r="DC31" i="5"/>
  <c r="DQ31" i="5"/>
  <c r="EF31" i="5"/>
  <c r="R31" i="5"/>
  <c r="AX31" i="5"/>
  <c r="BN31" i="5"/>
  <c r="CS31" i="5"/>
  <c r="DY31" i="5"/>
  <c r="W31" i="5"/>
  <c r="AL31" i="5"/>
  <c r="BB31" i="5"/>
  <c r="BR31" i="5"/>
  <c r="CG31" i="5"/>
  <c r="CW31" i="5"/>
  <c r="DM31" i="5"/>
  <c r="EB31" i="5"/>
  <c r="ER31" i="5"/>
  <c r="X31" i="5"/>
  <c r="AN31" i="5"/>
  <c r="BD31" i="5"/>
  <c r="BS31" i="5"/>
  <c r="CH31" i="5"/>
  <c r="CX31" i="5"/>
  <c r="DN31" i="5"/>
  <c r="EC31" i="5"/>
  <c r="Q31" i="5"/>
  <c r="AG31" i="5"/>
  <c r="AV31" i="5"/>
  <c r="BM31" i="5"/>
  <c r="CC31" i="5"/>
  <c r="CR31" i="5"/>
  <c r="DH31" i="5"/>
  <c r="DX31" i="5"/>
  <c r="EM31" i="5"/>
  <c r="AH31" i="5"/>
  <c r="CD31" i="5"/>
  <c r="DI31" i="5"/>
  <c r="EN31" i="5"/>
  <c r="CB31" i="5"/>
  <c r="L31" i="5"/>
  <c r="BG31" i="5"/>
  <c r="DB31" i="5"/>
  <c r="M31" i="5"/>
  <c r="AK31" i="5"/>
  <c r="BH31" i="5"/>
  <c r="CF31" i="5"/>
  <c r="EA31" i="5"/>
  <c r="N31" i="5"/>
  <c r="AO31" i="5"/>
  <c r="BI31" i="5"/>
  <c r="CJ31" i="5"/>
  <c r="DE31" i="5"/>
  <c r="ED31" i="5"/>
  <c r="P31" i="5"/>
  <c r="AP31" i="5"/>
  <c r="BJ31" i="5"/>
  <c r="CK31" i="5"/>
  <c r="DF31" i="5"/>
  <c r="EG31" i="5"/>
  <c r="T31" i="5"/>
  <c r="AR31" i="5"/>
  <c r="BP31" i="5"/>
  <c r="CL31" i="5"/>
  <c r="DJ31" i="5"/>
  <c r="EH31" i="5"/>
  <c r="V31" i="5"/>
  <c r="AS31" i="5"/>
  <c r="BQ31" i="5"/>
  <c r="CN31" i="5"/>
  <c r="DL31" i="5"/>
  <c r="EJ31" i="5"/>
  <c r="AZ31" i="5"/>
  <c r="BV31" i="5"/>
  <c r="DR31" i="5"/>
  <c r="Y31" i="5"/>
  <c r="AT31" i="5"/>
  <c r="BT31" i="5"/>
  <c r="CP31" i="5"/>
  <c r="DO31" i="5"/>
  <c r="EK31" i="5"/>
  <c r="Z31" i="5"/>
  <c r="AU31" i="5"/>
  <c r="BU31" i="5"/>
  <c r="CQ31" i="5"/>
  <c r="DP31" i="5"/>
  <c r="EL31" i="5"/>
  <c r="AB31" i="5"/>
  <c r="CT31" i="5"/>
  <c r="EO31" i="5"/>
  <c r="AC31" i="5"/>
  <c r="BA31" i="5"/>
  <c r="BX31" i="5"/>
  <c r="CV31" i="5"/>
  <c r="DT31" i="5"/>
  <c r="EP31" i="5"/>
  <c r="J31" i="5"/>
  <c r="AD31" i="5"/>
  <c r="BE31" i="5"/>
  <c r="BY31" i="5"/>
  <c r="CZ31" i="5"/>
  <c r="DU31" i="5"/>
  <c r="I31" i="5"/>
  <c r="K31" i="5"/>
  <c r="AF31" i="5"/>
  <c r="BF31" i="5"/>
  <c r="DA31" i="5"/>
  <c r="DV31" i="5"/>
  <c r="AJ31" i="5"/>
  <c r="CE31" i="5"/>
  <c r="DZ31" i="5"/>
  <c r="DD31" i="5"/>
  <c r="T20" i="5"/>
  <c r="AF20" i="5"/>
  <c r="AR20" i="5"/>
  <c r="BD20" i="5"/>
  <c r="BP20" i="5"/>
  <c r="CB20" i="5"/>
  <c r="CN20" i="5"/>
  <c r="CZ20" i="5"/>
  <c r="DL20" i="5"/>
  <c r="DX20" i="5"/>
  <c r="EJ20" i="5"/>
  <c r="K20" i="5"/>
  <c r="W20" i="5"/>
  <c r="AI20" i="5"/>
  <c r="AU20" i="5"/>
  <c r="BG20" i="5"/>
  <c r="BS20" i="5"/>
  <c r="CE20" i="5"/>
  <c r="CQ20" i="5"/>
  <c r="DC20" i="5"/>
  <c r="DO20" i="5"/>
  <c r="EA20" i="5"/>
  <c r="EM20" i="5"/>
  <c r="O20" i="5"/>
  <c r="AC20" i="5"/>
  <c r="AQ20" i="5"/>
  <c r="BF20" i="5"/>
  <c r="BU20" i="5"/>
  <c r="CI20" i="5"/>
  <c r="CW20" i="5"/>
  <c r="DK20" i="5"/>
  <c r="DZ20" i="5"/>
  <c r="EO20" i="5"/>
  <c r="X20" i="5"/>
  <c r="AM20" i="5"/>
  <c r="BB20" i="5"/>
  <c r="BR20" i="5"/>
  <c r="CH20" i="5"/>
  <c r="CX20" i="5"/>
  <c r="DN20" i="5"/>
  <c r="ED20" i="5"/>
  <c r="R20" i="5"/>
  <c r="AH20" i="5"/>
  <c r="AX20" i="5"/>
  <c r="BM20" i="5"/>
  <c r="CC20" i="5"/>
  <c r="CS20" i="5"/>
  <c r="DH20" i="5"/>
  <c r="DW20" i="5"/>
  <c r="EN20" i="5"/>
  <c r="V20" i="5"/>
  <c r="AO20" i="5"/>
  <c r="BI20" i="5"/>
  <c r="BZ20" i="5"/>
  <c r="CT20" i="5"/>
  <c r="DM20" i="5"/>
  <c r="EF20" i="5"/>
  <c r="AA20" i="5"/>
  <c r="AT20" i="5"/>
  <c r="BL20" i="5"/>
  <c r="CF20" i="5"/>
  <c r="CY20" i="5"/>
  <c r="DR20" i="5"/>
  <c r="EI20" i="5"/>
  <c r="S20" i="5"/>
  <c r="AL20" i="5"/>
  <c r="BE20" i="5"/>
  <c r="BX20" i="5"/>
  <c r="CP20" i="5"/>
  <c r="DI20" i="5"/>
  <c r="EC20" i="5"/>
  <c r="Z20" i="5"/>
  <c r="AY20" i="5"/>
  <c r="BW20" i="5"/>
  <c r="CV20" i="5"/>
  <c r="DU20" i="5"/>
  <c r="AB20" i="5"/>
  <c r="AZ20" i="5"/>
  <c r="BY20" i="5"/>
  <c r="DA20" i="5"/>
  <c r="DV20" i="5"/>
  <c r="AD20" i="5"/>
  <c r="BA20" i="5"/>
  <c r="CA20" i="5"/>
  <c r="DB20" i="5"/>
  <c r="DY20" i="5"/>
  <c r="AE20" i="5"/>
  <c r="BC20" i="5"/>
  <c r="CD20" i="5"/>
  <c r="DD20" i="5"/>
  <c r="EB20" i="5"/>
  <c r="J20" i="5"/>
  <c r="AG20" i="5"/>
  <c r="BH20" i="5"/>
  <c r="CG20" i="5"/>
  <c r="DE20" i="5"/>
  <c r="EE20" i="5"/>
  <c r="L20" i="5"/>
  <c r="AJ20" i="5"/>
  <c r="BJ20" i="5"/>
  <c r="CJ20" i="5"/>
  <c r="DF20" i="5"/>
  <c r="EG20" i="5"/>
  <c r="M20" i="5"/>
  <c r="AK20" i="5"/>
  <c r="BK20" i="5"/>
  <c r="CK20" i="5"/>
  <c r="DG20" i="5"/>
  <c r="EH20" i="5"/>
  <c r="U20" i="5"/>
  <c r="AV20" i="5"/>
  <c r="BT20" i="5"/>
  <c r="CR20" i="5"/>
  <c r="DS20" i="5"/>
  <c r="EQ20" i="5"/>
  <c r="Y20" i="5"/>
  <c r="AW20" i="5"/>
  <c r="BV20" i="5"/>
  <c r="CU20" i="5"/>
  <c r="DT20" i="5"/>
  <c r="ER20" i="5"/>
  <c r="CM20" i="5"/>
  <c r="BO20" i="5"/>
  <c r="DJ20" i="5"/>
  <c r="I20" i="5"/>
  <c r="DP20" i="5"/>
  <c r="N20" i="5"/>
  <c r="DQ20" i="5"/>
  <c r="P20" i="5"/>
  <c r="EK20" i="5"/>
  <c r="Q20" i="5"/>
  <c r="EL20" i="5"/>
  <c r="AN20" i="5"/>
  <c r="EP20" i="5"/>
  <c r="AP20" i="5"/>
  <c r="AS20" i="5"/>
  <c r="BQ20" i="5"/>
  <c r="CL20" i="5"/>
  <c r="CO20" i="5"/>
  <c r="BN20" i="5"/>
  <c r="L32" i="5"/>
  <c r="X32" i="5"/>
  <c r="AJ32" i="5"/>
  <c r="AV32" i="5"/>
  <c r="BH32" i="5"/>
  <c r="BT32" i="5"/>
  <c r="CF32" i="5"/>
  <c r="CR32" i="5"/>
  <c r="DD32" i="5"/>
  <c r="DP32" i="5"/>
  <c r="EB32" i="5"/>
  <c r="EN32" i="5"/>
  <c r="T32" i="5"/>
  <c r="AF32" i="5"/>
  <c r="AR32" i="5"/>
  <c r="BD32" i="5"/>
  <c r="BP32" i="5"/>
  <c r="CB32" i="5"/>
  <c r="CN32" i="5"/>
  <c r="CZ32" i="5"/>
  <c r="DL32" i="5"/>
  <c r="DX32" i="5"/>
  <c r="EJ32" i="5"/>
  <c r="K32" i="5"/>
  <c r="Z32" i="5"/>
  <c r="AN32" i="5"/>
  <c r="BB32" i="5"/>
  <c r="U32" i="5"/>
  <c r="BO32" i="5"/>
  <c r="DG32" i="5"/>
  <c r="Y32" i="5"/>
  <c r="AO32" i="5"/>
  <c r="BE32" i="5"/>
  <c r="BS32" i="5"/>
  <c r="CH32" i="5"/>
  <c r="CV32" i="5"/>
  <c r="DJ32" i="5"/>
  <c r="DY32" i="5"/>
  <c r="EM32" i="5"/>
  <c r="J32" i="5"/>
  <c r="AA32" i="5"/>
  <c r="AP32" i="5"/>
  <c r="BF32" i="5"/>
  <c r="BU32" i="5"/>
  <c r="CI32" i="5"/>
  <c r="CW32" i="5"/>
  <c r="DK32" i="5"/>
  <c r="DZ32" i="5"/>
  <c r="EO32" i="5"/>
  <c r="S32" i="5"/>
  <c r="AI32" i="5"/>
  <c r="AY32" i="5"/>
  <c r="BN32" i="5"/>
  <c r="CC32" i="5"/>
  <c r="CQ32" i="5"/>
  <c r="DF32" i="5"/>
  <c r="DT32" i="5"/>
  <c r="EH32" i="5"/>
  <c r="AK32" i="5"/>
  <c r="AZ32" i="5"/>
  <c r="CD32" i="5"/>
  <c r="CS32" i="5"/>
  <c r="DU32" i="5"/>
  <c r="EI32" i="5"/>
  <c r="DS32" i="5"/>
  <c r="O32" i="5"/>
  <c r="BJ32" i="5"/>
  <c r="DA32" i="5"/>
  <c r="ER32" i="5"/>
  <c r="P32" i="5"/>
  <c r="AM32" i="5"/>
  <c r="DB32" i="5"/>
  <c r="CG32" i="5"/>
  <c r="Q32" i="5"/>
  <c r="AQ32" i="5"/>
  <c r="BL32" i="5"/>
  <c r="CJ32" i="5"/>
  <c r="DC32" i="5"/>
  <c r="EA32" i="5"/>
  <c r="R32" i="5"/>
  <c r="AS32" i="5"/>
  <c r="BM32" i="5"/>
  <c r="CK32" i="5"/>
  <c r="DE32" i="5"/>
  <c r="EC32" i="5"/>
  <c r="V32" i="5"/>
  <c r="AT32" i="5"/>
  <c r="BQ32" i="5"/>
  <c r="CL32" i="5"/>
  <c r="DH32" i="5"/>
  <c r="ED32" i="5"/>
  <c r="W32" i="5"/>
  <c r="AU32" i="5"/>
  <c r="BR32" i="5"/>
  <c r="CM32" i="5"/>
  <c r="DI32" i="5"/>
  <c r="EE32" i="5"/>
  <c r="AD32" i="5"/>
  <c r="BX32" i="5"/>
  <c r="DO32" i="5"/>
  <c r="AB32" i="5"/>
  <c r="AW32" i="5"/>
  <c r="BV32" i="5"/>
  <c r="CO32" i="5"/>
  <c r="DM32" i="5"/>
  <c r="EF32" i="5"/>
  <c r="AC32" i="5"/>
  <c r="AX32" i="5"/>
  <c r="BW32" i="5"/>
  <c r="CP32" i="5"/>
  <c r="DN32" i="5"/>
  <c r="EG32" i="5"/>
  <c r="BA32" i="5"/>
  <c r="CT32" i="5"/>
  <c r="EK32" i="5"/>
  <c r="AE32" i="5"/>
  <c r="BC32" i="5"/>
  <c r="BY32" i="5"/>
  <c r="CU32" i="5"/>
  <c r="DQ32" i="5"/>
  <c r="EL32" i="5"/>
  <c r="M32" i="5"/>
  <c r="AG32" i="5"/>
  <c r="BG32" i="5"/>
  <c r="BZ32" i="5"/>
  <c r="CX32" i="5"/>
  <c r="DR32" i="5"/>
  <c r="EP32" i="5"/>
  <c r="N32" i="5"/>
  <c r="AH32" i="5"/>
  <c r="BI32" i="5"/>
  <c r="CA32" i="5"/>
  <c r="CY32" i="5"/>
  <c r="EQ32" i="5"/>
  <c r="I32" i="5"/>
  <c r="AL32" i="5"/>
  <c r="CE32" i="5"/>
  <c r="DV32" i="5"/>
  <c r="BK32" i="5"/>
  <c r="DW32" i="5"/>
  <c r="L16" i="5"/>
  <c r="X16" i="5"/>
  <c r="AJ16" i="5"/>
  <c r="AV16" i="5"/>
  <c r="BH16" i="5"/>
  <c r="BT16" i="5"/>
  <c r="CF16" i="5"/>
  <c r="CR16" i="5"/>
  <c r="DD16" i="5"/>
  <c r="DP16" i="5"/>
  <c r="EB16" i="5"/>
  <c r="EN16" i="5"/>
  <c r="O16" i="5"/>
  <c r="AA16" i="5"/>
  <c r="AM16" i="5"/>
  <c r="AY16" i="5"/>
  <c r="BK16" i="5"/>
  <c r="BW16" i="5"/>
  <c r="CI16" i="5"/>
  <c r="CU16" i="5"/>
  <c r="DG16" i="5"/>
  <c r="DS16" i="5"/>
  <c r="EE16" i="5"/>
  <c r="EQ16" i="5"/>
  <c r="W16" i="5"/>
  <c r="AL16" i="5"/>
  <c r="BA16" i="5"/>
  <c r="BO16" i="5"/>
  <c r="CC16" i="5"/>
  <c r="CQ16" i="5"/>
  <c r="DF16" i="5"/>
  <c r="DU16" i="5"/>
  <c r="EI16" i="5"/>
  <c r="N16" i="5"/>
  <c r="AD16" i="5"/>
  <c r="AS16" i="5"/>
  <c r="BI16" i="5"/>
  <c r="BY16" i="5"/>
  <c r="CN16" i="5"/>
  <c r="DC16" i="5"/>
  <c r="DT16" i="5"/>
  <c r="EJ16" i="5"/>
  <c r="Y16" i="5"/>
  <c r="AO16" i="5"/>
  <c r="BD16" i="5"/>
  <c r="BS16" i="5"/>
  <c r="CJ16" i="5"/>
  <c r="CY16" i="5"/>
  <c r="DN16" i="5"/>
  <c r="ED16" i="5"/>
  <c r="M16" i="5"/>
  <c r="AF16" i="5"/>
  <c r="AX16" i="5"/>
  <c r="BQ16" i="5"/>
  <c r="CK16" i="5"/>
  <c r="DB16" i="5"/>
  <c r="DW16" i="5"/>
  <c r="EO16" i="5"/>
  <c r="R16" i="5"/>
  <c r="AI16" i="5"/>
  <c r="BC16" i="5"/>
  <c r="BV16" i="5"/>
  <c r="CO16" i="5"/>
  <c r="DI16" i="5"/>
  <c r="DZ16" i="5"/>
  <c r="J16" i="5"/>
  <c r="AC16" i="5"/>
  <c r="AU16" i="5"/>
  <c r="BN16" i="5"/>
  <c r="CG16" i="5"/>
  <c r="CZ16" i="5"/>
  <c r="DR16" i="5"/>
  <c r="EL16" i="5"/>
  <c r="AB16" i="5"/>
  <c r="BB16" i="5"/>
  <c r="CA16" i="5"/>
  <c r="CX16" i="5"/>
  <c r="DY16" i="5"/>
  <c r="AE16" i="5"/>
  <c r="BE16" i="5"/>
  <c r="CB16" i="5"/>
  <c r="DA16" i="5"/>
  <c r="EA16" i="5"/>
  <c r="AG16" i="5"/>
  <c r="BF16" i="5"/>
  <c r="CD16" i="5"/>
  <c r="DE16" i="5"/>
  <c r="EC16" i="5"/>
  <c r="AH16" i="5"/>
  <c r="BG16" i="5"/>
  <c r="CE16" i="5"/>
  <c r="DH16" i="5"/>
  <c r="EF16" i="5"/>
  <c r="AK16" i="5"/>
  <c r="BJ16" i="5"/>
  <c r="CH16" i="5"/>
  <c r="DJ16" i="5"/>
  <c r="EG16" i="5"/>
  <c r="P16" i="5"/>
  <c r="AN16" i="5"/>
  <c r="BL16" i="5"/>
  <c r="CL16" i="5"/>
  <c r="DK16" i="5"/>
  <c r="EH16" i="5"/>
  <c r="Q16" i="5"/>
  <c r="AP16" i="5"/>
  <c r="BM16" i="5"/>
  <c r="CM16" i="5"/>
  <c r="DL16" i="5"/>
  <c r="EK16" i="5"/>
  <c r="V16" i="5"/>
  <c r="AW16" i="5"/>
  <c r="BX16" i="5"/>
  <c r="CV16" i="5"/>
  <c r="DV16" i="5"/>
  <c r="Z16" i="5"/>
  <c r="AZ16" i="5"/>
  <c r="BZ16" i="5"/>
  <c r="CW16" i="5"/>
  <c r="DX16" i="5"/>
  <c r="AT16" i="5"/>
  <c r="ER16" i="5"/>
  <c r="U16" i="5"/>
  <c r="DQ16" i="5"/>
  <c r="BR16" i="5"/>
  <c r="BU16" i="5"/>
  <c r="CP16" i="5"/>
  <c r="CS16" i="5"/>
  <c r="CT16" i="5"/>
  <c r="DM16" i="5"/>
  <c r="K16" i="5"/>
  <c r="DO16" i="5"/>
  <c r="S16" i="5"/>
  <c r="EM16" i="5"/>
  <c r="AQ16" i="5"/>
  <c r="AR16" i="5"/>
  <c r="BP16" i="5"/>
  <c r="I16" i="5"/>
  <c r="T16" i="5"/>
  <c r="EP16" i="5"/>
  <c r="Q17" i="5"/>
  <c r="AC17" i="5"/>
  <c r="AO17" i="5"/>
  <c r="BA17" i="5"/>
  <c r="BM17" i="5"/>
  <c r="BY17" i="5"/>
  <c r="CK17" i="5"/>
  <c r="CW17" i="5"/>
  <c r="DI17" i="5"/>
  <c r="DU17" i="5"/>
  <c r="EG17" i="5"/>
  <c r="T17" i="5"/>
  <c r="AF17" i="5"/>
  <c r="AR17" i="5"/>
  <c r="BD17" i="5"/>
  <c r="BP17" i="5"/>
  <c r="CB17" i="5"/>
  <c r="CN17" i="5"/>
  <c r="CZ17" i="5"/>
  <c r="DL17" i="5"/>
  <c r="DX17" i="5"/>
  <c r="EJ17" i="5"/>
  <c r="N17" i="5"/>
  <c r="AB17" i="5"/>
  <c r="AQ17" i="5"/>
  <c r="BF17" i="5"/>
  <c r="BT17" i="5"/>
  <c r="CH17" i="5"/>
  <c r="CV17" i="5"/>
  <c r="DK17" i="5"/>
  <c r="DZ17" i="5"/>
  <c r="EN17" i="5"/>
  <c r="P17" i="5"/>
  <c r="AG17" i="5"/>
  <c r="AV17" i="5"/>
  <c r="BK17" i="5"/>
  <c r="CA17" i="5"/>
  <c r="CQ17" i="5"/>
  <c r="DF17" i="5"/>
  <c r="DV17" i="5"/>
  <c r="EL17" i="5"/>
  <c r="K17" i="5"/>
  <c r="Z17" i="5"/>
  <c r="AP17" i="5"/>
  <c r="BG17" i="5"/>
  <c r="BV17" i="5"/>
  <c r="CL17" i="5"/>
  <c r="DB17" i="5"/>
  <c r="DQ17" i="5"/>
  <c r="EF17" i="5"/>
  <c r="X17" i="5"/>
  <c r="AS17" i="5"/>
  <c r="BJ17" i="5"/>
  <c r="CD17" i="5"/>
  <c r="CU17" i="5"/>
  <c r="DO17" i="5"/>
  <c r="EH17" i="5"/>
  <c r="J17" i="5"/>
  <c r="AD17" i="5"/>
  <c r="AW17" i="5"/>
  <c r="BO17" i="5"/>
  <c r="CG17" i="5"/>
  <c r="DA17" i="5"/>
  <c r="DS17" i="5"/>
  <c r="EM17" i="5"/>
  <c r="V17" i="5"/>
  <c r="AM17" i="5"/>
  <c r="BH17" i="5"/>
  <c r="BZ17" i="5"/>
  <c r="CS17" i="5"/>
  <c r="DM17" i="5"/>
  <c r="ED17" i="5"/>
  <c r="O17" i="5"/>
  <c r="AL17" i="5"/>
  <c r="BN17" i="5"/>
  <c r="CM17" i="5"/>
  <c r="DJ17" i="5"/>
  <c r="EK17" i="5"/>
  <c r="R17" i="5"/>
  <c r="AN17" i="5"/>
  <c r="BQ17" i="5"/>
  <c r="CO17" i="5"/>
  <c r="DN17" i="5"/>
  <c r="EO17" i="5"/>
  <c r="S17" i="5"/>
  <c r="AT17" i="5"/>
  <c r="BR17" i="5"/>
  <c r="CP17" i="5"/>
  <c r="DP17" i="5"/>
  <c r="EP17" i="5"/>
  <c r="U17" i="5"/>
  <c r="AU17" i="5"/>
  <c r="BS17" i="5"/>
  <c r="CR17" i="5"/>
  <c r="DR17" i="5"/>
  <c r="EQ17" i="5"/>
  <c r="W17" i="5"/>
  <c r="AX17" i="5"/>
  <c r="BU17" i="5"/>
  <c r="CT17" i="5"/>
  <c r="DT17" i="5"/>
  <c r="ER17" i="5"/>
  <c r="Y17" i="5"/>
  <c r="AY17" i="5"/>
  <c r="BW17" i="5"/>
  <c r="CX17" i="5"/>
  <c r="DW17" i="5"/>
  <c r="AA17" i="5"/>
  <c r="AZ17" i="5"/>
  <c r="BX17" i="5"/>
  <c r="CY17" i="5"/>
  <c r="DY17" i="5"/>
  <c r="L17" i="5"/>
  <c r="AJ17" i="5"/>
  <c r="BI17" i="5"/>
  <c r="CI17" i="5"/>
  <c r="DG17" i="5"/>
  <c r="EE17" i="5"/>
  <c r="M17" i="5"/>
  <c r="AK17" i="5"/>
  <c r="BL17" i="5"/>
  <c r="CJ17" i="5"/>
  <c r="DH17" i="5"/>
  <c r="EI17" i="5"/>
  <c r="DE17" i="5"/>
  <c r="CF17" i="5"/>
  <c r="BB17" i="5"/>
  <c r="BC17" i="5"/>
  <c r="BE17" i="5"/>
  <c r="CC17" i="5"/>
  <c r="CE17" i="5"/>
  <c r="DC17" i="5"/>
  <c r="DD17" i="5"/>
  <c r="EA17" i="5"/>
  <c r="AE17" i="5"/>
  <c r="EC17" i="5"/>
  <c r="AH17" i="5"/>
  <c r="AI17" i="5"/>
  <c r="I17" i="5"/>
  <c r="EB17" i="5"/>
  <c r="M21" i="5"/>
  <c r="Y21" i="5"/>
  <c r="AK21" i="5"/>
  <c r="AW21" i="5"/>
  <c r="BI21" i="5"/>
  <c r="BU21" i="5"/>
  <c r="CG21" i="5"/>
  <c r="CS21" i="5"/>
  <c r="DE21" i="5"/>
  <c r="DQ21" i="5"/>
  <c r="EC21" i="5"/>
  <c r="EO21" i="5"/>
  <c r="P21" i="5"/>
  <c r="AB21" i="5"/>
  <c r="AN21" i="5"/>
  <c r="AZ21" i="5"/>
  <c r="BL21" i="5"/>
  <c r="BX21" i="5"/>
  <c r="CJ21" i="5"/>
  <c r="CV21" i="5"/>
  <c r="DH21" i="5"/>
  <c r="DT21" i="5"/>
  <c r="EF21" i="5"/>
  <c r="ER21" i="5"/>
  <c r="T21" i="5"/>
  <c r="AH21" i="5"/>
  <c r="AV21" i="5"/>
  <c r="BK21" i="5"/>
  <c r="BZ21" i="5"/>
  <c r="CN21" i="5"/>
  <c r="DB21" i="5"/>
  <c r="DP21" i="5"/>
  <c r="EE21" i="5"/>
  <c r="J21" i="5"/>
  <c r="Z21" i="5"/>
  <c r="AP21" i="5"/>
  <c r="BE21" i="5"/>
  <c r="BT21" i="5"/>
  <c r="CK21" i="5"/>
  <c r="CZ21" i="5"/>
  <c r="DO21" i="5"/>
  <c r="EG21" i="5"/>
  <c r="U21" i="5"/>
  <c r="AJ21" i="5"/>
  <c r="BA21" i="5"/>
  <c r="BP21" i="5"/>
  <c r="CE21" i="5"/>
  <c r="CU21" i="5"/>
  <c r="DK21" i="5"/>
  <c r="DZ21" i="5"/>
  <c r="EP21" i="5"/>
  <c r="O21" i="5"/>
  <c r="AG21" i="5"/>
  <c r="S21" i="5"/>
  <c r="AM21" i="5"/>
  <c r="BF21" i="5"/>
  <c r="BY21" i="5"/>
  <c r="CQ21" i="5"/>
  <c r="DJ21" i="5"/>
  <c r="EB21" i="5"/>
  <c r="L21" i="5"/>
  <c r="AE21" i="5"/>
  <c r="AX21" i="5"/>
  <c r="BQ21" i="5"/>
  <c r="CI21" i="5"/>
  <c r="DC21" i="5"/>
  <c r="DV21" i="5"/>
  <c r="EM21" i="5"/>
  <c r="K21" i="5"/>
  <c r="AL21" i="5"/>
  <c r="BH21" i="5"/>
  <c r="CD21" i="5"/>
  <c r="DA21" i="5"/>
  <c r="DX21" i="5"/>
  <c r="N21" i="5"/>
  <c r="AO21" i="5"/>
  <c r="BJ21" i="5"/>
  <c r="CF21" i="5"/>
  <c r="DD21" i="5"/>
  <c r="DY21" i="5"/>
  <c r="Q21" i="5"/>
  <c r="AQ21" i="5"/>
  <c r="BM21" i="5"/>
  <c r="CH21" i="5"/>
  <c r="DF21" i="5"/>
  <c r="R21" i="5"/>
  <c r="AR21" i="5"/>
  <c r="BN21" i="5"/>
  <c r="CL21" i="5"/>
  <c r="DG21" i="5"/>
  <c r="ED21" i="5"/>
  <c r="V21" i="5"/>
  <c r="AS21" i="5"/>
  <c r="BO21" i="5"/>
  <c r="CM21" i="5"/>
  <c r="W21" i="5"/>
  <c r="AT21" i="5"/>
  <c r="BR21" i="5"/>
  <c r="CO21" i="5"/>
  <c r="DL21" i="5"/>
  <c r="EI21" i="5"/>
  <c r="X21" i="5"/>
  <c r="AU21" i="5"/>
  <c r="BS21" i="5"/>
  <c r="CP21" i="5"/>
  <c r="DM21" i="5"/>
  <c r="EJ21" i="5"/>
  <c r="AF21" i="5"/>
  <c r="BD21" i="5"/>
  <c r="CB21" i="5"/>
  <c r="CX21" i="5"/>
  <c r="DU21" i="5"/>
  <c r="EQ21" i="5"/>
  <c r="AI21" i="5"/>
  <c r="BG21" i="5"/>
  <c r="CC21" i="5"/>
  <c r="CY21" i="5"/>
  <c r="DW21" i="5"/>
  <c r="BB21" i="5"/>
  <c r="EA21" i="5"/>
  <c r="AC21" i="5"/>
  <c r="DN21" i="5"/>
  <c r="CA21" i="5"/>
  <c r="CR21" i="5"/>
  <c r="CT21" i="5"/>
  <c r="CW21" i="5"/>
  <c r="DI21" i="5"/>
  <c r="DR21" i="5"/>
  <c r="AA21" i="5"/>
  <c r="DS21" i="5"/>
  <c r="AD21" i="5"/>
  <c r="EH21" i="5"/>
  <c r="BC21" i="5"/>
  <c r="EL21" i="5"/>
  <c r="BV21" i="5"/>
  <c r="EN21" i="5"/>
  <c r="BW21" i="5"/>
  <c r="AY21" i="5"/>
  <c r="EK21" i="5"/>
  <c r="I21" i="5"/>
  <c r="U26" i="5"/>
  <c r="AG26" i="5"/>
  <c r="AS26" i="5"/>
  <c r="BE26" i="5"/>
  <c r="BQ26" i="5"/>
  <c r="CC26" i="5"/>
  <c r="CO26" i="5"/>
  <c r="DA26" i="5"/>
  <c r="DM26" i="5"/>
  <c r="DY26" i="5"/>
  <c r="EK26" i="5"/>
  <c r="Q26" i="5"/>
  <c r="AD26" i="5"/>
  <c r="AQ26" i="5"/>
  <c r="BD26" i="5"/>
  <c r="BR26" i="5"/>
  <c r="CE26" i="5"/>
  <c r="CR26" i="5"/>
  <c r="DE26" i="5"/>
  <c r="DR26" i="5"/>
  <c r="EE26" i="5"/>
  <c r="ER26" i="5"/>
  <c r="V26" i="5"/>
  <c r="AJ26" i="5"/>
  <c r="AX26" i="5"/>
  <c r="BL26" i="5"/>
  <c r="BZ26" i="5"/>
  <c r="CN26" i="5"/>
  <c r="DC26" i="5"/>
  <c r="DQ26" i="5"/>
  <c r="EF26" i="5"/>
  <c r="K26" i="5"/>
  <c r="Y26" i="5"/>
  <c r="AM26" i="5"/>
  <c r="BA26" i="5"/>
  <c r="BO26" i="5"/>
  <c r="CD26" i="5"/>
  <c r="CS26" i="5"/>
  <c r="DG26" i="5"/>
  <c r="DU26" i="5"/>
  <c r="EI26" i="5"/>
  <c r="O26" i="5"/>
  <c r="AC26" i="5"/>
  <c r="AR26" i="5"/>
  <c r="BG26" i="5"/>
  <c r="BU26" i="5"/>
  <c r="CI26" i="5"/>
  <c r="CW26" i="5"/>
  <c r="DK26" i="5"/>
  <c r="DZ26" i="5"/>
  <c r="EN26" i="5"/>
  <c r="P26" i="5"/>
  <c r="AE26" i="5"/>
  <c r="AT26" i="5"/>
  <c r="BH26" i="5"/>
  <c r="BV26" i="5"/>
  <c r="CJ26" i="5"/>
  <c r="CX26" i="5"/>
  <c r="DL26" i="5"/>
  <c r="EA26" i="5"/>
  <c r="EO26" i="5"/>
  <c r="S26" i="5"/>
  <c r="AN26" i="5"/>
  <c r="BJ26" i="5"/>
  <c r="CF26" i="5"/>
  <c r="CZ26" i="5"/>
  <c r="DV26" i="5"/>
  <c r="EQ26" i="5"/>
  <c r="M26" i="5"/>
  <c r="AI26" i="5"/>
  <c r="BC26" i="5"/>
  <c r="BY26" i="5"/>
  <c r="CU26" i="5"/>
  <c r="DP26" i="5"/>
  <c r="EL26" i="5"/>
  <c r="R26" i="5"/>
  <c r="AP26" i="5"/>
  <c r="BP26" i="5"/>
  <c r="CP26" i="5"/>
  <c r="DO26" i="5"/>
  <c r="EP26" i="5"/>
  <c r="BS26" i="5"/>
  <c r="T26" i="5"/>
  <c r="CQ26" i="5"/>
  <c r="W26" i="5"/>
  <c r="X26" i="5"/>
  <c r="AW26" i="5"/>
  <c r="BW26" i="5"/>
  <c r="CV26" i="5"/>
  <c r="DW26" i="5"/>
  <c r="Z26" i="5"/>
  <c r="AY26" i="5"/>
  <c r="BX26" i="5"/>
  <c r="CY26" i="5"/>
  <c r="DX26" i="5"/>
  <c r="AZ26" i="5"/>
  <c r="AA26" i="5"/>
  <c r="CA26" i="5"/>
  <c r="DB26" i="5"/>
  <c r="EB26" i="5"/>
  <c r="AB26" i="5"/>
  <c r="BB26" i="5"/>
  <c r="CB26" i="5"/>
  <c r="DD26" i="5"/>
  <c r="EC26" i="5"/>
  <c r="AF26" i="5"/>
  <c r="BF26" i="5"/>
  <c r="CG26" i="5"/>
  <c r="DF26" i="5"/>
  <c r="ED26" i="5"/>
  <c r="J26" i="5"/>
  <c r="AK26" i="5"/>
  <c r="BK26" i="5"/>
  <c r="CK26" i="5"/>
  <c r="DI26" i="5"/>
  <c r="EH26" i="5"/>
  <c r="L26" i="5"/>
  <c r="AL26" i="5"/>
  <c r="BM26" i="5"/>
  <c r="CL26" i="5"/>
  <c r="DJ26" i="5"/>
  <c r="EJ26" i="5"/>
  <c r="N26" i="5"/>
  <c r="AO26" i="5"/>
  <c r="BN26" i="5"/>
  <c r="CM26" i="5"/>
  <c r="DN26" i="5"/>
  <c r="EM26" i="5"/>
  <c r="AU26" i="5"/>
  <c r="DS26" i="5"/>
  <c r="BI26" i="5"/>
  <c r="CT26" i="5"/>
  <c r="DH26" i="5"/>
  <c r="DT26" i="5"/>
  <c r="EG26" i="5"/>
  <c r="I26" i="5"/>
  <c r="AH26" i="5"/>
  <c r="AV26" i="5"/>
  <c r="BT26" i="5"/>
  <c r="CH26" i="5"/>
  <c r="S29" i="5"/>
  <c r="AE29" i="5"/>
  <c r="T29" i="5"/>
  <c r="AG29" i="5"/>
  <c r="AS29" i="5"/>
  <c r="BE29" i="5"/>
  <c r="BQ29" i="5"/>
  <c r="CC29" i="5"/>
  <c r="CO29" i="5"/>
  <c r="DA29" i="5"/>
  <c r="DM29" i="5"/>
  <c r="DY29" i="5"/>
  <c r="EK29" i="5"/>
  <c r="O29" i="5"/>
  <c r="AB29" i="5"/>
  <c r="AO29" i="5"/>
  <c r="BA29" i="5"/>
  <c r="BM29" i="5"/>
  <c r="BY29" i="5"/>
  <c r="CK29" i="5"/>
  <c r="CW29" i="5"/>
  <c r="DI29" i="5"/>
  <c r="DU29" i="5"/>
  <c r="EG29" i="5"/>
  <c r="X29" i="5"/>
  <c r="AM29" i="5"/>
  <c r="BB29" i="5"/>
  <c r="BP29" i="5"/>
  <c r="CE29" i="5"/>
  <c r="CS29" i="5"/>
  <c r="DG29" i="5"/>
  <c r="DV29" i="5"/>
  <c r="EJ29" i="5"/>
  <c r="L29" i="5"/>
  <c r="AC29" i="5"/>
  <c r="AT29" i="5"/>
  <c r="BI29" i="5"/>
  <c r="BX29" i="5"/>
  <c r="CN29" i="5"/>
  <c r="DD29" i="5"/>
  <c r="DS29" i="5"/>
  <c r="EI29" i="5"/>
  <c r="AD29" i="5"/>
  <c r="M29" i="5"/>
  <c r="P29" i="5"/>
  <c r="AH29" i="5"/>
  <c r="AW29" i="5"/>
  <c r="BL29" i="5"/>
  <c r="CB29" i="5"/>
  <c r="CR29" i="5"/>
  <c r="DH29" i="5"/>
  <c r="DX29" i="5"/>
  <c r="EN29" i="5"/>
  <c r="Q29" i="5"/>
  <c r="AI29" i="5"/>
  <c r="AX29" i="5"/>
  <c r="BN29" i="5"/>
  <c r="CD29" i="5"/>
  <c r="CT29" i="5"/>
  <c r="DJ29" i="5"/>
  <c r="DZ29" i="5"/>
  <c r="EO29" i="5"/>
  <c r="J29" i="5"/>
  <c r="Z29" i="5"/>
  <c r="AQ29" i="5"/>
  <c r="BG29" i="5"/>
  <c r="BV29" i="5"/>
  <c r="CL29" i="5"/>
  <c r="DB29" i="5"/>
  <c r="K29" i="5"/>
  <c r="AA29" i="5"/>
  <c r="AR29" i="5"/>
  <c r="BH29" i="5"/>
  <c r="BW29" i="5"/>
  <c r="CM29" i="5"/>
  <c r="DC29" i="5"/>
  <c r="DR29" i="5"/>
  <c r="EH29" i="5"/>
  <c r="AU29" i="5"/>
  <c r="BS29" i="5"/>
  <c r="AP29" i="5"/>
  <c r="CV29" i="5"/>
  <c r="ER29" i="5"/>
  <c r="N29" i="5"/>
  <c r="AV29" i="5"/>
  <c r="BU29" i="5"/>
  <c r="CX29" i="5"/>
  <c r="DW29" i="5"/>
  <c r="R29" i="5"/>
  <c r="AY29" i="5"/>
  <c r="BZ29" i="5"/>
  <c r="CY29" i="5"/>
  <c r="EA29" i="5"/>
  <c r="U29" i="5"/>
  <c r="AZ29" i="5"/>
  <c r="CA29" i="5"/>
  <c r="CZ29" i="5"/>
  <c r="EB29" i="5"/>
  <c r="V29" i="5"/>
  <c r="BC29" i="5"/>
  <c r="CF29" i="5"/>
  <c r="DE29" i="5"/>
  <c r="EC29" i="5"/>
  <c r="W29" i="5"/>
  <c r="BD29" i="5"/>
  <c r="CG29" i="5"/>
  <c r="DF29" i="5"/>
  <c r="ED29" i="5"/>
  <c r="AJ29" i="5"/>
  <c r="CJ29" i="5"/>
  <c r="EL29" i="5"/>
  <c r="Y29" i="5"/>
  <c r="BF29" i="5"/>
  <c r="CH29" i="5"/>
  <c r="DK29" i="5"/>
  <c r="EE29" i="5"/>
  <c r="AF29" i="5"/>
  <c r="BJ29" i="5"/>
  <c r="CI29" i="5"/>
  <c r="DL29" i="5"/>
  <c r="EF29" i="5"/>
  <c r="BK29" i="5"/>
  <c r="DN29" i="5"/>
  <c r="AK29" i="5"/>
  <c r="BO29" i="5"/>
  <c r="CP29" i="5"/>
  <c r="DO29" i="5"/>
  <c r="EM29" i="5"/>
  <c r="I29" i="5"/>
  <c r="AL29" i="5"/>
  <c r="BR29" i="5"/>
  <c r="CQ29" i="5"/>
  <c r="DP29" i="5"/>
  <c r="EP29" i="5"/>
  <c r="AN29" i="5"/>
  <c r="CU29" i="5"/>
  <c r="DQ29" i="5"/>
  <c r="EQ29" i="5"/>
  <c r="BT29" i="5"/>
  <c r="DT29" i="5"/>
  <c r="R22" i="5"/>
  <c r="AD22" i="5"/>
  <c r="AP22" i="5"/>
  <c r="BB22" i="5"/>
  <c r="U22" i="5"/>
  <c r="AG22" i="5"/>
  <c r="AS22" i="5"/>
  <c r="K22" i="5"/>
  <c r="Y22" i="5"/>
  <c r="AM22" i="5"/>
  <c r="BA22" i="5"/>
  <c r="BN22" i="5"/>
  <c r="BZ22" i="5"/>
  <c r="CL22" i="5"/>
  <c r="CX22" i="5"/>
  <c r="DJ22" i="5"/>
  <c r="DV22" i="5"/>
  <c r="EH22" i="5"/>
  <c r="M22" i="5"/>
  <c r="AB22" i="5"/>
  <c r="AR22" i="5"/>
  <c r="BG22" i="5"/>
  <c r="BT22" i="5"/>
  <c r="CG22" i="5"/>
  <c r="CT22" i="5"/>
  <c r="DG22" i="5"/>
  <c r="DT22" i="5"/>
  <c r="EG22" i="5"/>
  <c r="W22" i="5"/>
  <c r="AL22" i="5"/>
  <c r="BC22" i="5"/>
  <c r="BP22" i="5"/>
  <c r="CC22" i="5"/>
  <c r="CP22" i="5"/>
  <c r="DC22" i="5"/>
  <c r="DP22" i="5"/>
  <c r="EC22" i="5"/>
  <c r="EP22" i="5"/>
  <c r="N22" i="5"/>
  <c r="AF22" i="5"/>
  <c r="AX22" i="5"/>
  <c r="BO22" i="5"/>
  <c r="CE22" i="5"/>
  <c r="CU22" i="5"/>
  <c r="DK22" i="5"/>
  <c r="DZ22" i="5"/>
  <c r="EO22" i="5"/>
  <c r="X22" i="5"/>
  <c r="AQ22" i="5"/>
  <c r="BI22" i="5"/>
  <c r="BX22" i="5"/>
  <c r="CN22" i="5"/>
  <c r="DD22" i="5"/>
  <c r="DS22" i="5"/>
  <c r="EJ22" i="5"/>
  <c r="L22" i="5"/>
  <c r="AI22" i="5"/>
  <c r="BE22" i="5"/>
  <c r="BW22" i="5"/>
  <c r="CQ22" i="5"/>
  <c r="DI22" i="5"/>
  <c r="EB22" i="5"/>
  <c r="O22" i="5"/>
  <c r="AJ22" i="5"/>
  <c r="BF22" i="5"/>
  <c r="BY22" i="5"/>
  <c r="Q22" i="5"/>
  <c r="AN22" i="5"/>
  <c r="BJ22" i="5"/>
  <c r="CB22" i="5"/>
  <c r="CV22" i="5"/>
  <c r="DN22" i="5"/>
  <c r="EF22" i="5"/>
  <c r="I22" i="5"/>
  <c r="T22" i="5"/>
  <c r="AT22" i="5"/>
  <c r="BL22" i="5"/>
  <c r="CF22" i="5"/>
  <c r="CY22" i="5"/>
  <c r="DQ22" i="5"/>
  <c r="V22" i="5"/>
  <c r="AU22" i="5"/>
  <c r="BM22" i="5"/>
  <c r="CH22" i="5"/>
  <c r="CZ22" i="5"/>
  <c r="DR22" i="5"/>
  <c r="EL22" i="5"/>
  <c r="AE22" i="5"/>
  <c r="AZ22" i="5"/>
  <c r="BU22" i="5"/>
  <c r="CM22" i="5"/>
  <c r="DF22" i="5"/>
  <c r="DY22" i="5"/>
  <c r="ER22" i="5"/>
  <c r="J22" i="5"/>
  <c r="AH22" i="5"/>
  <c r="BD22" i="5"/>
  <c r="BV22" i="5"/>
  <c r="CO22" i="5"/>
  <c r="DH22" i="5"/>
  <c r="EA22" i="5"/>
  <c r="AV22" i="5"/>
  <c r="CK22" i="5"/>
  <c r="DX22" i="5"/>
  <c r="AC22" i="5"/>
  <c r="CD22" i="5"/>
  <c r="DO22" i="5"/>
  <c r="S22" i="5"/>
  <c r="CA22" i="5"/>
  <c r="DW22" i="5"/>
  <c r="ED22" i="5"/>
  <c r="CI22" i="5"/>
  <c r="AA22" i="5"/>
  <c r="CJ22" i="5"/>
  <c r="EE22" i="5"/>
  <c r="AK22" i="5"/>
  <c r="CR22" i="5"/>
  <c r="EI22" i="5"/>
  <c r="AO22" i="5"/>
  <c r="CS22" i="5"/>
  <c r="EK22" i="5"/>
  <c r="AW22" i="5"/>
  <c r="CW22" i="5"/>
  <c r="EM22" i="5"/>
  <c r="AY22" i="5"/>
  <c r="DA22" i="5"/>
  <c r="EN22" i="5"/>
  <c r="BH22" i="5"/>
  <c r="DB22" i="5"/>
  <c r="EQ22" i="5"/>
  <c r="BQ22" i="5"/>
  <c r="DL22" i="5"/>
  <c r="BR22" i="5"/>
  <c r="DM22" i="5"/>
  <c r="P22" i="5"/>
  <c r="BS22" i="5"/>
  <c r="DU22" i="5"/>
  <c r="Z22" i="5"/>
  <c r="BK22" i="5"/>
  <c r="DE22" i="5"/>
  <c r="S13" i="5"/>
  <c r="AE13" i="5"/>
  <c r="AQ13" i="5"/>
  <c r="BC13" i="5"/>
  <c r="BO13" i="5"/>
  <c r="CA13" i="5"/>
  <c r="CM13" i="5"/>
  <c r="CY13" i="5"/>
  <c r="DK13" i="5"/>
  <c r="DW13" i="5"/>
  <c r="EI13" i="5"/>
  <c r="T13" i="5"/>
  <c r="AF13" i="5"/>
  <c r="AR13" i="5"/>
  <c r="BD13" i="5"/>
  <c r="BP13" i="5"/>
  <c r="CB13" i="5"/>
  <c r="CN13" i="5"/>
  <c r="CZ13" i="5"/>
  <c r="DL13" i="5"/>
  <c r="DX13" i="5"/>
  <c r="EJ13" i="5"/>
  <c r="U13" i="5"/>
  <c r="AG13" i="5"/>
  <c r="AS13" i="5"/>
  <c r="BE13" i="5"/>
  <c r="BQ13" i="5"/>
  <c r="CC13" i="5"/>
  <c r="CO13" i="5"/>
  <c r="DA13" i="5"/>
  <c r="DM13" i="5"/>
  <c r="DY13" i="5"/>
  <c r="EK13" i="5"/>
  <c r="V13" i="5"/>
  <c r="AH13" i="5"/>
  <c r="AT13" i="5"/>
  <c r="BF13" i="5"/>
  <c r="BR13" i="5"/>
  <c r="CD13" i="5"/>
  <c r="CP13" i="5"/>
  <c r="DB13" i="5"/>
  <c r="DN13" i="5"/>
  <c r="DZ13" i="5"/>
  <c r="EL13" i="5"/>
  <c r="W13" i="5"/>
  <c r="AI13" i="5"/>
  <c r="AU13" i="5"/>
  <c r="BG13" i="5"/>
  <c r="BS13" i="5"/>
  <c r="CE13" i="5"/>
  <c r="CQ13" i="5"/>
  <c r="DC13" i="5"/>
  <c r="DO13" i="5"/>
  <c r="EA13" i="5"/>
  <c r="EM13" i="5"/>
  <c r="N13" i="5"/>
  <c r="Z13" i="5"/>
  <c r="AL13" i="5"/>
  <c r="AX13" i="5"/>
  <c r="BJ13" i="5"/>
  <c r="BV13" i="5"/>
  <c r="CH13" i="5"/>
  <c r="CT13" i="5"/>
  <c r="DF13" i="5"/>
  <c r="DR13" i="5"/>
  <c r="ED13" i="5"/>
  <c r="EP13" i="5"/>
  <c r="Q13" i="5"/>
  <c r="AO13" i="5"/>
  <c r="BM13" i="5"/>
  <c r="CK13" i="5"/>
  <c r="DI13" i="5"/>
  <c r="EG13" i="5"/>
  <c r="O13" i="5"/>
  <c r="AA13" i="5"/>
  <c r="AM13" i="5"/>
  <c r="AY13" i="5"/>
  <c r="BK13" i="5"/>
  <c r="BW13" i="5"/>
  <c r="CI13" i="5"/>
  <c r="CU13" i="5"/>
  <c r="DG13" i="5"/>
  <c r="DS13" i="5"/>
  <c r="EE13" i="5"/>
  <c r="EQ13" i="5"/>
  <c r="AC13" i="5"/>
  <c r="BA13" i="5"/>
  <c r="BY13" i="5"/>
  <c r="CW13" i="5"/>
  <c r="DU13" i="5"/>
  <c r="R13" i="5"/>
  <c r="AD13" i="5"/>
  <c r="AP13" i="5"/>
  <c r="BB13" i="5"/>
  <c r="BN13" i="5"/>
  <c r="BZ13" i="5"/>
  <c r="CL13" i="5"/>
  <c r="CX13" i="5"/>
  <c r="DJ13" i="5"/>
  <c r="DV13" i="5"/>
  <c r="EH13" i="5"/>
  <c r="P13" i="5"/>
  <c r="AB13" i="5"/>
  <c r="AN13" i="5"/>
  <c r="AZ13" i="5"/>
  <c r="BL13" i="5"/>
  <c r="BX13" i="5"/>
  <c r="CJ13" i="5"/>
  <c r="CV13" i="5"/>
  <c r="DH13" i="5"/>
  <c r="DT13" i="5"/>
  <c r="EF13" i="5"/>
  <c r="ER13" i="5"/>
  <c r="AW13" i="5"/>
  <c r="DQ13" i="5"/>
  <c r="BH13" i="5"/>
  <c r="EB13" i="5"/>
  <c r="BI13" i="5"/>
  <c r="EC13" i="5"/>
  <c r="CG13" i="5"/>
  <c r="X13" i="5"/>
  <c r="CR13" i="5"/>
  <c r="Y13" i="5"/>
  <c r="CS13" i="5"/>
  <c r="DP13" i="5"/>
  <c r="EN13" i="5"/>
  <c r="BU13" i="5"/>
  <c r="CF13" i="5"/>
  <c r="M13" i="5"/>
  <c r="AJ13" i="5"/>
  <c r="DD13" i="5"/>
  <c r="AK13" i="5"/>
  <c r="DE13" i="5"/>
  <c r="AV13" i="5"/>
  <c r="BT13" i="5"/>
  <c r="EO13" i="5"/>
  <c r="L14" i="5"/>
  <c r="X14" i="5"/>
  <c r="AJ14" i="5"/>
  <c r="AV14" i="5"/>
  <c r="BH14" i="5"/>
  <c r="BT14" i="5"/>
  <c r="CF14" i="5"/>
  <c r="CR14" i="5"/>
  <c r="DD14" i="5"/>
  <c r="DP14" i="5"/>
  <c r="EB14" i="5"/>
  <c r="EN14" i="5"/>
  <c r="M14" i="5"/>
  <c r="Y14" i="5"/>
  <c r="AK14" i="5"/>
  <c r="AW14" i="5"/>
  <c r="BI14" i="5"/>
  <c r="BU14" i="5"/>
  <c r="CG14" i="5"/>
  <c r="CS14" i="5"/>
  <c r="DE14" i="5"/>
  <c r="DQ14" i="5"/>
  <c r="EC14" i="5"/>
  <c r="EO14" i="5"/>
  <c r="I14" i="5"/>
  <c r="N14" i="5"/>
  <c r="Z14" i="5"/>
  <c r="AL14" i="5"/>
  <c r="AX14" i="5"/>
  <c r="BJ14" i="5"/>
  <c r="BV14" i="5"/>
  <c r="CH14" i="5"/>
  <c r="CT14" i="5"/>
  <c r="DF14" i="5"/>
  <c r="DR14" i="5"/>
  <c r="ED14" i="5"/>
  <c r="EP14" i="5"/>
  <c r="O14" i="5"/>
  <c r="AA14" i="5"/>
  <c r="AM14" i="5"/>
  <c r="AY14" i="5"/>
  <c r="BK14" i="5"/>
  <c r="BW14" i="5"/>
  <c r="CI14" i="5"/>
  <c r="CU14" i="5"/>
  <c r="DG14" i="5"/>
  <c r="DS14" i="5"/>
  <c r="EE14" i="5"/>
  <c r="EQ14" i="5"/>
  <c r="P14" i="5"/>
  <c r="AB14" i="5"/>
  <c r="AN14" i="5"/>
  <c r="AZ14" i="5"/>
  <c r="BL14" i="5"/>
  <c r="BX14" i="5"/>
  <c r="CJ14" i="5"/>
  <c r="CV14" i="5"/>
  <c r="DH14" i="5"/>
  <c r="DT14" i="5"/>
  <c r="EF14" i="5"/>
  <c r="ER14" i="5"/>
  <c r="S14" i="5"/>
  <c r="AE14" i="5"/>
  <c r="AQ14" i="5"/>
  <c r="BC14" i="5"/>
  <c r="BO14" i="5"/>
  <c r="CA14" i="5"/>
  <c r="CM14" i="5"/>
  <c r="CY14" i="5"/>
  <c r="DK14" i="5"/>
  <c r="DW14" i="5"/>
  <c r="EI14" i="5"/>
  <c r="V14" i="5"/>
  <c r="AT14" i="5"/>
  <c r="BR14" i="5"/>
  <c r="CP14" i="5"/>
  <c r="DN14" i="5"/>
  <c r="EL14" i="5"/>
  <c r="T14" i="5"/>
  <c r="AF14" i="5"/>
  <c r="AR14" i="5"/>
  <c r="BD14" i="5"/>
  <c r="BP14" i="5"/>
  <c r="CB14" i="5"/>
  <c r="CN14" i="5"/>
  <c r="CZ14" i="5"/>
  <c r="DL14" i="5"/>
  <c r="DX14" i="5"/>
  <c r="EJ14" i="5"/>
  <c r="J14" i="5"/>
  <c r="AH14" i="5"/>
  <c r="BF14" i="5"/>
  <c r="CD14" i="5"/>
  <c r="DB14" i="5"/>
  <c r="DZ14" i="5"/>
  <c r="K14" i="5"/>
  <c r="W14" i="5"/>
  <c r="AI14" i="5"/>
  <c r="AU14" i="5"/>
  <c r="BG14" i="5"/>
  <c r="BS14" i="5"/>
  <c r="CE14" i="5"/>
  <c r="CQ14" i="5"/>
  <c r="DC14" i="5"/>
  <c r="EA14" i="5"/>
  <c r="U14" i="5"/>
  <c r="AG14" i="5"/>
  <c r="AS14" i="5"/>
  <c r="BE14" i="5"/>
  <c r="BQ14" i="5"/>
  <c r="CC14" i="5"/>
  <c r="CO14" i="5"/>
  <c r="DA14" i="5"/>
  <c r="DM14" i="5"/>
  <c r="DY14" i="5"/>
  <c r="EK14" i="5"/>
  <c r="BA14" i="5"/>
  <c r="R14" i="5"/>
  <c r="BB14" i="5"/>
  <c r="DU14" i="5"/>
  <c r="BM14" i="5"/>
  <c r="DV14" i="5"/>
  <c r="BN14" i="5"/>
  <c r="EG14" i="5"/>
  <c r="CL14" i="5"/>
  <c r="AC14" i="5"/>
  <c r="CW14" i="5"/>
  <c r="AD14" i="5"/>
  <c r="CX14" i="5"/>
  <c r="EH14" i="5"/>
  <c r="BZ14" i="5"/>
  <c r="CK14" i="5"/>
  <c r="AO14" i="5"/>
  <c r="DI14" i="5"/>
  <c r="AP14" i="5"/>
  <c r="DJ14" i="5"/>
  <c r="DO14" i="5"/>
  <c r="BY14" i="5"/>
  <c r="EM14" i="5"/>
  <c r="Q14" i="5"/>
  <c r="N12" i="5"/>
  <c r="Z12" i="5"/>
  <c r="AL12" i="5"/>
  <c r="AX12" i="5"/>
  <c r="BJ12" i="5"/>
  <c r="BV12" i="5"/>
  <c r="CH12" i="5"/>
  <c r="CT12" i="5"/>
  <c r="DF12" i="5"/>
  <c r="DR12" i="5"/>
  <c r="ED12" i="5"/>
  <c r="EP12" i="5"/>
  <c r="P12" i="5"/>
  <c r="O12" i="5"/>
  <c r="AA12" i="5"/>
  <c r="AM12" i="5"/>
  <c r="AY12" i="5"/>
  <c r="BK12" i="5"/>
  <c r="BW12" i="5"/>
  <c r="CI12" i="5"/>
  <c r="CU12" i="5"/>
  <c r="DG12" i="5"/>
  <c r="DS12" i="5"/>
  <c r="EE12" i="5"/>
  <c r="EQ12" i="5"/>
  <c r="AB12" i="5"/>
  <c r="AN12" i="5"/>
  <c r="AZ12" i="5"/>
  <c r="BL12" i="5"/>
  <c r="BX12" i="5"/>
  <c r="CJ12" i="5"/>
  <c r="CV12" i="5"/>
  <c r="DH12" i="5"/>
  <c r="DT12" i="5"/>
  <c r="EF12" i="5"/>
  <c r="ER12" i="5"/>
  <c r="Q12" i="5"/>
  <c r="AC12" i="5"/>
  <c r="AO12" i="5"/>
  <c r="BA12" i="5"/>
  <c r="BM12" i="5"/>
  <c r="BY12" i="5"/>
  <c r="CK12" i="5"/>
  <c r="CW12" i="5"/>
  <c r="DI12" i="5"/>
  <c r="DU12" i="5"/>
  <c r="EG12" i="5"/>
  <c r="R12" i="5"/>
  <c r="AD12" i="5"/>
  <c r="AP12" i="5"/>
  <c r="BB12" i="5"/>
  <c r="BN12" i="5"/>
  <c r="BZ12" i="5"/>
  <c r="CL12" i="5"/>
  <c r="CX12" i="5"/>
  <c r="DJ12" i="5"/>
  <c r="DV12" i="5"/>
  <c r="EH12" i="5"/>
  <c r="U12" i="5"/>
  <c r="AG12" i="5"/>
  <c r="AS12" i="5"/>
  <c r="BE12" i="5"/>
  <c r="BQ12" i="5"/>
  <c r="CC12" i="5"/>
  <c r="CO12" i="5"/>
  <c r="DA12" i="5"/>
  <c r="DM12" i="5"/>
  <c r="DY12" i="5"/>
  <c r="EK12" i="5"/>
  <c r="BH12" i="5"/>
  <c r="CF12" i="5"/>
  <c r="DD12" i="5"/>
  <c r="EB12" i="5"/>
  <c r="V12" i="5"/>
  <c r="AH12" i="5"/>
  <c r="AT12" i="5"/>
  <c r="BF12" i="5"/>
  <c r="BR12" i="5"/>
  <c r="CD12" i="5"/>
  <c r="CP12" i="5"/>
  <c r="DB12" i="5"/>
  <c r="DN12" i="5"/>
  <c r="DZ12" i="5"/>
  <c r="EL12" i="5"/>
  <c r="X12" i="5"/>
  <c r="AV12" i="5"/>
  <c r="BT12" i="5"/>
  <c r="CR12" i="5"/>
  <c r="DP12" i="5"/>
  <c r="EN12" i="5"/>
  <c r="M12" i="5"/>
  <c r="Y12" i="5"/>
  <c r="AK12" i="5"/>
  <c r="AW12" i="5"/>
  <c r="BI12" i="5"/>
  <c r="BU12" i="5"/>
  <c r="CG12" i="5"/>
  <c r="CS12" i="5"/>
  <c r="DE12" i="5"/>
  <c r="DQ12" i="5"/>
  <c r="EC12" i="5"/>
  <c r="EO12" i="5"/>
  <c r="W12" i="5"/>
  <c r="AI12" i="5"/>
  <c r="AU12" i="5"/>
  <c r="BG12" i="5"/>
  <c r="BS12" i="5"/>
  <c r="CE12" i="5"/>
  <c r="CQ12" i="5"/>
  <c r="DC12" i="5"/>
  <c r="DO12" i="5"/>
  <c r="EA12" i="5"/>
  <c r="EM12" i="5"/>
  <c r="AJ12" i="5"/>
  <c r="DK12" i="5"/>
  <c r="EJ12" i="5"/>
  <c r="AR12" i="5"/>
  <c r="DL12" i="5"/>
  <c r="BC12" i="5"/>
  <c r="DW12" i="5"/>
  <c r="EI12" i="5"/>
  <c r="S12" i="5"/>
  <c r="CM12" i="5"/>
  <c r="T12" i="5"/>
  <c r="CN12" i="5"/>
  <c r="BD12" i="5"/>
  <c r="CA12" i="5"/>
  <c r="AE12" i="5"/>
  <c r="CY12" i="5"/>
  <c r="AF12" i="5"/>
  <c r="CZ12" i="5"/>
  <c r="AQ12" i="5"/>
  <c r="DX12" i="5"/>
  <c r="BO12" i="5"/>
  <c r="BP12" i="5"/>
  <c r="CB12" i="5"/>
  <c r="J57" i="25"/>
  <c r="I57" i="25"/>
  <c r="K57" i="25"/>
  <c r="L57" i="25"/>
  <c r="T11" i="5"/>
  <c r="AF11" i="5"/>
  <c r="AR11" i="5"/>
  <c r="BD11" i="5"/>
  <c r="BP11" i="5"/>
  <c r="CB11" i="5"/>
  <c r="CN11" i="5"/>
  <c r="CZ11" i="5"/>
  <c r="DL11" i="5"/>
  <c r="DX11" i="5"/>
  <c r="EJ11" i="5"/>
  <c r="U11" i="5"/>
  <c r="AG11" i="5"/>
  <c r="AS11" i="5"/>
  <c r="BE11" i="5"/>
  <c r="BQ11" i="5"/>
  <c r="CC11" i="5"/>
  <c r="CO11" i="5"/>
  <c r="DA11" i="5"/>
  <c r="DM11" i="5"/>
  <c r="DY11" i="5"/>
  <c r="EK11" i="5"/>
  <c r="V11" i="5"/>
  <c r="AH11" i="5"/>
  <c r="AT11" i="5"/>
  <c r="BF11" i="5"/>
  <c r="BR11" i="5"/>
  <c r="CD11" i="5"/>
  <c r="CP11" i="5"/>
  <c r="DB11" i="5"/>
  <c r="DN11" i="5"/>
  <c r="DZ11" i="5"/>
  <c r="EL11" i="5"/>
  <c r="CQ11" i="5"/>
  <c r="EM11" i="5"/>
  <c r="W11" i="5"/>
  <c r="AI11" i="5"/>
  <c r="AU11" i="5"/>
  <c r="BG11" i="5"/>
  <c r="BS11" i="5"/>
  <c r="CE11" i="5"/>
  <c r="DC11" i="5"/>
  <c r="DO11" i="5"/>
  <c r="EA11" i="5"/>
  <c r="X11" i="5"/>
  <c r="AJ11" i="5"/>
  <c r="AV11" i="5"/>
  <c r="BH11" i="5"/>
  <c r="BT11" i="5"/>
  <c r="CF11" i="5"/>
  <c r="CR11" i="5"/>
  <c r="DD11" i="5"/>
  <c r="DP11" i="5"/>
  <c r="EB11" i="5"/>
  <c r="EN11" i="5"/>
  <c r="Z11" i="5"/>
  <c r="AX11" i="5"/>
  <c r="BV11" i="5"/>
  <c r="CT11" i="5"/>
  <c r="DR11" i="5"/>
  <c r="EP11" i="5"/>
  <c r="M11" i="5"/>
  <c r="Y11" i="5"/>
  <c r="AK11" i="5"/>
  <c r="AW11" i="5"/>
  <c r="BI11" i="5"/>
  <c r="BU11" i="5"/>
  <c r="CG11" i="5"/>
  <c r="CS11" i="5"/>
  <c r="DE11" i="5"/>
  <c r="DQ11" i="5"/>
  <c r="EC11" i="5"/>
  <c r="EO11" i="5"/>
  <c r="N11" i="5"/>
  <c r="AL11" i="5"/>
  <c r="BJ11" i="5"/>
  <c r="CH11" i="5"/>
  <c r="DF11" i="5"/>
  <c r="ED11" i="5"/>
  <c r="O11" i="5"/>
  <c r="AA11" i="5"/>
  <c r="AM11" i="5"/>
  <c r="AY11" i="5"/>
  <c r="BK11" i="5"/>
  <c r="BW11" i="5"/>
  <c r="CI11" i="5"/>
  <c r="CU11" i="5"/>
  <c r="DG11" i="5"/>
  <c r="DS11" i="5"/>
  <c r="EE11" i="5"/>
  <c r="EQ11" i="5"/>
  <c r="P11" i="5"/>
  <c r="AB11" i="5"/>
  <c r="AN11" i="5"/>
  <c r="AZ11" i="5"/>
  <c r="BL11" i="5"/>
  <c r="BX11" i="5"/>
  <c r="CJ11" i="5"/>
  <c r="CV11" i="5"/>
  <c r="DH11" i="5"/>
  <c r="DT11" i="5"/>
  <c r="EF11" i="5"/>
  <c r="ER11" i="5"/>
  <c r="AE11" i="5"/>
  <c r="BO11" i="5"/>
  <c r="CM11" i="5"/>
  <c r="DK11" i="5"/>
  <c r="EI11" i="5"/>
  <c r="Q11" i="5"/>
  <c r="AC11" i="5"/>
  <c r="AO11" i="5"/>
  <c r="BA11" i="5"/>
  <c r="BM11" i="5"/>
  <c r="BY11" i="5"/>
  <c r="CK11" i="5"/>
  <c r="CW11" i="5"/>
  <c r="DI11" i="5"/>
  <c r="DU11" i="5"/>
  <c r="EG11" i="5"/>
  <c r="AQ11" i="5"/>
  <c r="CY11" i="5"/>
  <c r="R11" i="5"/>
  <c r="AD11" i="5"/>
  <c r="AP11" i="5"/>
  <c r="BB11" i="5"/>
  <c r="BN11" i="5"/>
  <c r="BZ11" i="5"/>
  <c r="CL11" i="5"/>
  <c r="CX11" i="5"/>
  <c r="DJ11" i="5"/>
  <c r="DV11" i="5"/>
  <c r="EH11" i="5"/>
  <c r="S11" i="5"/>
  <c r="BC11" i="5"/>
  <c r="CA11" i="5"/>
  <c r="DW11" i="5"/>
  <c r="O10" i="5"/>
  <c r="AA10" i="5"/>
  <c r="AA100" i="25" s="1"/>
  <c r="AM10" i="5"/>
  <c r="AM100" i="25" s="1"/>
  <c r="AY10" i="5"/>
  <c r="BK10" i="5"/>
  <c r="BK100" i="25" s="1"/>
  <c r="BW10" i="5"/>
  <c r="BW100" i="25" s="1"/>
  <c r="CI10" i="5"/>
  <c r="CI100" i="25" s="1"/>
  <c r="CU10" i="5"/>
  <c r="CU100" i="25" s="1"/>
  <c r="DG10" i="5"/>
  <c r="DG100" i="25" s="1"/>
  <c r="DS10" i="5"/>
  <c r="DS100" i="25" s="1"/>
  <c r="EE10" i="5"/>
  <c r="EQ10" i="5"/>
  <c r="EQ100" i="25" s="1"/>
  <c r="P10" i="5"/>
  <c r="AB10" i="5"/>
  <c r="AB100" i="25" s="1"/>
  <c r="AN10" i="5"/>
  <c r="AN100" i="25" s="1"/>
  <c r="AZ10" i="5"/>
  <c r="AZ100" i="25" s="1"/>
  <c r="BL10" i="5"/>
  <c r="BL100" i="25" s="1"/>
  <c r="BX10" i="5"/>
  <c r="BX100" i="25" s="1"/>
  <c r="CJ10" i="5"/>
  <c r="CJ100" i="25" s="1"/>
  <c r="CV10" i="5"/>
  <c r="DH10" i="5"/>
  <c r="DH100" i="25" s="1"/>
  <c r="DT10" i="5"/>
  <c r="DT100" i="25" s="1"/>
  <c r="EF10" i="5"/>
  <c r="EF100" i="25" s="1"/>
  <c r="ER10" i="5"/>
  <c r="ER100" i="25" s="1"/>
  <c r="Q10" i="5"/>
  <c r="AC10" i="5"/>
  <c r="AC100" i="25" s="1"/>
  <c r="AO10" i="5"/>
  <c r="AO100" i="25" s="1"/>
  <c r="BA10" i="5"/>
  <c r="BA100" i="25" s="1"/>
  <c r="BM10" i="5"/>
  <c r="BY10" i="5"/>
  <c r="BY100" i="25" s="1"/>
  <c r="CK10" i="5"/>
  <c r="CK100" i="25" s="1"/>
  <c r="CW10" i="5"/>
  <c r="DI10" i="5"/>
  <c r="DI100" i="25" s="1"/>
  <c r="DU10" i="5"/>
  <c r="DU100" i="25" s="1"/>
  <c r="EG10" i="5"/>
  <c r="EG100" i="25" s="1"/>
  <c r="R10" i="5"/>
  <c r="R100" i="25" s="1"/>
  <c r="AD10" i="5"/>
  <c r="AP10" i="5"/>
  <c r="AP100" i="25" s="1"/>
  <c r="BB10" i="5"/>
  <c r="BB100" i="25" s="1"/>
  <c r="BN10" i="5"/>
  <c r="BN100" i="25" s="1"/>
  <c r="BZ10" i="5"/>
  <c r="BZ100" i="25" s="1"/>
  <c r="CL10" i="5"/>
  <c r="CL100" i="25" s="1"/>
  <c r="CX10" i="5"/>
  <c r="CX100" i="25" s="1"/>
  <c r="DJ10" i="5"/>
  <c r="DJ100" i="25" s="1"/>
  <c r="DV10" i="5"/>
  <c r="DV100" i="25" s="1"/>
  <c r="EH10" i="5"/>
  <c r="EH100" i="25" s="1"/>
  <c r="S10" i="5"/>
  <c r="AE10" i="5"/>
  <c r="AE100" i="25" s="1"/>
  <c r="AQ10" i="5"/>
  <c r="BC10" i="5"/>
  <c r="BC100" i="25" s="1"/>
  <c r="BO10" i="5"/>
  <c r="BO100" i="25" s="1"/>
  <c r="CA10" i="5"/>
  <c r="CA100" i="25" s="1"/>
  <c r="CM10" i="5"/>
  <c r="CM100" i="25" s="1"/>
  <c r="CY10" i="5"/>
  <c r="CY100" i="25" s="1"/>
  <c r="DK10" i="5"/>
  <c r="DK100" i="25" s="1"/>
  <c r="DW10" i="5"/>
  <c r="EI10" i="5"/>
  <c r="EI100" i="25" s="1"/>
  <c r="U10" i="5"/>
  <c r="U100" i="25" s="1"/>
  <c r="AS10" i="5"/>
  <c r="AS100" i="25" s="1"/>
  <c r="BQ10" i="5"/>
  <c r="BQ100" i="25" s="1"/>
  <c r="CO10" i="5"/>
  <c r="DM10" i="5"/>
  <c r="DM100" i="25" s="1"/>
  <c r="EK10" i="5"/>
  <c r="EK100" i="25" s="1"/>
  <c r="T10" i="5"/>
  <c r="T100" i="25" s="1"/>
  <c r="AF10" i="5"/>
  <c r="AF100" i="25" s="1"/>
  <c r="AR10" i="5"/>
  <c r="AR100" i="25" s="1"/>
  <c r="BD10" i="5"/>
  <c r="BD100" i="25" s="1"/>
  <c r="BP10" i="5"/>
  <c r="BP100" i="25" s="1"/>
  <c r="CB10" i="5"/>
  <c r="CB100" i="25" s="1"/>
  <c r="CN10" i="5"/>
  <c r="CN100" i="25" s="1"/>
  <c r="CZ10" i="5"/>
  <c r="DL10" i="5"/>
  <c r="DX10" i="5"/>
  <c r="EJ10" i="5"/>
  <c r="EJ100" i="25" s="1"/>
  <c r="AG10" i="5"/>
  <c r="AG100" i="25" s="1"/>
  <c r="BE10" i="5"/>
  <c r="BE100" i="25" s="1"/>
  <c r="CC10" i="5"/>
  <c r="CC100" i="25" s="1"/>
  <c r="DA10" i="5"/>
  <c r="DY10" i="5"/>
  <c r="DY100" i="25" s="1"/>
  <c r="V10" i="5"/>
  <c r="AH10" i="5"/>
  <c r="AH100" i="25" s="1"/>
  <c r="AT10" i="5"/>
  <c r="AT100" i="25" s="1"/>
  <c r="BF10" i="5"/>
  <c r="BF100" i="25" s="1"/>
  <c r="BR10" i="5"/>
  <c r="CD10" i="5"/>
  <c r="CD100" i="25" s="1"/>
  <c r="CP10" i="5"/>
  <c r="CP100" i="25" s="1"/>
  <c r="DB10" i="5"/>
  <c r="DB100" i="25" s="1"/>
  <c r="DN10" i="5"/>
  <c r="DN100" i="25" s="1"/>
  <c r="DZ10" i="5"/>
  <c r="DZ100" i="25" s="1"/>
  <c r="EL10" i="5"/>
  <c r="EL100" i="25" s="1"/>
  <c r="AX10" i="5"/>
  <c r="AX100" i="25" s="1"/>
  <c r="W10" i="5"/>
  <c r="AI10" i="5"/>
  <c r="AI100" i="25" s="1"/>
  <c r="AU10" i="5"/>
  <c r="AU100" i="25" s="1"/>
  <c r="BG10" i="5"/>
  <c r="BG100" i="25" s="1"/>
  <c r="BS10" i="5"/>
  <c r="BS100" i="25" s="1"/>
  <c r="CE10" i="5"/>
  <c r="CE100" i="25" s="1"/>
  <c r="CQ10" i="5"/>
  <c r="CQ100" i="25" s="1"/>
  <c r="DC10" i="5"/>
  <c r="DC100" i="25" s="1"/>
  <c r="DO10" i="5"/>
  <c r="EA10" i="5"/>
  <c r="EA100" i="25" s="1"/>
  <c r="EM10" i="5"/>
  <c r="EM100" i="25" s="1"/>
  <c r="AL10" i="5"/>
  <c r="BJ10" i="5"/>
  <c r="BJ100" i="25" s="1"/>
  <c r="CH10" i="5"/>
  <c r="CH100" i="25" s="1"/>
  <c r="DR10" i="5"/>
  <c r="DR100" i="25" s="1"/>
  <c r="EP10" i="5"/>
  <c r="EP100" i="25" s="1"/>
  <c r="L100" i="25"/>
  <c r="X10" i="5"/>
  <c r="X100" i="25" s="1"/>
  <c r="AJ10" i="5"/>
  <c r="AJ100" i="25" s="1"/>
  <c r="AV10" i="5"/>
  <c r="AV100" i="25" s="1"/>
  <c r="BH10" i="5"/>
  <c r="BH100" i="25" s="1"/>
  <c r="BT10" i="5"/>
  <c r="BT100" i="25" s="1"/>
  <c r="CF10" i="5"/>
  <c r="CF100" i="25" s="1"/>
  <c r="CR10" i="5"/>
  <c r="DD10" i="5"/>
  <c r="DD100" i="25" s="1"/>
  <c r="DP10" i="5"/>
  <c r="DP100" i="25" s="1"/>
  <c r="EB10" i="5"/>
  <c r="EB100" i="25" s="1"/>
  <c r="EN10" i="5"/>
  <c r="EN100" i="25" s="1"/>
  <c r="Z10" i="5"/>
  <c r="Z100" i="25" s="1"/>
  <c r="DF10" i="5"/>
  <c r="DF100" i="25" s="1"/>
  <c r="M10" i="5"/>
  <c r="M100" i="25" s="1"/>
  <c r="Y10" i="5"/>
  <c r="AK10" i="5"/>
  <c r="AK100" i="25" s="1"/>
  <c r="AW10" i="5"/>
  <c r="AW100" i="25" s="1"/>
  <c r="BI10" i="5"/>
  <c r="BI100" i="25" s="1"/>
  <c r="BU10" i="5"/>
  <c r="BU100" i="25" s="1"/>
  <c r="CG10" i="5"/>
  <c r="CG100" i="25" s="1"/>
  <c r="CS10" i="5"/>
  <c r="CS100" i="25" s="1"/>
  <c r="DE10" i="5"/>
  <c r="DE100" i="25" s="1"/>
  <c r="DQ10" i="5"/>
  <c r="DQ100" i="25" s="1"/>
  <c r="EC10" i="5"/>
  <c r="EC100" i="25" s="1"/>
  <c r="EO10" i="5"/>
  <c r="EO100" i="25" s="1"/>
  <c r="N10" i="5"/>
  <c r="N100" i="25" s="1"/>
  <c r="BV10" i="5"/>
  <c r="BV100" i="25" s="1"/>
  <c r="CT10" i="5"/>
  <c r="CT100" i="25" s="1"/>
  <c r="ED10" i="5"/>
  <c r="ED100" i="25" s="1"/>
  <c r="G17" i="1"/>
  <c r="H17" i="1"/>
  <c r="I17" i="1"/>
  <c r="F17" i="1"/>
  <c r="ES100" i="25"/>
  <c r="G43" i="5"/>
  <c r="J100" i="25"/>
  <c r="AZ56" i="25"/>
  <c r="AW19" i="1" s="1"/>
  <c r="DL56" i="25"/>
  <c r="DI19" i="1" s="1"/>
  <c r="BH56" i="25"/>
  <c r="BE19" i="1" s="1"/>
  <c r="DT56" i="25"/>
  <c r="DQ19" i="1" s="1"/>
  <c r="EB56" i="25"/>
  <c r="DY19" i="1" s="1"/>
  <c r="L56" i="25"/>
  <c r="I19" i="1" s="1"/>
  <c r="BX56" i="25"/>
  <c r="BU19" i="1" s="1"/>
  <c r="EJ56" i="25"/>
  <c r="EG19" i="1" s="1"/>
  <c r="T56" i="25"/>
  <c r="Q19" i="1" s="1"/>
  <c r="CF56" i="25"/>
  <c r="CC19" i="1" s="1"/>
  <c r="ER56" i="25"/>
  <c r="EO19" i="1" s="1"/>
  <c r="AB56" i="25"/>
  <c r="Y19" i="1" s="1"/>
  <c r="CN56" i="25"/>
  <c r="CK19" i="1" s="1"/>
  <c r="BP56" i="25"/>
  <c r="BM19" i="1" s="1"/>
  <c r="AJ56" i="25"/>
  <c r="AG19" i="1" s="1"/>
  <c r="CV56" i="25"/>
  <c r="CS19" i="1" s="1"/>
  <c r="AR56" i="25"/>
  <c r="AO19" i="1" s="1"/>
  <c r="DD56" i="25"/>
  <c r="DA19" i="1" s="1"/>
  <c r="K100" i="25"/>
  <c r="S100" i="25"/>
  <c r="AQ100" i="25"/>
  <c r="AY100" i="25"/>
  <c r="CV100" i="25"/>
  <c r="DL100" i="25"/>
  <c r="CO100" i="25"/>
  <c r="CW100" i="25"/>
  <c r="V100" i="25"/>
  <c r="AD100" i="25"/>
  <c r="AL100" i="25"/>
  <c r="BR100" i="25"/>
  <c r="O100" i="25"/>
  <c r="W100" i="25"/>
  <c r="DO100" i="25"/>
  <c r="DW100" i="25"/>
  <c r="EE100" i="25"/>
  <c r="H100" i="25"/>
  <c r="P100" i="25"/>
  <c r="CR100" i="25"/>
  <c r="CZ100" i="25"/>
  <c r="DX100" i="25"/>
  <c r="I100" i="25"/>
  <c r="Q100" i="25"/>
  <c r="Y100" i="25"/>
  <c r="BM100" i="25"/>
  <c r="DA100" i="25"/>
  <c r="M56" i="25"/>
  <c r="J19" i="1" s="1"/>
  <c r="U56" i="25"/>
  <c r="R19" i="1" s="1"/>
  <c r="AC56" i="25"/>
  <c r="Z19" i="1" s="1"/>
  <c r="AK56" i="25"/>
  <c r="AH19" i="1" s="1"/>
  <c r="AS56" i="25"/>
  <c r="AP19" i="1" s="1"/>
  <c r="BA56" i="25"/>
  <c r="AX19" i="1" s="1"/>
  <c r="BI56" i="25"/>
  <c r="BF19" i="1" s="1"/>
  <c r="BQ56" i="25"/>
  <c r="BN19" i="1" s="1"/>
  <c r="BY56" i="25"/>
  <c r="BV19" i="1" s="1"/>
  <c r="CG56" i="25"/>
  <c r="CD19" i="1" s="1"/>
  <c r="CO56" i="25"/>
  <c r="CL19" i="1" s="1"/>
  <c r="CW56" i="25"/>
  <c r="CT19" i="1" s="1"/>
  <c r="DE56" i="25"/>
  <c r="DB19" i="1" s="1"/>
  <c r="DM56" i="25"/>
  <c r="DJ19" i="1" s="1"/>
  <c r="DU56" i="25"/>
  <c r="DR19" i="1" s="1"/>
  <c r="EC56" i="25"/>
  <c r="DZ19" i="1" s="1"/>
  <c r="EK56" i="25"/>
  <c r="EH19" i="1" s="1"/>
  <c r="ES56" i="25"/>
  <c r="N56" i="25"/>
  <c r="K19" i="1" s="1"/>
  <c r="V56" i="25"/>
  <c r="S19" i="1" s="1"/>
  <c r="AD56" i="25"/>
  <c r="AA19" i="1" s="1"/>
  <c r="AL56" i="25"/>
  <c r="AI19" i="1" s="1"/>
  <c r="AT56" i="25"/>
  <c r="AQ19" i="1" s="1"/>
  <c r="BB56" i="25"/>
  <c r="AY19" i="1" s="1"/>
  <c r="BJ56" i="25"/>
  <c r="BG19" i="1" s="1"/>
  <c r="BR56" i="25"/>
  <c r="BO19" i="1" s="1"/>
  <c r="BZ56" i="25"/>
  <c r="BW19" i="1" s="1"/>
  <c r="CH56" i="25"/>
  <c r="CE19" i="1" s="1"/>
  <c r="CP56" i="25"/>
  <c r="CM19" i="1" s="1"/>
  <c r="CX56" i="25"/>
  <c r="CU19" i="1" s="1"/>
  <c r="DF56" i="25"/>
  <c r="DC19" i="1" s="1"/>
  <c r="DN56" i="25"/>
  <c r="DK19" i="1" s="1"/>
  <c r="DV56" i="25"/>
  <c r="DS19" i="1" s="1"/>
  <c r="ED56" i="25"/>
  <c r="EA19" i="1" s="1"/>
  <c r="EL56" i="25"/>
  <c r="EI19" i="1" s="1"/>
  <c r="O56" i="25"/>
  <c r="L19" i="1" s="1"/>
  <c r="W56" i="25"/>
  <c r="T19" i="1" s="1"/>
  <c r="AE56" i="25"/>
  <c r="AB19" i="1" s="1"/>
  <c r="AM56" i="25"/>
  <c r="AJ19" i="1" s="1"/>
  <c r="AU56" i="25"/>
  <c r="AR19" i="1" s="1"/>
  <c r="BC56" i="25"/>
  <c r="AZ19" i="1" s="1"/>
  <c r="BK56" i="25"/>
  <c r="BH19" i="1" s="1"/>
  <c r="BS56" i="25"/>
  <c r="BP19" i="1" s="1"/>
  <c r="CA56" i="25"/>
  <c r="BX19" i="1" s="1"/>
  <c r="CI56" i="25"/>
  <c r="CF19" i="1" s="1"/>
  <c r="CQ56" i="25"/>
  <c r="CN19" i="1" s="1"/>
  <c r="CY56" i="25"/>
  <c r="CV19" i="1" s="1"/>
  <c r="DG56" i="25"/>
  <c r="DD19" i="1" s="1"/>
  <c r="DO56" i="25"/>
  <c r="DL19" i="1" s="1"/>
  <c r="DW56" i="25"/>
  <c r="DT19" i="1" s="1"/>
  <c r="EE56" i="25"/>
  <c r="EB19" i="1" s="1"/>
  <c r="EM56" i="25"/>
  <c r="EJ19" i="1" s="1"/>
  <c r="P56" i="25"/>
  <c r="M19" i="1" s="1"/>
  <c r="X56" i="25"/>
  <c r="U19" i="1" s="1"/>
  <c r="AF56" i="25"/>
  <c r="AC19" i="1" s="1"/>
  <c r="AN56" i="25"/>
  <c r="AK19" i="1" s="1"/>
  <c r="AV56" i="25"/>
  <c r="AS19" i="1" s="1"/>
  <c r="BD56" i="25"/>
  <c r="BA19" i="1" s="1"/>
  <c r="BL56" i="25"/>
  <c r="BI19" i="1" s="1"/>
  <c r="BT56" i="25"/>
  <c r="BQ19" i="1" s="1"/>
  <c r="CB56" i="25"/>
  <c r="BY19" i="1" s="1"/>
  <c r="CJ56" i="25"/>
  <c r="CG19" i="1" s="1"/>
  <c r="CR56" i="25"/>
  <c r="CO19" i="1" s="1"/>
  <c r="CZ56" i="25"/>
  <c r="CW19" i="1" s="1"/>
  <c r="DH56" i="25"/>
  <c r="DE19" i="1" s="1"/>
  <c r="DP56" i="25"/>
  <c r="DM19" i="1" s="1"/>
  <c r="DX56" i="25"/>
  <c r="DU19" i="1" s="1"/>
  <c r="EF56" i="25"/>
  <c r="EC19" i="1" s="1"/>
  <c r="EN56" i="25"/>
  <c r="EK19" i="1" s="1"/>
  <c r="I56" i="25"/>
  <c r="F19" i="1" s="1"/>
  <c r="Q56" i="25"/>
  <c r="N19" i="1" s="1"/>
  <c r="Y56" i="25"/>
  <c r="V19" i="1" s="1"/>
  <c r="AG56" i="25"/>
  <c r="AD19" i="1" s="1"/>
  <c r="AO56" i="25"/>
  <c r="AL19" i="1" s="1"/>
  <c r="AW56" i="25"/>
  <c r="AT19" i="1" s="1"/>
  <c r="BE56" i="25"/>
  <c r="BB19" i="1" s="1"/>
  <c r="BM56" i="25"/>
  <c r="BJ19" i="1" s="1"/>
  <c r="BU56" i="25"/>
  <c r="BR19" i="1" s="1"/>
  <c r="CC56" i="25"/>
  <c r="BZ19" i="1" s="1"/>
  <c r="CK56" i="25"/>
  <c r="CH19" i="1" s="1"/>
  <c r="CS56" i="25"/>
  <c r="CP19" i="1" s="1"/>
  <c r="DA56" i="25"/>
  <c r="CX19" i="1" s="1"/>
  <c r="DI56" i="25"/>
  <c r="DF19" i="1" s="1"/>
  <c r="DQ56" i="25"/>
  <c r="DN19" i="1" s="1"/>
  <c r="DY56" i="25"/>
  <c r="DV19" i="1" s="1"/>
  <c r="EG56" i="25"/>
  <c r="ED19" i="1" s="1"/>
  <c r="EO56" i="25"/>
  <c r="EL19" i="1" s="1"/>
  <c r="J56" i="25"/>
  <c r="G19" i="1" s="1"/>
  <c r="R56" i="25"/>
  <c r="O19" i="1" s="1"/>
  <c r="Z56" i="25"/>
  <c r="W19" i="1" s="1"/>
  <c r="AH56" i="25"/>
  <c r="AE19" i="1" s="1"/>
  <c r="AP56" i="25"/>
  <c r="AM19" i="1" s="1"/>
  <c r="AX56" i="25"/>
  <c r="AU19" i="1" s="1"/>
  <c r="BF56" i="25"/>
  <c r="BC19" i="1" s="1"/>
  <c r="BN56" i="25"/>
  <c r="BK19" i="1" s="1"/>
  <c r="BV56" i="25"/>
  <c r="BS19" i="1" s="1"/>
  <c r="CD56" i="25"/>
  <c r="CA19" i="1" s="1"/>
  <c r="CL56" i="25"/>
  <c r="CI19" i="1" s="1"/>
  <c r="CT56" i="25"/>
  <c r="CQ19" i="1" s="1"/>
  <c r="DB56" i="25"/>
  <c r="CY19" i="1" s="1"/>
  <c r="DJ56" i="25"/>
  <c r="DG19" i="1" s="1"/>
  <c r="DR56" i="25"/>
  <c r="DO19" i="1" s="1"/>
  <c r="DZ56" i="25"/>
  <c r="DW19" i="1" s="1"/>
  <c r="EH56" i="25"/>
  <c r="EE19" i="1" s="1"/>
  <c r="EP56" i="25"/>
  <c r="EM19" i="1" s="1"/>
  <c r="K56" i="25"/>
  <c r="H19" i="1" s="1"/>
  <c r="S56" i="25"/>
  <c r="P19" i="1" s="1"/>
  <c r="AA56" i="25"/>
  <c r="X19" i="1" s="1"/>
  <c r="AI56" i="25"/>
  <c r="AF19" i="1" s="1"/>
  <c r="AQ56" i="25"/>
  <c r="AN19" i="1" s="1"/>
  <c r="AY56" i="25"/>
  <c r="AV19" i="1" s="1"/>
  <c r="BG56" i="25"/>
  <c r="BD19" i="1" s="1"/>
  <c r="BO56" i="25"/>
  <c r="BL19" i="1" s="1"/>
  <c r="BW56" i="25"/>
  <c r="BT19" i="1" s="1"/>
  <c r="CE56" i="25"/>
  <c r="CB19" i="1" s="1"/>
  <c r="CM56" i="25"/>
  <c r="CJ19" i="1" s="1"/>
  <c r="CU56" i="25"/>
  <c r="CR19" i="1" s="1"/>
  <c r="DC56" i="25"/>
  <c r="CZ19" i="1" s="1"/>
  <c r="DK56" i="25"/>
  <c r="DH19" i="1" s="1"/>
  <c r="DS56" i="25"/>
  <c r="DP19" i="1" s="1"/>
  <c r="EA56" i="25"/>
  <c r="DX19" i="1" s="1"/>
  <c r="EI56" i="25"/>
  <c r="EF19" i="1" s="1"/>
  <c r="H21" i="5" l="1"/>
  <c r="H31" i="5"/>
  <c r="H28" i="5"/>
  <c r="H25" i="5"/>
  <c r="H32" i="5"/>
  <c r="H22" i="5"/>
  <c r="H16" i="5"/>
  <c r="H18" i="5"/>
  <c r="H19" i="5"/>
  <c r="H29" i="5"/>
  <c r="H30" i="5"/>
  <c r="H26" i="5"/>
  <c r="H17" i="5"/>
  <c r="H15" i="5"/>
  <c r="H27" i="5"/>
  <c r="H23" i="5"/>
  <c r="H20" i="5"/>
  <c r="H24" i="5"/>
  <c r="H13" i="5"/>
  <c r="H14" i="5"/>
  <c r="H12" i="5"/>
  <c r="H10" i="5"/>
  <c r="H11" i="5"/>
  <c r="D24" i="1"/>
  <c r="C24" i="1"/>
  <c r="EM8" i="2"/>
  <c r="EL8" i="2"/>
  <c r="EK8" i="2"/>
  <c r="EJ8" i="2"/>
  <c r="EI8" i="2"/>
  <c r="EH8" i="2"/>
  <c r="EG8" i="2"/>
  <c r="EF8" i="2"/>
  <c r="EE8" i="2"/>
  <c r="ED8" i="2"/>
  <c r="EC8" i="2"/>
  <c r="EB8" i="2"/>
  <c r="EA8" i="2"/>
  <c r="DZ8" i="2"/>
  <c r="DY8" i="2"/>
  <c r="DX8" i="2"/>
  <c r="DW8" i="2"/>
  <c r="DV8" i="2"/>
  <c r="DU8" i="2"/>
  <c r="DT8" i="2"/>
  <c r="DS8" i="2"/>
  <c r="DR8" i="2"/>
  <c r="DQ8" i="2"/>
  <c r="DP8" i="2"/>
  <c r="DO8" i="2"/>
  <c r="DN8" i="2"/>
  <c r="DM8" i="2"/>
  <c r="DL8" i="2"/>
  <c r="DK8" i="2"/>
  <c r="DJ8" i="2"/>
  <c r="DI8" i="2"/>
  <c r="DH8" i="2"/>
  <c r="DG8" i="2"/>
  <c r="DF8" i="2"/>
  <c r="DE8" i="2"/>
  <c r="DD8" i="2"/>
  <c r="DC8" i="2"/>
  <c r="DB8" i="2"/>
  <c r="DA8" i="2"/>
  <c r="CZ8" i="2"/>
  <c r="CY8" i="2"/>
  <c r="CX8" i="2"/>
  <c r="CW8" i="2"/>
  <c r="CV8" i="2"/>
  <c r="CU8" i="2"/>
  <c r="CT8" i="2"/>
  <c r="CS8" i="2"/>
  <c r="CR8" i="2"/>
  <c r="CQ8" i="2"/>
  <c r="CP8" i="2"/>
  <c r="CO8" i="2"/>
  <c r="CN8" i="2"/>
  <c r="CM8" i="2"/>
  <c r="CL8" i="2"/>
  <c r="CK8" i="2"/>
  <c r="CJ8" i="2"/>
  <c r="CI8" i="2"/>
  <c r="CH8" i="2"/>
  <c r="CG8" i="2"/>
  <c r="CF8" i="2"/>
  <c r="CE8" i="2"/>
  <c r="CD8" i="2"/>
  <c r="CC8" i="2"/>
  <c r="CB8" i="2"/>
  <c r="CA8" i="2"/>
  <c r="BZ8" i="2"/>
  <c r="BY8" i="2"/>
  <c r="BX8" i="2"/>
  <c r="BW8" i="2"/>
  <c r="BV8" i="2"/>
  <c r="BU8" i="2"/>
  <c r="BT8" i="2"/>
  <c r="BS8" i="2"/>
  <c r="BR8" i="2"/>
  <c r="BQ8" i="2"/>
  <c r="BP8" i="2"/>
  <c r="BO8" i="2"/>
  <c r="BN8" i="2"/>
  <c r="BM8" i="2"/>
  <c r="BL8" i="2"/>
  <c r="BK8" i="2"/>
  <c r="BJ8" i="2"/>
  <c r="BI8" i="2"/>
  <c r="BH8" i="2"/>
  <c r="BG8" i="2"/>
  <c r="BF8" i="2"/>
  <c r="BE8" i="2"/>
  <c r="BD8" i="2"/>
  <c r="BC8" i="2"/>
  <c r="BB8" i="2"/>
  <c r="BA8" i="2"/>
  <c r="AZ8" i="2"/>
  <c r="AY8" i="2"/>
  <c r="AX8" i="2"/>
  <c r="AW8" i="2"/>
  <c r="AV8" i="2"/>
  <c r="AU8" i="2"/>
  <c r="AT8" i="2"/>
  <c r="AS8" i="2"/>
  <c r="AR8" i="2"/>
  <c r="AQ8" i="2"/>
  <c r="AP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D8" i="2"/>
  <c r="G95" i="25"/>
  <c r="G94" i="25"/>
  <c r="G93" i="25"/>
  <c r="G92" i="25"/>
  <c r="G91" i="25"/>
  <c r="G90" i="25"/>
  <c r="G89" i="25"/>
  <c r="G88" i="25"/>
  <c r="H88" i="25" s="1"/>
  <c r="G87" i="25"/>
  <c r="G86" i="25"/>
  <c r="G85" i="25"/>
  <c r="G84" i="25"/>
  <c r="G83" i="25"/>
  <c r="G82" i="25"/>
  <c r="G81" i="25"/>
  <c r="G80" i="25"/>
  <c r="G79" i="25"/>
  <c r="G78" i="25"/>
  <c r="G77" i="25"/>
  <c r="G76" i="25"/>
  <c r="G75" i="25"/>
  <c r="G74" i="25"/>
  <c r="G73" i="25"/>
  <c r="G72" i="25"/>
  <c r="G71" i="25"/>
  <c r="G70" i="25"/>
  <c r="G69" i="25"/>
  <c r="G68" i="25"/>
  <c r="G67" i="25"/>
  <c r="G66" i="25"/>
  <c r="G65" i="25"/>
  <c r="G64" i="25"/>
  <c r="G63"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5" i="25"/>
  <c r="F64" i="25"/>
  <c r="F63" i="25"/>
  <c r="F62" i="25"/>
  <c r="E95" i="25"/>
  <c r="E94" i="25"/>
  <c r="E93" i="25"/>
  <c r="E92" i="25"/>
  <c r="E91" i="25"/>
  <c r="E90" i="25"/>
  <c r="E89" i="25"/>
  <c r="E88" i="25"/>
  <c r="E87" i="25"/>
  <c r="E86" i="25"/>
  <c r="E85" i="25"/>
  <c r="E84" i="25"/>
  <c r="E83" i="25"/>
  <c r="E82" i="25"/>
  <c r="E81" i="25"/>
  <c r="E80" i="25"/>
  <c r="E79" i="25"/>
  <c r="E78" i="25"/>
  <c r="E77" i="25"/>
  <c r="I77" i="25"/>
  <c r="J77" i="25"/>
  <c r="K77" i="25"/>
  <c r="L77" i="25"/>
  <c r="M77" i="25"/>
  <c r="N77" i="25"/>
  <c r="O77" i="25"/>
  <c r="P77" i="25"/>
  <c r="Q77" i="25"/>
  <c r="R77" i="25"/>
  <c r="S77" i="25"/>
  <c r="I78" i="25"/>
  <c r="J78" i="25"/>
  <c r="K78" i="25"/>
  <c r="L78" i="25"/>
  <c r="M78" i="25"/>
  <c r="N78" i="25"/>
  <c r="O78" i="25"/>
  <c r="P78" i="25"/>
  <c r="Q78" i="25"/>
  <c r="R78" i="25"/>
  <c r="S78" i="25"/>
  <c r="I79" i="25"/>
  <c r="J79" i="25"/>
  <c r="K79" i="25"/>
  <c r="L79" i="25"/>
  <c r="M79" i="25"/>
  <c r="N79" i="25"/>
  <c r="O79" i="25"/>
  <c r="P79" i="25"/>
  <c r="Q79" i="25"/>
  <c r="R79" i="25"/>
  <c r="S79" i="25"/>
  <c r="I80" i="25"/>
  <c r="J80" i="25"/>
  <c r="K80" i="25"/>
  <c r="L80" i="25"/>
  <c r="M80" i="25"/>
  <c r="N80" i="25"/>
  <c r="O80" i="25"/>
  <c r="P80" i="25"/>
  <c r="Q80" i="25"/>
  <c r="R80" i="25"/>
  <c r="S80" i="25"/>
  <c r="I81" i="25"/>
  <c r="J81" i="25"/>
  <c r="K81" i="25"/>
  <c r="L81" i="25"/>
  <c r="M81" i="25"/>
  <c r="N81" i="25"/>
  <c r="O81" i="25"/>
  <c r="P81" i="25"/>
  <c r="Q81" i="25"/>
  <c r="R81" i="25"/>
  <c r="S81" i="25"/>
  <c r="I82" i="25"/>
  <c r="J82" i="25"/>
  <c r="K82" i="25"/>
  <c r="L82" i="25"/>
  <c r="M82" i="25"/>
  <c r="N82" i="25"/>
  <c r="O82" i="25"/>
  <c r="P82" i="25"/>
  <c r="Q82" i="25"/>
  <c r="R82" i="25"/>
  <c r="S82" i="25"/>
  <c r="I83" i="25"/>
  <c r="J83" i="25"/>
  <c r="K83" i="25"/>
  <c r="L83" i="25"/>
  <c r="M83" i="25"/>
  <c r="N83" i="25"/>
  <c r="O83" i="25"/>
  <c r="P83" i="25"/>
  <c r="Q83" i="25"/>
  <c r="R83" i="25"/>
  <c r="S83" i="25"/>
  <c r="I84" i="25"/>
  <c r="J84" i="25"/>
  <c r="K84" i="25"/>
  <c r="L84" i="25"/>
  <c r="M84" i="25"/>
  <c r="N84" i="25"/>
  <c r="O84" i="25"/>
  <c r="P84" i="25"/>
  <c r="Q84" i="25"/>
  <c r="R84" i="25"/>
  <c r="S84" i="25"/>
  <c r="I85" i="25"/>
  <c r="J85" i="25"/>
  <c r="K85" i="25"/>
  <c r="L85" i="25"/>
  <c r="M85" i="25"/>
  <c r="N85" i="25"/>
  <c r="O85" i="25"/>
  <c r="P85" i="25"/>
  <c r="Q85" i="25"/>
  <c r="R85" i="25"/>
  <c r="S85" i="25"/>
  <c r="I86" i="25"/>
  <c r="J86" i="25"/>
  <c r="K86" i="25"/>
  <c r="L86" i="25"/>
  <c r="M86" i="25"/>
  <c r="N86" i="25"/>
  <c r="O86" i="25"/>
  <c r="P86" i="25"/>
  <c r="Q86" i="25"/>
  <c r="R86" i="25"/>
  <c r="S86" i="25"/>
  <c r="I87" i="25"/>
  <c r="J87" i="25"/>
  <c r="K87" i="25"/>
  <c r="L87" i="25"/>
  <c r="M87" i="25"/>
  <c r="N87" i="25"/>
  <c r="O87" i="25"/>
  <c r="P87" i="25"/>
  <c r="Q87" i="25"/>
  <c r="R87" i="25"/>
  <c r="S87" i="25"/>
  <c r="I88" i="25"/>
  <c r="J88" i="25"/>
  <c r="K88" i="25"/>
  <c r="L88" i="25"/>
  <c r="M88" i="25"/>
  <c r="N88" i="25"/>
  <c r="O88" i="25"/>
  <c r="P88" i="25"/>
  <c r="Q88" i="25"/>
  <c r="R88" i="25"/>
  <c r="S88" i="25"/>
  <c r="I89" i="25"/>
  <c r="J89" i="25"/>
  <c r="K89" i="25"/>
  <c r="L89" i="25"/>
  <c r="M89" i="25"/>
  <c r="N89" i="25"/>
  <c r="O89" i="25"/>
  <c r="P89" i="25"/>
  <c r="Q89" i="25"/>
  <c r="R89" i="25"/>
  <c r="S89" i="25"/>
  <c r="I90" i="25"/>
  <c r="J90" i="25"/>
  <c r="K90" i="25"/>
  <c r="L90" i="25"/>
  <c r="M90" i="25"/>
  <c r="N90" i="25"/>
  <c r="O90" i="25"/>
  <c r="P90" i="25"/>
  <c r="Q90" i="25"/>
  <c r="R90" i="25"/>
  <c r="S90" i="25"/>
  <c r="I91" i="25"/>
  <c r="J91" i="25"/>
  <c r="K91" i="25"/>
  <c r="L91" i="25"/>
  <c r="M91" i="25"/>
  <c r="N91" i="25"/>
  <c r="O91" i="25"/>
  <c r="P91" i="25"/>
  <c r="Q91" i="25"/>
  <c r="R91" i="25"/>
  <c r="S91" i="25"/>
  <c r="I92" i="25"/>
  <c r="J92" i="25"/>
  <c r="K92" i="25"/>
  <c r="L92" i="25"/>
  <c r="M92" i="25"/>
  <c r="N92" i="25"/>
  <c r="O92" i="25"/>
  <c r="P92" i="25"/>
  <c r="Q92" i="25"/>
  <c r="R92" i="25"/>
  <c r="S92" i="25"/>
  <c r="I93" i="25"/>
  <c r="J93" i="25"/>
  <c r="K93" i="25"/>
  <c r="L93" i="25"/>
  <c r="M93" i="25"/>
  <c r="N93" i="25"/>
  <c r="O93" i="25"/>
  <c r="P93" i="25"/>
  <c r="Q93" i="25"/>
  <c r="R93" i="25"/>
  <c r="S93" i="25"/>
  <c r="I94" i="25"/>
  <c r="J94" i="25"/>
  <c r="K94" i="25"/>
  <c r="L94" i="25"/>
  <c r="M94" i="25"/>
  <c r="N94" i="25"/>
  <c r="O94" i="25"/>
  <c r="P94" i="25"/>
  <c r="Q94" i="25"/>
  <c r="R94" i="25"/>
  <c r="S94" i="25"/>
  <c r="I95" i="25"/>
  <c r="J95" i="25"/>
  <c r="K95" i="25"/>
  <c r="L95" i="25"/>
  <c r="M95" i="25"/>
  <c r="N95" i="25"/>
  <c r="O95" i="25"/>
  <c r="P95" i="25"/>
  <c r="Q95" i="25"/>
  <c r="R95" i="25"/>
  <c r="S95" i="25"/>
  <c r="E76" i="25"/>
  <c r="E75" i="25"/>
  <c r="E74" i="25"/>
  <c r="E73" i="25"/>
  <c r="E72" i="25"/>
  <c r="E71" i="25"/>
  <c r="E70" i="25"/>
  <c r="E69" i="25"/>
  <c r="E68" i="25"/>
  <c r="E67" i="25"/>
  <c r="E66" i="25"/>
  <c r="E65" i="25"/>
  <c r="E64" i="25"/>
  <c r="E63" i="25"/>
  <c r="E62" i="25"/>
  <c r="D95"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67" i="25"/>
  <c r="D66" i="25"/>
  <c r="D65" i="25"/>
  <c r="D64" i="25"/>
  <c r="D63" i="25"/>
  <c r="D62"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D132" i="25"/>
  <c r="D131" i="25"/>
  <c r="D130" i="25"/>
  <c r="D129" i="25"/>
  <c r="D128" i="25"/>
  <c r="D127" i="25"/>
  <c r="D126" i="25"/>
  <c r="D125" i="25"/>
  <c r="D124" i="25"/>
  <c r="D123" i="25"/>
  <c r="D122" i="25"/>
  <c r="D121" i="25"/>
  <c r="D120" i="25"/>
  <c r="D119" i="25"/>
  <c r="D118" i="25"/>
  <c r="D117" i="25"/>
  <c r="D116" i="25"/>
  <c r="D115" i="25"/>
  <c r="D114" i="25"/>
  <c r="D113" i="25"/>
  <c r="D112" i="25"/>
  <c r="D111" i="25"/>
  <c r="D110" i="25"/>
  <c r="D109" i="25"/>
  <c r="D108" i="25"/>
  <c r="D107" i="25"/>
  <c r="D106" i="25"/>
  <c r="D105" i="25"/>
  <c r="D104" i="25"/>
  <c r="D103" i="25"/>
  <c r="D102" i="25"/>
  <c r="D101"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H95" i="25" l="1"/>
  <c r="H87" i="25"/>
  <c r="H66" i="25"/>
  <c r="H85" i="25"/>
  <c r="H93" i="25"/>
  <c r="H84" i="25"/>
  <c r="H92" i="25"/>
  <c r="H78" i="25"/>
  <c r="H86" i="25"/>
  <c r="H94" i="25"/>
  <c r="H73" i="25"/>
  <c r="H81" i="25"/>
  <c r="H89" i="25"/>
  <c r="H74" i="25"/>
  <c r="H82" i="25"/>
  <c r="H90" i="25"/>
  <c r="H79" i="25"/>
  <c r="H83" i="25"/>
  <c r="H91" i="25"/>
  <c r="H70" i="25"/>
  <c r="H71" i="25"/>
  <c r="H72" i="25"/>
  <c r="H80" i="25"/>
  <c r="H67" i="25"/>
  <c r="H75" i="25"/>
  <c r="H68" i="25"/>
  <c r="H76" i="25"/>
  <c r="H69" i="25"/>
  <c r="H77" i="25"/>
  <c r="H65" i="25"/>
  <c r="H63" i="25"/>
  <c r="H64" i="25"/>
  <c r="H62" i="25"/>
  <c r="ET12" i="3"/>
  <c r="ES12" i="3"/>
  <c r="ER12" i="3"/>
  <c r="EQ12" i="3"/>
  <c r="EP12" i="3"/>
  <c r="EO12" i="3"/>
  <c r="EN12" i="3"/>
  <c r="EM12" i="3"/>
  <c r="EL12" i="3"/>
  <c r="EK12" i="3"/>
  <c r="EJ12" i="3"/>
  <c r="EI12" i="3"/>
  <c r="EH12" i="3"/>
  <c r="EG12" i="3"/>
  <c r="EF12" i="3"/>
  <c r="EE12" i="3"/>
  <c r="ED12" i="3"/>
  <c r="EC12" i="3"/>
  <c r="EB12" i="3"/>
  <c r="EA12" i="3"/>
  <c r="DZ12" i="3"/>
  <c r="DY12" i="3"/>
  <c r="DX12" i="3"/>
  <c r="DW12" i="3"/>
  <c r="DV12" i="3"/>
  <c r="DU12" i="3"/>
  <c r="DT12"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CJ9" i="3"/>
  <c r="CB9" i="3"/>
  <c r="BT9" i="3"/>
  <c r="BL9" i="3"/>
  <c r="BD9" i="3"/>
  <c r="AV9" i="3"/>
  <c r="AN9" i="3"/>
  <c r="AF9" i="3"/>
  <c r="X9" i="3"/>
  <c r="ER7" i="6"/>
  <c r="ER8" i="5" s="1"/>
  <c r="EQ7" i="6"/>
  <c r="EQ8" i="5" s="1"/>
  <c r="EP7" i="6"/>
  <c r="EP8" i="5" s="1"/>
  <c r="EO7" i="6"/>
  <c r="EO8" i="5" s="1"/>
  <c r="EN7" i="6"/>
  <c r="EN8" i="5" s="1"/>
  <c r="EM7" i="6"/>
  <c r="EM8" i="5" s="1"/>
  <c r="EL7" i="6"/>
  <c r="EL8" i="5" s="1"/>
  <c r="EK7" i="6"/>
  <c r="EK8" i="5" s="1"/>
  <c r="EJ7" i="6"/>
  <c r="EJ8" i="5" s="1"/>
  <c r="EI7" i="6"/>
  <c r="EI8" i="5" s="1"/>
  <c r="EH7" i="6"/>
  <c r="EH8" i="5" s="1"/>
  <c r="EG7" i="6"/>
  <c r="EG8" i="5" s="1"/>
  <c r="EF7" i="6"/>
  <c r="EF8" i="5" s="1"/>
  <c r="EE7" i="6"/>
  <c r="EE8" i="5" s="1"/>
  <c r="ED7" i="6"/>
  <c r="ED8" i="5" s="1"/>
  <c r="EC7" i="6"/>
  <c r="EC8" i="5" s="1"/>
  <c r="EB7" i="6"/>
  <c r="EB8" i="5" s="1"/>
  <c r="EA7" i="6"/>
  <c r="EA8" i="5" s="1"/>
  <c r="DZ7" i="6"/>
  <c r="DZ8" i="5" s="1"/>
  <c r="DY7" i="6"/>
  <c r="DY8" i="5" s="1"/>
  <c r="DX7" i="6"/>
  <c r="DX8" i="5" s="1"/>
  <c r="DW7" i="6"/>
  <c r="DW8" i="5" s="1"/>
  <c r="DV7" i="6"/>
  <c r="DV8" i="5" s="1"/>
  <c r="DU7" i="6"/>
  <c r="DU8" i="5" s="1"/>
  <c r="DT7" i="6"/>
  <c r="DT8" i="5" s="1"/>
  <c r="DS7" i="6"/>
  <c r="DS8" i="5" s="1"/>
  <c r="DR7" i="6"/>
  <c r="DR8" i="5" s="1"/>
  <c r="DQ7" i="6"/>
  <c r="DQ8" i="5" s="1"/>
  <c r="DP7" i="6"/>
  <c r="DP8" i="5" s="1"/>
  <c r="DO7" i="6"/>
  <c r="DO8" i="5" s="1"/>
  <c r="DN7" i="6"/>
  <c r="DN8" i="5" s="1"/>
  <c r="DM7" i="6"/>
  <c r="DM8" i="5" s="1"/>
  <c r="DL7" i="6"/>
  <c r="DL8" i="5" s="1"/>
  <c r="DK7" i="6"/>
  <c r="DK8" i="5" s="1"/>
  <c r="DJ7" i="6"/>
  <c r="DJ8" i="5" s="1"/>
  <c r="DI7" i="6"/>
  <c r="DI8" i="5" s="1"/>
  <c r="DH7" i="6"/>
  <c r="DH8" i="5" s="1"/>
  <c r="DG7" i="6"/>
  <c r="DG8" i="5" s="1"/>
  <c r="DF7" i="6"/>
  <c r="DF8" i="5" s="1"/>
  <c r="DE7" i="6"/>
  <c r="DE8" i="5" s="1"/>
  <c r="DD7" i="6"/>
  <c r="DD8" i="5" s="1"/>
  <c r="DC7" i="6"/>
  <c r="DC8" i="5" s="1"/>
  <c r="DB7" i="6"/>
  <c r="DB8" i="5" s="1"/>
  <c r="DA7" i="6"/>
  <c r="DA8" i="5" s="1"/>
  <c r="CZ7" i="6"/>
  <c r="CZ8" i="5" s="1"/>
  <c r="CY7" i="6"/>
  <c r="CY8" i="5" s="1"/>
  <c r="CX7" i="6"/>
  <c r="CX8" i="5" s="1"/>
  <c r="CW7" i="6"/>
  <c r="CW8" i="5" s="1"/>
  <c r="CV7" i="6"/>
  <c r="CV8" i="5" s="1"/>
  <c r="CU7" i="6"/>
  <c r="CU8" i="5" s="1"/>
  <c r="CT7" i="6"/>
  <c r="CT8" i="5" s="1"/>
  <c r="CS7" i="6"/>
  <c r="CS8" i="5" s="1"/>
  <c r="CR7" i="6"/>
  <c r="CR8" i="5" s="1"/>
  <c r="CQ7" i="6"/>
  <c r="CQ8" i="5" s="1"/>
  <c r="CP7" i="6"/>
  <c r="CP8" i="5" s="1"/>
  <c r="CO7" i="6"/>
  <c r="CO8" i="5" s="1"/>
  <c r="CN7" i="6"/>
  <c r="CN8" i="5" s="1"/>
  <c r="CM7" i="6"/>
  <c r="CM8" i="5" s="1"/>
  <c r="CL7" i="6"/>
  <c r="CL8" i="5" s="1"/>
  <c r="CK7" i="6"/>
  <c r="CK8" i="5" s="1"/>
  <c r="CJ7" i="6"/>
  <c r="CJ8" i="5" s="1"/>
  <c r="CI7" i="6"/>
  <c r="CI8" i="5" s="1"/>
  <c r="CH7" i="6"/>
  <c r="CH8" i="5" s="1"/>
  <c r="CG7" i="6"/>
  <c r="CG8" i="5" s="1"/>
  <c r="CF7" i="6"/>
  <c r="CF8" i="5" s="1"/>
  <c r="CE7" i="6"/>
  <c r="CE8" i="5" s="1"/>
  <c r="CD7" i="6"/>
  <c r="CD8" i="5" s="1"/>
  <c r="CC7" i="6"/>
  <c r="CC8" i="5" s="1"/>
  <c r="CB7" i="6"/>
  <c r="CB8" i="5" s="1"/>
  <c r="CA7" i="6"/>
  <c r="CA8" i="5" s="1"/>
  <c r="BZ7" i="6"/>
  <c r="BZ8" i="5" s="1"/>
  <c r="BY7" i="6"/>
  <c r="BY8" i="5" s="1"/>
  <c r="BX7" i="6"/>
  <c r="BX8" i="5" s="1"/>
  <c r="BW7" i="6"/>
  <c r="BW8" i="5" s="1"/>
  <c r="BV7" i="6"/>
  <c r="BV8" i="5" s="1"/>
  <c r="BU7" i="6"/>
  <c r="BU8" i="5" s="1"/>
  <c r="BT7" i="6"/>
  <c r="BT8" i="5" s="1"/>
  <c r="BS7" i="6"/>
  <c r="BS8" i="5" s="1"/>
  <c r="BR7" i="6"/>
  <c r="BR8" i="5" s="1"/>
  <c r="BQ7" i="6"/>
  <c r="BQ8" i="5" s="1"/>
  <c r="BP7" i="6"/>
  <c r="BP8" i="5" s="1"/>
  <c r="BO7" i="6"/>
  <c r="BO8" i="5" s="1"/>
  <c r="BN7" i="6"/>
  <c r="BN8" i="5" s="1"/>
  <c r="BM7" i="6"/>
  <c r="BM8" i="5" s="1"/>
  <c r="BL7" i="6"/>
  <c r="BL8" i="5" s="1"/>
  <c r="BK7" i="6"/>
  <c r="BK8" i="5" s="1"/>
  <c r="BJ7" i="6"/>
  <c r="BJ8" i="5" s="1"/>
  <c r="BI7" i="6"/>
  <c r="BI8" i="5" s="1"/>
  <c r="BH7" i="6"/>
  <c r="BH8" i="5" s="1"/>
  <c r="BG7" i="6"/>
  <c r="BG8" i="5" s="1"/>
  <c r="BF7" i="6"/>
  <c r="BF8" i="5" s="1"/>
  <c r="BE7" i="6"/>
  <c r="BE8" i="5" s="1"/>
  <c r="BD7" i="6"/>
  <c r="BD8" i="5" s="1"/>
  <c r="BC7" i="6"/>
  <c r="BC8" i="5" s="1"/>
  <c r="BB7" i="6"/>
  <c r="BB8" i="5" s="1"/>
  <c r="BA7" i="6"/>
  <c r="BA8" i="5" s="1"/>
  <c r="AZ7" i="6"/>
  <c r="AZ8" i="5" s="1"/>
  <c r="AY7" i="6"/>
  <c r="AY8" i="5" s="1"/>
  <c r="AX7" i="6"/>
  <c r="AX8" i="5" s="1"/>
  <c r="AW7" i="6"/>
  <c r="AW8" i="5" s="1"/>
  <c r="AV7" i="6"/>
  <c r="AV8" i="5" s="1"/>
  <c r="AU7" i="6"/>
  <c r="AU8" i="5" s="1"/>
  <c r="AT7" i="6"/>
  <c r="AT8" i="5" s="1"/>
  <c r="AS7" i="6"/>
  <c r="AS8" i="5" s="1"/>
  <c r="AR7" i="6"/>
  <c r="AR8" i="5" s="1"/>
  <c r="AQ7" i="6"/>
  <c r="AQ8" i="5" s="1"/>
  <c r="AP7" i="6"/>
  <c r="AP8" i="5" s="1"/>
  <c r="AO7" i="6"/>
  <c r="AO8" i="5" s="1"/>
  <c r="AN7" i="6"/>
  <c r="AN8" i="5" s="1"/>
  <c r="AM7" i="6"/>
  <c r="AM8" i="5" s="1"/>
  <c r="AL7" i="6"/>
  <c r="AL8" i="5" s="1"/>
  <c r="AK7" i="6"/>
  <c r="AK8" i="5" s="1"/>
  <c r="AJ7" i="6"/>
  <c r="AJ8" i="5" s="1"/>
  <c r="AI7" i="6"/>
  <c r="AI8" i="5" s="1"/>
  <c r="AH7" i="6"/>
  <c r="AH8" i="5" s="1"/>
  <c r="AG7" i="6"/>
  <c r="AG8" i="5" s="1"/>
  <c r="AF7" i="6"/>
  <c r="AF8" i="5" s="1"/>
  <c r="AE7" i="6"/>
  <c r="AE8" i="5" s="1"/>
  <c r="AD7" i="6"/>
  <c r="AD8" i="5" s="1"/>
  <c r="AC7" i="6"/>
  <c r="AC8" i="5" s="1"/>
  <c r="AB7" i="6"/>
  <c r="AB8" i="5" s="1"/>
  <c r="AA7" i="6"/>
  <c r="AA8" i="5" s="1"/>
  <c r="Z7" i="6"/>
  <c r="Z8" i="5" s="1"/>
  <c r="Y7" i="6"/>
  <c r="Y8" i="5" s="1"/>
  <c r="X7" i="6"/>
  <c r="X8" i="5" s="1"/>
  <c r="W7" i="6"/>
  <c r="W8" i="5" s="1"/>
  <c r="V7" i="6"/>
  <c r="V8" i="5" s="1"/>
  <c r="U7" i="6"/>
  <c r="U8" i="5" s="1"/>
  <c r="T7" i="6"/>
  <c r="T8" i="5" s="1"/>
  <c r="S7" i="6"/>
  <c r="S8" i="5" s="1"/>
  <c r="R7" i="6"/>
  <c r="R8" i="5" s="1"/>
  <c r="Q7" i="6"/>
  <c r="Q8" i="5" s="1"/>
  <c r="P7" i="6"/>
  <c r="P8" i="5" s="1"/>
  <c r="O7" i="6"/>
  <c r="O8" i="5" s="1"/>
  <c r="N7" i="6"/>
  <c r="N8" i="5" s="1"/>
  <c r="M7" i="6"/>
  <c r="M8" i="5" s="1"/>
  <c r="L7" i="6"/>
  <c r="L8" i="5" s="1"/>
  <c r="K7" i="6"/>
  <c r="K8" i="5" s="1"/>
  <c r="J7" i="6"/>
  <c r="J8" i="5" s="1"/>
  <c r="I7" i="6"/>
  <c r="I8" i="5" s="1"/>
  <c r="ER6" i="6"/>
  <c r="ER7" i="5" s="1"/>
  <c r="EQ6" i="6"/>
  <c r="EQ7" i="5" s="1"/>
  <c r="EP6" i="6"/>
  <c r="EP7" i="5" s="1"/>
  <c r="EO6" i="6"/>
  <c r="EO7" i="5" s="1"/>
  <c r="EN6" i="6"/>
  <c r="EN7" i="5" s="1"/>
  <c r="EM6" i="6"/>
  <c r="EM7" i="5" s="1"/>
  <c r="EL6" i="6"/>
  <c r="EL7" i="5" s="1"/>
  <c r="EK6" i="6"/>
  <c r="EK7" i="5" s="1"/>
  <c r="EJ6" i="6"/>
  <c r="EJ7" i="5" s="1"/>
  <c r="EI6" i="6"/>
  <c r="EI7" i="5" s="1"/>
  <c r="EH6" i="6"/>
  <c r="EH7" i="5" s="1"/>
  <c r="EG6" i="6"/>
  <c r="EG7" i="5" s="1"/>
  <c r="EF6" i="6"/>
  <c r="EF7" i="5" s="1"/>
  <c r="EE6" i="6"/>
  <c r="EE7" i="5" s="1"/>
  <c r="ED6" i="6"/>
  <c r="ED7" i="5" s="1"/>
  <c r="EC6" i="6"/>
  <c r="EC7" i="5" s="1"/>
  <c r="EB6" i="6"/>
  <c r="EB7" i="5" s="1"/>
  <c r="EA6" i="6"/>
  <c r="EA7" i="5" s="1"/>
  <c r="DZ6" i="6"/>
  <c r="DZ7" i="5" s="1"/>
  <c r="DY6" i="6"/>
  <c r="DY7" i="5" s="1"/>
  <c r="DX6" i="6"/>
  <c r="DX7" i="5" s="1"/>
  <c r="DW6" i="6"/>
  <c r="DW7" i="5" s="1"/>
  <c r="DV6" i="6"/>
  <c r="DV7" i="5" s="1"/>
  <c r="DU6" i="6"/>
  <c r="DU7" i="5" s="1"/>
  <c r="DT6" i="6"/>
  <c r="DT7" i="5" s="1"/>
  <c r="DS6" i="6"/>
  <c r="DS7" i="5" s="1"/>
  <c r="DR6" i="6"/>
  <c r="DR7" i="5" s="1"/>
  <c r="DQ6" i="6"/>
  <c r="DQ7" i="5" s="1"/>
  <c r="DP6" i="6"/>
  <c r="DP7" i="5" s="1"/>
  <c r="DO6" i="6"/>
  <c r="DO7" i="5" s="1"/>
  <c r="DN6" i="6"/>
  <c r="DN7" i="5" s="1"/>
  <c r="DM6" i="6"/>
  <c r="DM7" i="5" s="1"/>
  <c r="DL6" i="6"/>
  <c r="DL7" i="5" s="1"/>
  <c r="DK6" i="6"/>
  <c r="DK7" i="5" s="1"/>
  <c r="DJ6" i="6"/>
  <c r="DJ7" i="5" s="1"/>
  <c r="DI6" i="6"/>
  <c r="DI7" i="5" s="1"/>
  <c r="DH6" i="6"/>
  <c r="DH7" i="5" s="1"/>
  <c r="DG6" i="6"/>
  <c r="DG7" i="5" s="1"/>
  <c r="DF6" i="6"/>
  <c r="DF7" i="5" s="1"/>
  <c r="DE6" i="6"/>
  <c r="DE7" i="5" s="1"/>
  <c r="DD6" i="6"/>
  <c r="DD7" i="5" s="1"/>
  <c r="DC6" i="6"/>
  <c r="DC7" i="5" s="1"/>
  <c r="DB6" i="6"/>
  <c r="DB7" i="5" s="1"/>
  <c r="DA6" i="6"/>
  <c r="DA7" i="5" s="1"/>
  <c r="CZ6" i="6"/>
  <c r="CZ7" i="5" s="1"/>
  <c r="CY6" i="6"/>
  <c r="CY7" i="5" s="1"/>
  <c r="CX6" i="6"/>
  <c r="CX7" i="5" s="1"/>
  <c r="CW6" i="6"/>
  <c r="CW7" i="5" s="1"/>
  <c r="CV6" i="6"/>
  <c r="CV7" i="5" s="1"/>
  <c r="CU6" i="6"/>
  <c r="CU7" i="5" s="1"/>
  <c r="CT6" i="6"/>
  <c r="CT7" i="5" s="1"/>
  <c r="CS6" i="6"/>
  <c r="CS7" i="5" s="1"/>
  <c r="CR6" i="6"/>
  <c r="CR7" i="5" s="1"/>
  <c r="CQ6" i="6"/>
  <c r="CQ7" i="5" s="1"/>
  <c r="CP6" i="6"/>
  <c r="CP7" i="5" s="1"/>
  <c r="CO6" i="6"/>
  <c r="CO7" i="5" s="1"/>
  <c r="CN6" i="6"/>
  <c r="CN7" i="5" s="1"/>
  <c r="CM6" i="6"/>
  <c r="CM7" i="5" s="1"/>
  <c r="CL6" i="6"/>
  <c r="CL7" i="5" s="1"/>
  <c r="CK6" i="6"/>
  <c r="CK7" i="5" s="1"/>
  <c r="CJ6" i="6"/>
  <c r="CJ7" i="5" s="1"/>
  <c r="CI6" i="6"/>
  <c r="CI7" i="5" s="1"/>
  <c r="CH6" i="6"/>
  <c r="CH7" i="5" s="1"/>
  <c r="CG6" i="6"/>
  <c r="CG7" i="5" s="1"/>
  <c r="CF6" i="6"/>
  <c r="CF7" i="5" s="1"/>
  <c r="CE6" i="6"/>
  <c r="CE7" i="5" s="1"/>
  <c r="CD6" i="6"/>
  <c r="CD7" i="5" s="1"/>
  <c r="CC6" i="6"/>
  <c r="CC7" i="5" s="1"/>
  <c r="CB6" i="6"/>
  <c r="CB7" i="5" s="1"/>
  <c r="CA6" i="6"/>
  <c r="CA7" i="5" s="1"/>
  <c r="BZ6" i="6"/>
  <c r="BZ7" i="5" s="1"/>
  <c r="BY6" i="6"/>
  <c r="BY7" i="5" s="1"/>
  <c r="BX6" i="6"/>
  <c r="BX7" i="5" s="1"/>
  <c r="BW6" i="6"/>
  <c r="BW7" i="5" s="1"/>
  <c r="BV6" i="6"/>
  <c r="BV7" i="5" s="1"/>
  <c r="BU6" i="6"/>
  <c r="BU7" i="5" s="1"/>
  <c r="BT6" i="6"/>
  <c r="BT7" i="5" s="1"/>
  <c r="BS6" i="6"/>
  <c r="BS7" i="5" s="1"/>
  <c r="BR6" i="6"/>
  <c r="BR7" i="5" s="1"/>
  <c r="BQ6" i="6"/>
  <c r="BQ7" i="5" s="1"/>
  <c r="BP6" i="6"/>
  <c r="BP7" i="5" s="1"/>
  <c r="BO6" i="6"/>
  <c r="BO7" i="5" s="1"/>
  <c r="BN6" i="6"/>
  <c r="BN7" i="5" s="1"/>
  <c r="BM6" i="6"/>
  <c r="BM7" i="5" s="1"/>
  <c r="BL6" i="6"/>
  <c r="BL7" i="5" s="1"/>
  <c r="BK6" i="6"/>
  <c r="BK7" i="5" s="1"/>
  <c r="BJ6" i="6"/>
  <c r="BJ7" i="5" s="1"/>
  <c r="BI6" i="6"/>
  <c r="BI7" i="5" s="1"/>
  <c r="BH6" i="6"/>
  <c r="BH7" i="5" s="1"/>
  <c r="BG6" i="6"/>
  <c r="BG7" i="5" s="1"/>
  <c r="BF6" i="6"/>
  <c r="BF7" i="5" s="1"/>
  <c r="BE6" i="6"/>
  <c r="BE7" i="5" s="1"/>
  <c r="BD6" i="6"/>
  <c r="BD7" i="5" s="1"/>
  <c r="BC6" i="6"/>
  <c r="BC7" i="5" s="1"/>
  <c r="BB6" i="6"/>
  <c r="BB7" i="5" s="1"/>
  <c r="BA6" i="6"/>
  <c r="BA7" i="5" s="1"/>
  <c r="AZ6" i="6"/>
  <c r="AZ7" i="5" s="1"/>
  <c r="AY6" i="6"/>
  <c r="AY7" i="5" s="1"/>
  <c r="AX6" i="6"/>
  <c r="AX7" i="5" s="1"/>
  <c r="AW6" i="6"/>
  <c r="AW7" i="5" s="1"/>
  <c r="AV6" i="6"/>
  <c r="AV7" i="5" s="1"/>
  <c r="AU6" i="6"/>
  <c r="AU7" i="5" s="1"/>
  <c r="AT6" i="6"/>
  <c r="AT7" i="5" s="1"/>
  <c r="AS6" i="6"/>
  <c r="AS7" i="5" s="1"/>
  <c r="AR6" i="6"/>
  <c r="AR7" i="5" s="1"/>
  <c r="AQ6" i="6"/>
  <c r="AQ7" i="5" s="1"/>
  <c r="AP6" i="6"/>
  <c r="AP7" i="5" s="1"/>
  <c r="AO6" i="6"/>
  <c r="AO7" i="5" s="1"/>
  <c r="AN6" i="6"/>
  <c r="AN7" i="5" s="1"/>
  <c r="AM6" i="6"/>
  <c r="AM7" i="5" s="1"/>
  <c r="AL6" i="6"/>
  <c r="AL7" i="5" s="1"/>
  <c r="AK6" i="6"/>
  <c r="AK7" i="5" s="1"/>
  <c r="AJ6" i="6"/>
  <c r="AJ7" i="5" s="1"/>
  <c r="AI6" i="6"/>
  <c r="AI7" i="5" s="1"/>
  <c r="AH6" i="6"/>
  <c r="AH7" i="5" s="1"/>
  <c r="AG6" i="6"/>
  <c r="AG7" i="5" s="1"/>
  <c r="AF6" i="6"/>
  <c r="AF7" i="5" s="1"/>
  <c r="AE6" i="6"/>
  <c r="AE7" i="5" s="1"/>
  <c r="AD6" i="6"/>
  <c r="AD7" i="5" s="1"/>
  <c r="AC6" i="6"/>
  <c r="AC7" i="5" s="1"/>
  <c r="AB6" i="6"/>
  <c r="AB7" i="5" s="1"/>
  <c r="AA6" i="6"/>
  <c r="AA7" i="5" s="1"/>
  <c r="Z6" i="6"/>
  <c r="Z7" i="5" s="1"/>
  <c r="Y6" i="6"/>
  <c r="Y7" i="5" s="1"/>
  <c r="X6" i="6"/>
  <c r="X7" i="5" s="1"/>
  <c r="W6" i="6"/>
  <c r="W7" i="5" s="1"/>
  <c r="V6" i="6"/>
  <c r="V7" i="5" s="1"/>
  <c r="U6" i="6"/>
  <c r="U7" i="5" s="1"/>
  <c r="T6" i="6"/>
  <c r="T7" i="5" s="1"/>
  <c r="S6" i="6"/>
  <c r="S7" i="5" s="1"/>
  <c r="R6" i="6"/>
  <c r="R7" i="5" s="1"/>
  <c r="Q6" i="6"/>
  <c r="Q7" i="5" s="1"/>
  <c r="P6" i="6"/>
  <c r="P7" i="5" s="1"/>
  <c r="O6" i="6"/>
  <c r="O7" i="5" s="1"/>
  <c r="N6" i="6"/>
  <c r="N7" i="5" s="1"/>
  <c r="M6" i="6"/>
  <c r="M7" i="5" s="1"/>
  <c r="L6" i="6"/>
  <c r="L7" i="5" s="1"/>
  <c r="K6" i="6"/>
  <c r="K7" i="5" s="1"/>
  <c r="J6" i="6"/>
  <c r="J7" i="5" s="1"/>
  <c r="I6" i="6"/>
  <c r="I7" i="5" s="1"/>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M72" i="25"/>
  <c r="Q64" i="25"/>
  <c r="ES95" i="25"/>
  <c r="ER95" i="25"/>
  <c r="EQ95" i="25"/>
  <c r="EP95" i="25"/>
  <c r="EO95" i="25"/>
  <c r="EN95" i="25"/>
  <c r="EM95" i="25"/>
  <c r="EL95" i="25"/>
  <c r="EK95" i="25"/>
  <c r="EJ95" i="25"/>
  <c r="EI95" i="25"/>
  <c r="EH95" i="25"/>
  <c r="EG95" i="25"/>
  <c r="EF95" i="25"/>
  <c r="EE95" i="25"/>
  <c r="ED95" i="25"/>
  <c r="EC95" i="25"/>
  <c r="EB95" i="25"/>
  <c r="EA95" i="25"/>
  <c r="DZ95" i="25"/>
  <c r="DY95" i="25"/>
  <c r="DX95" i="25"/>
  <c r="DW95" i="25"/>
  <c r="DV95" i="25"/>
  <c r="DU95" i="25"/>
  <c r="DT95" i="25"/>
  <c r="DS95" i="25"/>
  <c r="DR95" i="25"/>
  <c r="DQ95" i="25"/>
  <c r="DP95" i="25"/>
  <c r="DO95" i="25"/>
  <c r="DN95" i="25"/>
  <c r="DM95" i="25"/>
  <c r="DL95" i="25"/>
  <c r="DK95" i="25"/>
  <c r="DJ95" i="25"/>
  <c r="DI95" i="25"/>
  <c r="DH95" i="25"/>
  <c r="DG95" i="25"/>
  <c r="DF95" i="25"/>
  <c r="DE95" i="25"/>
  <c r="DD95" i="25"/>
  <c r="DC95" i="25"/>
  <c r="DB95" i="25"/>
  <c r="DA95" i="25"/>
  <c r="CZ95" i="25"/>
  <c r="CY95" i="25"/>
  <c r="CX95" i="25"/>
  <c r="CW95" i="25"/>
  <c r="CV95" i="25"/>
  <c r="CU95" i="25"/>
  <c r="CT95" i="25"/>
  <c r="CS95" i="25"/>
  <c r="CR95" i="25"/>
  <c r="CQ95" i="25"/>
  <c r="CP95" i="25"/>
  <c r="CO95" i="25"/>
  <c r="CN95" i="25"/>
  <c r="CM95" i="25"/>
  <c r="CL95" i="25"/>
  <c r="CK95" i="25"/>
  <c r="CJ95" i="25"/>
  <c r="CI95" i="25"/>
  <c r="CH95" i="25"/>
  <c r="CG95" i="25"/>
  <c r="CF95" i="25"/>
  <c r="CE95" i="25"/>
  <c r="CD95" i="25"/>
  <c r="CC95" i="25"/>
  <c r="CB95" i="25"/>
  <c r="CA95" i="25"/>
  <c r="BZ95" i="25"/>
  <c r="BY95" i="25"/>
  <c r="BX95" i="25"/>
  <c r="BW95" i="25"/>
  <c r="BV95" i="25"/>
  <c r="BU95" i="25"/>
  <c r="BT95" i="25"/>
  <c r="BS95" i="25"/>
  <c r="BR95" i="25"/>
  <c r="BQ95" i="25"/>
  <c r="BP95" i="25"/>
  <c r="BO95" i="25"/>
  <c r="BN95" i="25"/>
  <c r="BM95" i="25"/>
  <c r="BL95" i="25"/>
  <c r="BK95" i="25"/>
  <c r="BJ95" i="25"/>
  <c r="BI95" i="25"/>
  <c r="BH95" i="25"/>
  <c r="BG95" i="25"/>
  <c r="BF95" i="25"/>
  <c r="BE95" i="25"/>
  <c r="BD95" i="25"/>
  <c r="BC95" i="25"/>
  <c r="BB95" i="25"/>
  <c r="BA95" i="25"/>
  <c r="AZ95" i="25"/>
  <c r="AY95" i="25"/>
  <c r="AX95" i="25"/>
  <c r="AW95" i="25"/>
  <c r="AV95" i="25"/>
  <c r="AU95" i="25"/>
  <c r="AT95" i="25"/>
  <c r="AS95" i="25"/>
  <c r="AR95" i="25"/>
  <c r="AQ95" i="25"/>
  <c r="AP95" i="25"/>
  <c r="AO95" i="25"/>
  <c r="AN95" i="25"/>
  <c r="AM95" i="25"/>
  <c r="AL95" i="25"/>
  <c r="AK95" i="25"/>
  <c r="AJ95" i="25"/>
  <c r="AI95" i="25"/>
  <c r="AH95" i="25"/>
  <c r="AG95" i="25"/>
  <c r="AF95" i="25"/>
  <c r="AE95" i="25"/>
  <c r="AD95" i="25"/>
  <c r="AC95" i="25"/>
  <c r="AB95" i="25"/>
  <c r="AA95" i="25"/>
  <c r="Z95" i="25"/>
  <c r="Y95" i="25"/>
  <c r="X95" i="25"/>
  <c r="W95" i="25"/>
  <c r="V95" i="25"/>
  <c r="U95" i="25"/>
  <c r="T95" i="25"/>
  <c r="ES94" i="25"/>
  <c r="ER94" i="25"/>
  <c r="EQ94" i="25"/>
  <c r="EP94" i="25"/>
  <c r="EO94" i="25"/>
  <c r="EN94" i="25"/>
  <c r="EM94" i="25"/>
  <c r="EL94" i="25"/>
  <c r="EK94" i="25"/>
  <c r="EJ94" i="25"/>
  <c r="EI94" i="25"/>
  <c r="EH94" i="25"/>
  <c r="EG94" i="25"/>
  <c r="EF94" i="25"/>
  <c r="EE94" i="25"/>
  <c r="ED94" i="25"/>
  <c r="EC94" i="25"/>
  <c r="EB94" i="25"/>
  <c r="EA94" i="25"/>
  <c r="DZ94" i="25"/>
  <c r="DY94" i="25"/>
  <c r="DX94" i="25"/>
  <c r="DW94" i="25"/>
  <c r="DV94" i="25"/>
  <c r="DU94" i="25"/>
  <c r="DT94" i="25"/>
  <c r="DS94" i="25"/>
  <c r="DR94" i="25"/>
  <c r="DQ94" i="25"/>
  <c r="DP94" i="25"/>
  <c r="DO94" i="25"/>
  <c r="DN94" i="25"/>
  <c r="DM94" i="25"/>
  <c r="DL94" i="25"/>
  <c r="DK94" i="25"/>
  <c r="DJ94" i="25"/>
  <c r="DI94" i="25"/>
  <c r="DH94" i="25"/>
  <c r="DG94" i="25"/>
  <c r="DF94" i="25"/>
  <c r="DE94" i="25"/>
  <c r="DD94" i="25"/>
  <c r="DC94" i="25"/>
  <c r="DB94" i="25"/>
  <c r="DA94" i="25"/>
  <c r="CZ94" i="25"/>
  <c r="CY94" i="25"/>
  <c r="CX94" i="25"/>
  <c r="CW94" i="25"/>
  <c r="CV94" i="25"/>
  <c r="CU94" i="25"/>
  <c r="CT94" i="25"/>
  <c r="CS94" i="25"/>
  <c r="CR94" i="25"/>
  <c r="CQ94" i="25"/>
  <c r="CP94" i="25"/>
  <c r="CO94" i="25"/>
  <c r="CN94" i="25"/>
  <c r="CM94" i="25"/>
  <c r="CL94" i="25"/>
  <c r="CK94" i="25"/>
  <c r="CJ94" i="25"/>
  <c r="CI94" i="25"/>
  <c r="CH94" i="25"/>
  <c r="CG94" i="25"/>
  <c r="CF94" i="25"/>
  <c r="CE94" i="25"/>
  <c r="CD94" i="25"/>
  <c r="CC94" i="25"/>
  <c r="CB94" i="25"/>
  <c r="CA94" i="25"/>
  <c r="BZ94" i="25"/>
  <c r="BY94" i="25"/>
  <c r="BX94" i="25"/>
  <c r="BW94" i="25"/>
  <c r="BV94" i="25"/>
  <c r="BU94" i="25"/>
  <c r="BT94" i="25"/>
  <c r="BS94" i="25"/>
  <c r="BR94" i="25"/>
  <c r="BQ94" i="25"/>
  <c r="BP94" i="25"/>
  <c r="BO94" i="25"/>
  <c r="BN94" i="25"/>
  <c r="BM94" i="25"/>
  <c r="BL94" i="25"/>
  <c r="BK94" i="25"/>
  <c r="BJ94" i="25"/>
  <c r="BI94" i="25"/>
  <c r="BH94" i="25"/>
  <c r="BG94" i="25"/>
  <c r="BF94" i="25"/>
  <c r="BE94" i="25"/>
  <c r="BD94" i="25"/>
  <c r="BC94" i="25"/>
  <c r="BB94" i="25"/>
  <c r="BA94" i="25"/>
  <c r="AZ94" i="25"/>
  <c r="AY94" i="25"/>
  <c r="AX94" i="25"/>
  <c r="AW94" i="25"/>
  <c r="AV94" i="25"/>
  <c r="AU94" i="25"/>
  <c r="AT94" i="25"/>
  <c r="AS94" i="25"/>
  <c r="AR94" i="25"/>
  <c r="AQ94" i="25"/>
  <c r="AP94" i="25"/>
  <c r="AO94" i="25"/>
  <c r="AN94" i="25"/>
  <c r="AM94" i="25"/>
  <c r="AL94" i="25"/>
  <c r="AK94" i="25"/>
  <c r="AJ94" i="25"/>
  <c r="AI94" i="25"/>
  <c r="AH94" i="25"/>
  <c r="AG94" i="25"/>
  <c r="AF94" i="25"/>
  <c r="AE94" i="25"/>
  <c r="AD94" i="25"/>
  <c r="AC94" i="25"/>
  <c r="AB94" i="25"/>
  <c r="AA94" i="25"/>
  <c r="Z94" i="25"/>
  <c r="Y94" i="25"/>
  <c r="X94" i="25"/>
  <c r="W94" i="25"/>
  <c r="V94" i="25"/>
  <c r="U94" i="25"/>
  <c r="T94" i="25"/>
  <c r="ES93" i="25"/>
  <c r="ER93" i="25"/>
  <c r="EQ93" i="25"/>
  <c r="EP93" i="25"/>
  <c r="EO93" i="25"/>
  <c r="EN93" i="25"/>
  <c r="EM93" i="25"/>
  <c r="EL93" i="25"/>
  <c r="EK93" i="25"/>
  <c r="EJ93" i="25"/>
  <c r="EI93" i="25"/>
  <c r="EH93" i="25"/>
  <c r="EG93" i="25"/>
  <c r="EF93" i="25"/>
  <c r="EE93" i="25"/>
  <c r="ED93" i="25"/>
  <c r="EC93" i="25"/>
  <c r="EB93" i="25"/>
  <c r="EA93" i="25"/>
  <c r="DZ93" i="25"/>
  <c r="DY93" i="25"/>
  <c r="DX93" i="25"/>
  <c r="DW93" i="25"/>
  <c r="DV93" i="25"/>
  <c r="DU93" i="25"/>
  <c r="DT93" i="25"/>
  <c r="DS93" i="25"/>
  <c r="DR93" i="25"/>
  <c r="DQ93" i="25"/>
  <c r="DP93" i="25"/>
  <c r="DO93" i="25"/>
  <c r="DN93" i="25"/>
  <c r="DM93" i="25"/>
  <c r="DL93" i="25"/>
  <c r="DK93" i="25"/>
  <c r="DJ93" i="25"/>
  <c r="DI93" i="25"/>
  <c r="DH93" i="25"/>
  <c r="DG93" i="25"/>
  <c r="DF93" i="25"/>
  <c r="DE93" i="25"/>
  <c r="DD93" i="25"/>
  <c r="DC93" i="25"/>
  <c r="DB93" i="25"/>
  <c r="DA93" i="25"/>
  <c r="CZ93" i="25"/>
  <c r="CY93" i="25"/>
  <c r="CX93" i="25"/>
  <c r="CW93" i="25"/>
  <c r="CV93" i="25"/>
  <c r="CU93" i="25"/>
  <c r="CT93" i="25"/>
  <c r="CS93" i="25"/>
  <c r="CR93" i="25"/>
  <c r="CQ93" i="25"/>
  <c r="CP93" i="25"/>
  <c r="CO93" i="25"/>
  <c r="CN93" i="25"/>
  <c r="CM93" i="25"/>
  <c r="CL93" i="25"/>
  <c r="CK93" i="25"/>
  <c r="CJ93" i="25"/>
  <c r="CI93" i="25"/>
  <c r="CH93" i="25"/>
  <c r="CG93" i="25"/>
  <c r="CF93" i="25"/>
  <c r="CE93" i="25"/>
  <c r="CD93" i="25"/>
  <c r="CC93" i="25"/>
  <c r="CB93" i="25"/>
  <c r="CA93" i="25"/>
  <c r="BZ93" i="25"/>
  <c r="BY93" i="25"/>
  <c r="BX93" i="25"/>
  <c r="BW93" i="25"/>
  <c r="BV93" i="25"/>
  <c r="BU93" i="25"/>
  <c r="BT93" i="25"/>
  <c r="BS93" i="25"/>
  <c r="BR93" i="25"/>
  <c r="BQ93" i="25"/>
  <c r="BP93" i="25"/>
  <c r="BO93" i="25"/>
  <c r="BN93" i="25"/>
  <c r="BM93" i="25"/>
  <c r="BL93" i="25"/>
  <c r="BK93" i="25"/>
  <c r="BJ93" i="25"/>
  <c r="BI93" i="25"/>
  <c r="BH93" i="25"/>
  <c r="BG93" i="25"/>
  <c r="BF93" i="25"/>
  <c r="BE93" i="25"/>
  <c r="BD93" i="25"/>
  <c r="BC93" i="25"/>
  <c r="BB93" i="25"/>
  <c r="BA93" i="25"/>
  <c r="AZ93" i="25"/>
  <c r="AY93" i="25"/>
  <c r="AX93" i="25"/>
  <c r="AW93" i="25"/>
  <c r="AV93" i="25"/>
  <c r="AU93" i="25"/>
  <c r="AT93" i="25"/>
  <c r="AS93" i="25"/>
  <c r="AR93" i="25"/>
  <c r="AQ93" i="25"/>
  <c r="AP93" i="25"/>
  <c r="AO93" i="25"/>
  <c r="AN93" i="25"/>
  <c r="AM93" i="25"/>
  <c r="AL93" i="25"/>
  <c r="AK93" i="25"/>
  <c r="AJ93" i="25"/>
  <c r="AI93" i="25"/>
  <c r="AH93" i="25"/>
  <c r="AG93" i="25"/>
  <c r="AF93" i="25"/>
  <c r="AE93" i="25"/>
  <c r="AD93" i="25"/>
  <c r="AC93" i="25"/>
  <c r="AB93" i="25"/>
  <c r="AA93" i="25"/>
  <c r="Z93" i="25"/>
  <c r="Y93" i="25"/>
  <c r="X93" i="25"/>
  <c r="W93" i="25"/>
  <c r="V93" i="25"/>
  <c r="U93" i="25"/>
  <c r="T93" i="25"/>
  <c r="ES92" i="25"/>
  <c r="ER92" i="25"/>
  <c r="EQ92" i="25"/>
  <c r="EP92" i="25"/>
  <c r="EO92" i="25"/>
  <c r="EN92" i="25"/>
  <c r="EM92" i="25"/>
  <c r="EL92" i="25"/>
  <c r="EK92" i="25"/>
  <c r="EJ92" i="25"/>
  <c r="EI92" i="25"/>
  <c r="EH92" i="25"/>
  <c r="EG92" i="25"/>
  <c r="EF92" i="25"/>
  <c r="EE92" i="25"/>
  <c r="ED92" i="25"/>
  <c r="EC92" i="25"/>
  <c r="EB92" i="25"/>
  <c r="EA92" i="25"/>
  <c r="DZ92" i="25"/>
  <c r="DY92" i="25"/>
  <c r="DX92" i="25"/>
  <c r="DW92" i="25"/>
  <c r="DV92" i="25"/>
  <c r="DU92" i="25"/>
  <c r="DT92" i="25"/>
  <c r="DS92" i="25"/>
  <c r="DR92" i="25"/>
  <c r="DQ92" i="25"/>
  <c r="DP92" i="25"/>
  <c r="DO92" i="25"/>
  <c r="DN92" i="25"/>
  <c r="DM92" i="25"/>
  <c r="DL92" i="25"/>
  <c r="DK92" i="25"/>
  <c r="DJ92" i="25"/>
  <c r="DI92" i="25"/>
  <c r="DH92" i="25"/>
  <c r="DG92" i="25"/>
  <c r="DF92" i="25"/>
  <c r="DE92" i="25"/>
  <c r="DD92" i="25"/>
  <c r="DC92" i="25"/>
  <c r="DB92" i="25"/>
  <c r="DA92" i="25"/>
  <c r="CZ92" i="25"/>
  <c r="CY92" i="25"/>
  <c r="CX92" i="25"/>
  <c r="CW92" i="25"/>
  <c r="CV92" i="25"/>
  <c r="CU92" i="25"/>
  <c r="CT92" i="25"/>
  <c r="CS92" i="25"/>
  <c r="CR92" i="25"/>
  <c r="CQ92" i="25"/>
  <c r="CP92" i="25"/>
  <c r="CO92" i="25"/>
  <c r="CN92" i="25"/>
  <c r="CM92" i="25"/>
  <c r="CL92" i="25"/>
  <c r="CK92" i="25"/>
  <c r="CJ92" i="25"/>
  <c r="CI92" i="25"/>
  <c r="CH92" i="25"/>
  <c r="CG92" i="25"/>
  <c r="CF92" i="25"/>
  <c r="CE92" i="25"/>
  <c r="CD92" i="25"/>
  <c r="CC92" i="25"/>
  <c r="CB92" i="25"/>
  <c r="CA92" i="25"/>
  <c r="BZ92" i="25"/>
  <c r="BY92" i="25"/>
  <c r="BX92" i="25"/>
  <c r="BW92" i="25"/>
  <c r="BV92" i="25"/>
  <c r="BU92" i="25"/>
  <c r="BT92" i="25"/>
  <c r="BS92" i="25"/>
  <c r="BR92" i="25"/>
  <c r="BQ92" i="25"/>
  <c r="BP92" i="25"/>
  <c r="BO92" i="25"/>
  <c r="BN92" i="25"/>
  <c r="BM92" i="25"/>
  <c r="BL92" i="25"/>
  <c r="BK92" i="25"/>
  <c r="BJ92" i="25"/>
  <c r="BI92" i="25"/>
  <c r="BH92" i="25"/>
  <c r="BG92" i="25"/>
  <c r="BF92" i="25"/>
  <c r="BE92" i="25"/>
  <c r="BD92" i="25"/>
  <c r="BC92" i="25"/>
  <c r="BB92" i="25"/>
  <c r="BA92" i="25"/>
  <c r="AZ92" i="25"/>
  <c r="AY92" i="25"/>
  <c r="AX92" i="25"/>
  <c r="AW92" i="25"/>
  <c r="AV92" i="25"/>
  <c r="AU92" i="25"/>
  <c r="AT92" i="25"/>
  <c r="AS92" i="25"/>
  <c r="AR92" i="25"/>
  <c r="AQ92" i="25"/>
  <c r="AP92" i="25"/>
  <c r="AO92" i="25"/>
  <c r="AN92" i="25"/>
  <c r="AM92" i="25"/>
  <c r="AL92" i="25"/>
  <c r="AK92" i="25"/>
  <c r="AJ92" i="25"/>
  <c r="AI92" i="25"/>
  <c r="AH92" i="25"/>
  <c r="AG92" i="25"/>
  <c r="AF92" i="25"/>
  <c r="AE92" i="25"/>
  <c r="AD92" i="25"/>
  <c r="AC92" i="25"/>
  <c r="AB92" i="25"/>
  <c r="AA92" i="25"/>
  <c r="Z92" i="25"/>
  <c r="Y92" i="25"/>
  <c r="X92" i="25"/>
  <c r="W92" i="25"/>
  <c r="V92" i="25"/>
  <c r="U92" i="25"/>
  <c r="T92" i="25"/>
  <c r="ES91" i="25"/>
  <c r="ER91" i="25"/>
  <c r="EQ91" i="25"/>
  <c r="EP91" i="25"/>
  <c r="EO91" i="25"/>
  <c r="EN91" i="25"/>
  <c r="EM91" i="25"/>
  <c r="EL91" i="25"/>
  <c r="EK91" i="25"/>
  <c r="EJ91" i="25"/>
  <c r="EI91" i="25"/>
  <c r="EH91" i="25"/>
  <c r="EG91" i="25"/>
  <c r="EF91" i="25"/>
  <c r="EE91" i="25"/>
  <c r="ED91" i="25"/>
  <c r="EC91" i="25"/>
  <c r="EB91" i="25"/>
  <c r="EA91" i="25"/>
  <c r="DZ91" i="25"/>
  <c r="DY91" i="25"/>
  <c r="DX91" i="25"/>
  <c r="DW91" i="25"/>
  <c r="DV91" i="25"/>
  <c r="DU91" i="25"/>
  <c r="DT91" i="25"/>
  <c r="DS91" i="25"/>
  <c r="DR91" i="25"/>
  <c r="DQ91" i="25"/>
  <c r="DP91" i="25"/>
  <c r="DO91" i="25"/>
  <c r="DN91" i="25"/>
  <c r="DM91" i="25"/>
  <c r="DL91" i="25"/>
  <c r="DK91" i="25"/>
  <c r="DJ91" i="25"/>
  <c r="DI91" i="25"/>
  <c r="DH91" i="25"/>
  <c r="DG91" i="25"/>
  <c r="DF91" i="25"/>
  <c r="DE91" i="25"/>
  <c r="DD91" i="25"/>
  <c r="DC91" i="25"/>
  <c r="DB91" i="25"/>
  <c r="DA91" i="25"/>
  <c r="CZ91" i="25"/>
  <c r="CY91" i="25"/>
  <c r="CX91" i="25"/>
  <c r="CW91" i="25"/>
  <c r="CV91" i="25"/>
  <c r="CU91" i="25"/>
  <c r="CT91" i="25"/>
  <c r="CS91" i="25"/>
  <c r="CR91" i="25"/>
  <c r="CQ91" i="25"/>
  <c r="CP91" i="25"/>
  <c r="CO91" i="25"/>
  <c r="CN91" i="25"/>
  <c r="CM91" i="25"/>
  <c r="CL91" i="25"/>
  <c r="CK91" i="25"/>
  <c r="CJ91" i="25"/>
  <c r="CI91" i="25"/>
  <c r="CH91" i="25"/>
  <c r="CG91" i="25"/>
  <c r="CF91" i="25"/>
  <c r="CE91" i="25"/>
  <c r="CD91" i="25"/>
  <c r="CC91" i="25"/>
  <c r="CB91" i="25"/>
  <c r="CA91" i="25"/>
  <c r="BZ91" i="25"/>
  <c r="BY91" i="25"/>
  <c r="BX91" i="25"/>
  <c r="BW91" i="25"/>
  <c r="BV91" i="25"/>
  <c r="BU91" i="25"/>
  <c r="BT91" i="25"/>
  <c r="BS91" i="25"/>
  <c r="BR91" i="25"/>
  <c r="BQ91" i="25"/>
  <c r="BP91" i="25"/>
  <c r="BO91" i="25"/>
  <c r="BN91" i="25"/>
  <c r="BM91" i="25"/>
  <c r="BL91" i="25"/>
  <c r="BK91" i="25"/>
  <c r="BJ91" i="25"/>
  <c r="BI91" i="25"/>
  <c r="BH91" i="25"/>
  <c r="BG91" i="25"/>
  <c r="BF91" i="25"/>
  <c r="BE91" i="25"/>
  <c r="BD91" i="25"/>
  <c r="BC91" i="25"/>
  <c r="BB91" i="25"/>
  <c r="BA91" i="25"/>
  <c r="AZ91" i="25"/>
  <c r="AY91" i="25"/>
  <c r="AX91" i="25"/>
  <c r="AW91" i="25"/>
  <c r="AV91" i="25"/>
  <c r="AU91" i="25"/>
  <c r="AT91" i="25"/>
  <c r="AS91" i="25"/>
  <c r="AR91" i="25"/>
  <c r="AQ91" i="25"/>
  <c r="AP91" i="25"/>
  <c r="AO91" i="25"/>
  <c r="AN91" i="25"/>
  <c r="AM91" i="25"/>
  <c r="AL91" i="25"/>
  <c r="AK91" i="25"/>
  <c r="AJ91" i="25"/>
  <c r="AI91" i="25"/>
  <c r="AH91" i="25"/>
  <c r="AG91" i="25"/>
  <c r="AF91" i="25"/>
  <c r="AE91" i="25"/>
  <c r="AD91" i="25"/>
  <c r="AC91" i="25"/>
  <c r="AB91" i="25"/>
  <c r="AA91" i="25"/>
  <c r="Z91" i="25"/>
  <c r="Y91" i="25"/>
  <c r="X91" i="25"/>
  <c r="W91" i="25"/>
  <c r="V91" i="25"/>
  <c r="U91" i="25"/>
  <c r="T91" i="25"/>
  <c r="ES90" i="25"/>
  <c r="ER90" i="25"/>
  <c r="EQ90" i="25"/>
  <c r="EP90" i="25"/>
  <c r="EO90" i="25"/>
  <c r="EN90" i="25"/>
  <c r="EM90" i="25"/>
  <c r="EL90" i="25"/>
  <c r="EK90" i="25"/>
  <c r="EJ90" i="25"/>
  <c r="EI90" i="25"/>
  <c r="EH90" i="25"/>
  <c r="EG90" i="25"/>
  <c r="EF90" i="25"/>
  <c r="EE90" i="25"/>
  <c r="ED90" i="25"/>
  <c r="EC90" i="25"/>
  <c r="EB90" i="25"/>
  <c r="EA90" i="25"/>
  <c r="DZ90" i="25"/>
  <c r="DY90" i="25"/>
  <c r="DX90" i="25"/>
  <c r="DW90" i="25"/>
  <c r="DV90" i="25"/>
  <c r="DU90" i="25"/>
  <c r="DT90" i="25"/>
  <c r="DS90" i="25"/>
  <c r="DR90" i="25"/>
  <c r="DQ90" i="25"/>
  <c r="DP90" i="25"/>
  <c r="DO90" i="25"/>
  <c r="DN90" i="25"/>
  <c r="DM90" i="25"/>
  <c r="DL90" i="25"/>
  <c r="DK90" i="25"/>
  <c r="DJ90" i="25"/>
  <c r="DI90" i="25"/>
  <c r="DH90" i="25"/>
  <c r="DG90" i="25"/>
  <c r="DF90" i="25"/>
  <c r="DE90" i="25"/>
  <c r="DD90" i="25"/>
  <c r="DC90" i="25"/>
  <c r="DB90" i="25"/>
  <c r="DA90" i="25"/>
  <c r="CZ90" i="25"/>
  <c r="CY90" i="25"/>
  <c r="CX90" i="25"/>
  <c r="CW90" i="25"/>
  <c r="CV90" i="25"/>
  <c r="CU90" i="25"/>
  <c r="CT90" i="25"/>
  <c r="CS90" i="25"/>
  <c r="CR90" i="25"/>
  <c r="CQ90" i="25"/>
  <c r="CP90" i="25"/>
  <c r="CO90" i="25"/>
  <c r="CN90" i="25"/>
  <c r="CM90" i="25"/>
  <c r="CL90" i="25"/>
  <c r="CK90" i="25"/>
  <c r="CJ90" i="25"/>
  <c r="CI90" i="25"/>
  <c r="CH90" i="25"/>
  <c r="CG90" i="25"/>
  <c r="CF90" i="25"/>
  <c r="CE90" i="25"/>
  <c r="CD90" i="25"/>
  <c r="CC90" i="25"/>
  <c r="CB90" i="25"/>
  <c r="CA90" i="25"/>
  <c r="BZ90" i="25"/>
  <c r="BY90" i="25"/>
  <c r="BX90" i="25"/>
  <c r="BW90" i="25"/>
  <c r="BV90" i="25"/>
  <c r="BU90" i="25"/>
  <c r="BT90" i="25"/>
  <c r="BS90" i="25"/>
  <c r="BR90" i="25"/>
  <c r="BQ90" i="25"/>
  <c r="BP90" i="25"/>
  <c r="BO90" i="25"/>
  <c r="BN90" i="25"/>
  <c r="BM90" i="25"/>
  <c r="BL90" i="25"/>
  <c r="BK90" i="25"/>
  <c r="BJ90" i="25"/>
  <c r="BI90" i="25"/>
  <c r="BH90" i="25"/>
  <c r="BG90" i="25"/>
  <c r="BF90" i="25"/>
  <c r="BE90" i="25"/>
  <c r="BD90" i="25"/>
  <c r="BC90" i="25"/>
  <c r="BB90" i="25"/>
  <c r="BA90" i="25"/>
  <c r="AZ90" i="25"/>
  <c r="AY90" i="25"/>
  <c r="AX90" i="25"/>
  <c r="AW90" i="25"/>
  <c r="AV90" i="25"/>
  <c r="AU90" i="25"/>
  <c r="AT90" i="25"/>
  <c r="AS90" i="25"/>
  <c r="AR90" i="25"/>
  <c r="AQ90" i="25"/>
  <c r="AP90" i="25"/>
  <c r="AO90" i="25"/>
  <c r="AN90" i="25"/>
  <c r="AM90" i="25"/>
  <c r="AL90" i="25"/>
  <c r="AK90" i="25"/>
  <c r="AJ90" i="25"/>
  <c r="AI90" i="25"/>
  <c r="AH90" i="25"/>
  <c r="AG90" i="25"/>
  <c r="AF90" i="25"/>
  <c r="AE90" i="25"/>
  <c r="AD90" i="25"/>
  <c r="AC90" i="25"/>
  <c r="AB90" i="25"/>
  <c r="AA90" i="25"/>
  <c r="Z90" i="25"/>
  <c r="Y90" i="25"/>
  <c r="X90" i="25"/>
  <c r="W90" i="25"/>
  <c r="V90" i="25"/>
  <c r="U90" i="25"/>
  <c r="T90" i="25"/>
  <c r="ES89" i="25"/>
  <c r="ER89" i="25"/>
  <c r="EQ89" i="25"/>
  <c r="EP89" i="25"/>
  <c r="EO89" i="25"/>
  <c r="EN89" i="25"/>
  <c r="EM89" i="25"/>
  <c r="EL89" i="25"/>
  <c r="EK89" i="25"/>
  <c r="EJ89" i="25"/>
  <c r="EI89" i="25"/>
  <c r="EH89" i="25"/>
  <c r="EG89" i="25"/>
  <c r="EF89" i="25"/>
  <c r="EE89" i="25"/>
  <c r="ED89" i="25"/>
  <c r="EC89" i="25"/>
  <c r="EB89" i="25"/>
  <c r="EA89" i="25"/>
  <c r="DZ89" i="25"/>
  <c r="DY89" i="25"/>
  <c r="DX89" i="25"/>
  <c r="DW89" i="25"/>
  <c r="DV89" i="25"/>
  <c r="DU89" i="25"/>
  <c r="DT89" i="25"/>
  <c r="DS89" i="25"/>
  <c r="DR89" i="25"/>
  <c r="DQ89" i="25"/>
  <c r="DP89" i="25"/>
  <c r="DO89" i="25"/>
  <c r="DN89" i="25"/>
  <c r="DM89" i="25"/>
  <c r="DL89" i="25"/>
  <c r="DK89" i="25"/>
  <c r="DJ89" i="25"/>
  <c r="DI89" i="25"/>
  <c r="DH89" i="25"/>
  <c r="DG89" i="25"/>
  <c r="DF89" i="25"/>
  <c r="DE89" i="25"/>
  <c r="DD89" i="25"/>
  <c r="DC89" i="25"/>
  <c r="DB89" i="25"/>
  <c r="DA89" i="25"/>
  <c r="CZ89" i="25"/>
  <c r="CY89" i="25"/>
  <c r="CX89" i="25"/>
  <c r="CW89" i="25"/>
  <c r="CV89" i="25"/>
  <c r="CU89" i="25"/>
  <c r="CT89" i="25"/>
  <c r="CS89" i="25"/>
  <c r="CR89" i="25"/>
  <c r="CQ89" i="25"/>
  <c r="CP89" i="25"/>
  <c r="CO89" i="25"/>
  <c r="CN89" i="25"/>
  <c r="CM89" i="25"/>
  <c r="CL89" i="25"/>
  <c r="CK89" i="25"/>
  <c r="CJ89" i="25"/>
  <c r="CI89" i="25"/>
  <c r="CH89" i="25"/>
  <c r="CG89" i="25"/>
  <c r="CF89" i="25"/>
  <c r="CE89" i="25"/>
  <c r="CD89" i="25"/>
  <c r="CC89" i="25"/>
  <c r="CB89" i="25"/>
  <c r="CA89" i="25"/>
  <c r="BZ89" i="25"/>
  <c r="BY89" i="25"/>
  <c r="BX89" i="25"/>
  <c r="BW89" i="25"/>
  <c r="BV89" i="25"/>
  <c r="BU89" i="25"/>
  <c r="BT89" i="25"/>
  <c r="BS89" i="25"/>
  <c r="BR89" i="25"/>
  <c r="BQ89" i="25"/>
  <c r="BP89" i="25"/>
  <c r="BO89" i="25"/>
  <c r="BN89" i="25"/>
  <c r="BM89" i="25"/>
  <c r="BL89" i="25"/>
  <c r="BK89" i="25"/>
  <c r="BJ89" i="25"/>
  <c r="BI89" i="25"/>
  <c r="BH89" i="25"/>
  <c r="BG89" i="25"/>
  <c r="BF89" i="25"/>
  <c r="BE89" i="25"/>
  <c r="BD89" i="25"/>
  <c r="BC89" i="25"/>
  <c r="BB89" i="25"/>
  <c r="BA89" i="25"/>
  <c r="AZ89" i="25"/>
  <c r="AY89" i="25"/>
  <c r="AX89" i="25"/>
  <c r="AW89" i="25"/>
  <c r="AV89" i="25"/>
  <c r="AU89" i="25"/>
  <c r="AT89" i="25"/>
  <c r="AS89" i="25"/>
  <c r="AR89" i="25"/>
  <c r="AQ89" i="25"/>
  <c r="AP89" i="25"/>
  <c r="AO89" i="25"/>
  <c r="AN89" i="25"/>
  <c r="AM89" i="25"/>
  <c r="AL89" i="25"/>
  <c r="AK89" i="25"/>
  <c r="AJ89" i="25"/>
  <c r="AI89" i="25"/>
  <c r="AH89" i="25"/>
  <c r="AG89" i="25"/>
  <c r="AF89" i="25"/>
  <c r="AE89" i="25"/>
  <c r="AD89" i="25"/>
  <c r="AC89" i="25"/>
  <c r="AB89" i="25"/>
  <c r="AA89" i="25"/>
  <c r="Z89" i="25"/>
  <c r="Y89" i="25"/>
  <c r="X89" i="25"/>
  <c r="W89" i="25"/>
  <c r="V89" i="25"/>
  <c r="U89" i="25"/>
  <c r="T89" i="25"/>
  <c r="ES88" i="25"/>
  <c r="ER88" i="25"/>
  <c r="EQ88" i="25"/>
  <c r="EP88" i="25"/>
  <c r="EO88" i="25"/>
  <c r="EN88" i="25"/>
  <c r="EM88" i="25"/>
  <c r="EL88" i="25"/>
  <c r="EK88" i="25"/>
  <c r="EJ88" i="25"/>
  <c r="EI88" i="25"/>
  <c r="EH88" i="25"/>
  <c r="EG88" i="25"/>
  <c r="EF88" i="25"/>
  <c r="EE88" i="25"/>
  <c r="ED88" i="25"/>
  <c r="EC88" i="25"/>
  <c r="EB88" i="25"/>
  <c r="EA88" i="25"/>
  <c r="DZ88" i="25"/>
  <c r="DY88" i="25"/>
  <c r="DX88" i="25"/>
  <c r="DW88" i="25"/>
  <c r="DV88" i="25"/>
  <c r="DU88" i="25"/>
  <c r="DT88" i="25"/>
  <c r="DS88" i="25"/>
  <c r="DR88" i="25"/>
  <c r="DQ88" i="25"/>
  <c r="DP88" i="25"/>
  <c r="DO88" i="25"/>
  <c r="DN88" i="25"/>
  <c r="DM88" i="25"/>
  <c r="DL88" i="25"/>
  <c r="DK88" i="25"/>
  <c r="DJ88" i="25"/>
  <c r="DI88" i="25"/>
  <c r="DH88" i="25"/>
  <c r="DG88" i="25"/>
  <c r="DF88" i="25"/>
  <c r="DE88" i="25"/>
  <c r="DD88" i="25"/>
  <c r="DC88" i="25"/>
  <c r="DB88" i="25"/>
  <c r="DA88" i="25"/>
  <c r="CZ88" i="25"/>
  <c r="CY88" i="25"/>
  <c r="CX88" i="25"/>
  <c r="CW88" i="25"/>
  <c r="CV88" i="25"/>
  <c r="CU88" i="25"/>
  <c r="CT88" i="25"/>
  <c r="CS88" i="25"/>
  <c r="CR88" i="25"/>
  <c r="CQ88" i="25"/>
  <c r="CP88" i="25"/>
  <c r="CO88" i="25"/>
  <c r="CN88" i="25"/>
  <c r="CM88" i="25"/>
  <c r="CL88" i="25"/>
  <c r="CK88" i="25"/>
  <c r="CJ88" i="25"/>
  <c r="CI88" i="25"/>
  <c r="CH88" i="25"/>
  <c r="CG88" i="25"/>
  <c r="CF88" i="25"/>
  <c r="CE88" i="25"/>
  <c r="CD88" i="25"/>
  <c r="CC88" i="25"/>
  <c r="CB88" i="25"/>
  <c r="CA88" i="25"/>
  <c r="BZ88" i="25"/>
  <c r="BY88" i="25"/>
  <c r="BX88" i="25"/>
  <c r="BW88" i="25"/>
  <c r="BV88" i="25"/>
  <c r="BU88" i="25"/>
  <c r="BT88" i="25"/>
  <c r="BS88" i="25"/>
  <c r="BR88" i="25"/>
  <c r="BQ88" i="25"/>
  <c r="BP88" i="25"/>
  <c r="BO88" i="25"/>
  <c r="BN88" i="25"/>
  <c r="BM88" i="25"/>
  <c r="BL88" i="25"/>
  <c r="BK88" i="25"/>
  <c r="BJ88" i="25"/>
  <c r="BI88" i="25"/>
  <c r="BH88" i="25"/>
  <c r="BG88" i="25"/>
  <c r="BF88" i="25"/>
  <c r="BE88" i="25"/>
  <c r="BD88" i="25"/>
  <c r="BC88" i="25"/>
  <c r="BB88" i="25"/>
  <c r="BA88" i="25"/>
  <c r="AZ88" i="25"/>
  <c r="AY88" i="25"/>
  <c r="AX88" i="25"/>
  <c r="AW88" i="25"/>
  <c r="AV88" i="25"/>
  <c r="AU88" i="25"/>
  <c r="AT88" i="25"/>
  <c r="AS88" i="25"/>
  <c r="AR88" i="25"/>
  <c r="AQ88" i="25"/>
  <c r="AP88" i="25"/>
  <c r="AO88" i="25"/>
  <c r="AN88" i="25"/>
  <c r="AM88" i="25"/>
  <c r="AL88" i="25"/>
  <c r="AK88" i="25"/>
  <c r="AJ88" i="25"/>
  <c r="AI88" i="25"/>
  <c r="AH88" i="25"/>
  <c r="AG88" i="25"/>
  <c r="AF88" i="25"/>
  <c r="AE88" i="25"/>
  <c r="AD88" i="25"/>
  <c r="AC88" i="25"/>
  <c r="AB88" i="25"/>
  <c r="AA88" i="25"/>
  <c r="Z88" i="25"/>
  <c r="Y88" i="25"/>
  <c r="X88" i="25"/>
  <c r="W88" i="25"/>
  <c r="V88" i="25"/>
  <c r="U88" i="25"/>
  <c r="T88" i="25"/>
  <c r="ES87" i="25"/>
  <c r="ER87" i="25"/>
  <c r="EQ87" i="25"/>
  <c r="EP87" i="25"/>
  <c r="EO87" i="25"/>
  <c r="EN87" i="25"/>
  <c r="EM87" i="25"/>
  <c r="EL87" i="25"/>
  <c r="EK87" i="25"/>
  <c r="EJ87" i="25"/>
  <c r="EI87" i="25"/>
  <c r="EH87" i="25"/>
  <c r="EG87" i="25"/>
  <c r="EF87" i="25"/>
  <c r="EE87" i="25"/>
  <c r="ED87" i="25"/>
  <c r="EC87" i="25"/>
  <c r="EB87" i="25"/>
  <c r="EA87" i="25"/>
  <c r="DZ87" i="25"/>
  <c r="DY87" i="25"/>
  <c r="DX87" i="25"/>
  <c r="DW87" i="25"/>
  <c r="DV87" i="25"/>
  <c r="DU87" i="25"/>
  <c r="DT87" i="25"/>
  <c r="DS87" i="25"/>
  <c r="DR87" i="25"/>
  <c r="DQ87" i="25"/>
  <c r="DP87" i="25"/>
  <c r="DO87" i="25"/>
  <c r="DN87" i="25"/>
  <c r="DM87" i="25"/>
  <c r="DL87" i="25"/>
  <c r="DK87" i="25"/>
  <c r="DJ87" i="25"/>
  <c r="DI87" i="25"/>
  <c r="DH87" i="25"/>
  <c r="DG87" i="25"/>
  <c r="DF87" i="25"/>
  <c r="DE87" i="25"/>
  <c r="DD87" i="25"/>
  <c r="DC87" i="25"/>
  <c r="DB87" i="25"/>
  <c r="DA87" i="25"/>
  <c r="CZ87" i="25"/>
  <c r="CY87" i="25"/>
  <c r="CX87" i="25"/>
  <c r="CW87" i="25"/>
  <c r="CV87" i="25"/>
  <c r="CU87" i="25"/>
  <c r="CT87" i="25"/>
  <c r="CS87" i="25"/>
  <c r="CR87" i="25"/>
  <c r="CQ87" i="25"/>
  <c r="CP87" i="25"/>
  <c r="CO87" i="25"/>
  <c r="CN87" i="25"/>
  <c r="CM87" i="25"/>
  <c r="CL87" i="25"/>
  <c r="CK87" i="25"/>
  <c r="CJ87" i="25"/>
  <c r="CI87" i="25"/>
  <c r="CH87" i="25"/>
  <c r="CG87" i="25"/>
  <c r="CF87" i="25"/>
  <c r="CE87" i="25"/>
  <c r="CD87" i="25"/>
  <c r="CC87" i="25"/>
  <c r="CB87" i="25"/>
  <c r="CA87" i="25"/>
  <c r="BZ87" i="25"/>
  <c r="BY87" i="25"/>
  <c r="BX87" i="25"/>
  <c r="BW87" i="25"/>
  <c r="BV87" i="25"/>
  <c r="BU87" i="25"/>
  <c r="BT87" i="25"/>
  <c r="BS87" i="25"/>
  <c r="BR87" i="25"/>
  <c r="BQ87" i="25"/>
  <c r="BP87" i="25"/>
  <c r="BO87" i="25"/>
  <c r="BN87" i="25"/>
  <c r="BM87" i="25"/>
  <c r="BL87" i="25"/>
  <c r="BK87" i="25"/>
  <c r="BJ87" i="25"/>
  <c r="BI87" i="25"/>
  <c r="BH87" i="25"/>
  <c r="BG87" i="25"/>
  <c r="BF87" i="25"/>
  <c r="BE87" i="25"/>
  <c r="BD87" i="25"/>
  <c r="BC87" i="25"/>
  <c r="BB87" i="25"/>
  <c r="BA87" i="25"/>
  <c r="AZ87" i="25"/>
  <c r="AY87" i="25"/>
  <c r="AX87" i="25"/>
  <c r="AW87" i="25"/>
  <c r="AV87" i="25"/>
  <c r="AU87" i="25"/>
  <c r="AT87" i="25"/>
  <c r="AS87" i="25"/>
  <c r="AR87" i="25"/>
  <c r="AQ87" i="25"/>
  <c r="AP87" i="25"/>
  <c r="AO87" i="25"/>
  <c r="AN87" i="25"/>
  <c r="AM87" i="25"/>
  <c r="AL87" i="25"/>
  <c r="AK87" i="25"/>
  <c r="AJ87" i="25"/>
  <c r="AI87" i="25"/>
  <c r="AH87" i="25"/>
  <c r="AG87" i="25"/>
  <c r="AF87" i="25"/>
  <c r="AE87" i="25"/>
  <c r="AD87" i="25"/>
  <c r="AC87" i="25"/>
  <c r="AB87" i="25"/>
  <c r="AA87" i="25"/>
  <c r="Z87" i="25"/>
  <c r="Y87" i="25"/>
  <c r="X87" i="25"/>
  <c r="W87" i="25"/>
  <c r="V87" i="25"/>
  <c r="U87" i="25"/>
  <c r="T87" i="25"/>
  <c r="ES86" i="25"/>
  <c r="ER86" i="25"/>
  <c r="EQ86" i="25"/>
  <c r="EP86" i="25"/>
  <c r="EO86" i="25"/>
  <c r="EN86" i="25"/>
  <c r="EM86" i="25"/>
  <c r="EL86" i="25"/>
  <c r="EK86" i="25"/>
  <c r="EJ86" i="25"/>
  <c r="EI86" i="25"/>
  <c r="EH86" i="25"/>
  <c r="EG86" i="25"/>
  <c r="EF86" i="25"/>
  <c r="EE86" i="25"/>
  <c r="ED86" i="25"/>
  <c r="EC86" i="25"/>
  <c r="EB86" i="25"/>
  <c r="EA86" i="25"/>
  <c r="DZ86" i="25"/>
  <c r="DY86" i="25"/>
  <c r="DX86" i="25"/>
  <c r="DW86" i="25"/>
  <c r="DV86" i="25"/>
  <c r="DU86" i="25"/>
  <c r="DT86" i="25"/>
  <c r="DS86" i="25"/>
  <c r="DR86" i="25"/>
  <c r="DQ86" i="25"/>
  <c r="DP86" i="25"/>
  <c r="DO86" i="25"/>
  <c r="DN86" i="25"/>
  <c r="DM86" i="25"/>
  <c r="DL86" i="25"/>
  <c r="DK86" i="25"/>
  <c r="DJ86" i="25"/>
  <c r="DI86" i="25"/>
  <c r="DH86" i="25"/>
  <c r="DG86" i="25"/>
  <c r="DF86" i="25"/>
  <c r="DE86" i="25"/>
  <c r="DD86" i="25"/>
  <c r="DC86" i="25"/>
  <c r="DB86" i="25"/>
  <c r="DA86" i="25"/>
  <c r="CZ86" i="25"/>
  <c r="CY86" i="25"/>
  <c r="CX86" i="25"/>
  <c r="CW86" i="25"/>
  <c r="CV86" i="25"/>
  <c r="CU86" i="25"/>
  <c r="CT86" i="25"/>
  <c r="CS86" i="25"/>
  <c r="CR86" i="25"/>
  <c r="CQ86" i="25"/>
  <c r="CP86" i="25"/>
  <c r="CO86" i="25"/>
  <c r="CN86" i="25"/>
  <c r="CM86" i="25"/>
  <c r="CL86" i="25"/>
  <c r="CK86" i="25"/>
  <c r="CJ86" i="25"/>
  <c r="CI86" i="25"/>
  <c r="CH86" i="25"/>
  <c r="CG86" i="25"/>
  <c r="CF86" i="25"/>
  <c r="CE86" i="25"/>
  <c r="CD86" i="25"/>
  <c r="CC86" i="25"/>
  <c r="CB86" i="25"/>
  <c r="CA86" i="25"/>
  <c r="BZ86" i="25"/>
  <c r="BY86" i="25"/>
  <c r="BX86" i="25"/>
  <c r="BW86" i="25"/>
  <c r="BV86" i="25"/>
  <c r="BU86" i="25"/>
  <c r="BT86" i="25"/>
  <c r="BS86" i="25"/>
  <c r="BR86" i="25"/>
  <c r="BQ86" i="25"/>
  <c r="BP86" i="25"/>
  <c r="BO86" i="25"/>
  <c r="BN86" i="25"/>
  <c r="BM86" i="25"/>
  <c r="BL86" i="25"/>
  <c r="BK86" i="25"/>
  <c r="BJ86" i="25"/>
  <c r="BI86" i="25"/>
  <c r="BH86" i="25"/>
  <c r="BG86" i="25"/>
  <c r="BF86" i="25"/>
  <c r="BE86" i="25"/>
  <c r="BD86" i="25"/>
  <c r="BC86" i="25"/>
  <c r="BB86" i="25"/>
  <c r="BA86" i="25"/>
  <c r="AZ86" i="25"/>
  <c r="AY86" i="25"/>
  <c r="AX86" i="25"/>
  <c r="AW86" i="25"/>
  <c r="AV86" i="25"/>
  <c r="AU86" i="25"/>
  <c r="AT86" i="25"/>
  <c r="AS86" i="25"/>
  <c r="AR86" i="25"/>
  <c r="AQ86" i="25"/>
  <c r="AP86" i="25"/>
  <c r="AO86" i="25"/>
  <c r="AN86" i="25"/>
  <c r="AM86" i="25"/>
  <c r="AL86" i="25"/>
  <c r="AK86" i="25"/>
  <c r="AJ86" i="25"/>
  <c r="AI86" i="25"/>
  <c r="AH86" i="25"/>
  <c r="AG86" i="25"/>
  <c r="AF86" i="25"/>
  <c r="AE86" i="25"/>
  <c r="AD86" i="25"/>
  <c r="AC86" i="25"/>
  <c r="AB86" i="25"/>
  <c r="AA86" i="25"/>
  <c r="Z86" i="25"/>
  <c r="Y86" i="25"/>
  <c r="X86" i="25"/>
  <c r="W86" i="25"/>
  <c r="V86" i="25"/>
  <c r="U86" i="25"/>
  <c r="T86" i="25"/>
  <c r="ES85" i="25"/>
  <c r="ER85" i="25"/>
  <c r="EQ85" i="25"/>
  <c r="EP85" i="25"/>
  <c r="EO85" i="25"/>
  <c r="EN85" i="25"/>
  <c r="EM85" i="25"/>
  <c r="EL85" i="25"/>
  <c r="EK85" i="25"/>
  <c r="EJ85" i="25"/>
  <c r="EI85" i="25"/>
  <c r="EH85" i="25"/>
  <c r="EG85" i="25"/>
  <c r="EF85" i="25"/>
  <c r="EE85" i="25"/>
  <c r="ED85" i="25"/>
  <c r="EC85" i="25"/>
  <c r="EB85" i="25"/>
  <c r="EA85" i="25"/>
  <c r="DZ85" i="25"/>
  <c r="DY85" i="25"/>
  <c r="DX85" i="25"/>
  <c r="DW85" i="25"/>
  <c r="DV85" i="25"/>
  <c r="DU85" i="25"/>
  <c r="DT85" i="25"/>
  <c r="DS85" i="25"/>
  <c r="DR85" i="25"/>
  <c r="DQ85" i="25"/>
  <c r="DP85" i="25"/>
  <c r="DO85" i="25"/>
  <c r="DN85" i="25"/>
  <c r="DM85" i="25"/>
  <c r="DL85" i="25"/>
  <c r="DK85" i="25"/>
  <c r="DJ85" i="25"/>
  <c r="DI85" i="25"/>
  <c r="DH85" i="25"/>
  <c r="DG85" i="25"/>
  <c r="DF85" i="25"/>
  <c r="DE85" i="25"/>
  <c r="DD85" i="25"/>
  <c r="DC85" i="25"/>
  <c r="DB85" i="25"/>
  <c r="DA85" i="25"/>
  <c r="CZ85" i="25"/>
  <c r="CY85" i="25"/>
  <c r="CX85" i="25"/>
  <c r="CW85" i="25"/>
  <c r="CV85" i="25"/>
  <c r="CU85" i="25"/>
  <c r="CT85" i="25"/>
  <c r="CS85" i="25"/>
  <c r="CR85" i="25"/>
  <c r="CQ85" i="25"/>
  <c r="CP85" i="25"/>
  <c r="CO85" i="25"/>
  <c r="CN85" i="25"/>
  <c r="CM85" i="25"/>
  <c r="CL85" i="25"/>
  <c r="CK85" i="25"/>
  <c r="CJ85" i="25"/>
  <c r="CI85" i="25"/>
  <c r="CH85" i="25"/>
  <c r="CG85" i="25"/>
  <c r="CF85" i="25"/>
  <c r="CE85" i="25"/>
  <c r="CD85" i="25"/>
  <c r="CC85" i="25"/>
  <c r="CB85" i="25"/>
  <c r="CA85" i="25"/>
  <c r="BZ85" i="25"/>
  <c r="BY85" i="25"/>
  <c r="BX85" i="25"/>
  <c r="BW85" i="25"/>
  <c r="BV85" i="25"/>
  <c r="BU85" i="25"/>
  <c r="BT85" i="25"/>
  <c r="BS85" i="25"/>
  <c r="BR85" i="25"/>
  <c r="BQ85" i="25"/>
  <c r="BP85" i="25"/>
  <c r="BO85" i="25"/>
  <c r="BN85" i="25"/>
  <c r="BM85" i="25"/>
  <c r="BL85" i="25"/>
  <c r="BK85" i="25"/>
  <c r="BJ85" i="25"/>
  <c r="BI85" i="25"/>
  <c r="BH85" i="25"/>
  <c r="BG85" i="25"/>
  <c r="BF85" i="25"/>
  <c r="BE85" i="25"/>
  <c r="BD85" i="25"/>
  <c r="BC85" i="25"/>
  <c r="BB85" i="25"/>
  <c r="BA85" i="25"/>
  <c r="AZ85" i="25"/>
  <c r="AY85" i="25"/>
  <c r="AX85" i="25"/>
  <c r="AW85" i="25"/>
  <c r="AV85" i="25"/>
  <c r="AU85" i="25"/>
  <c r="AT85" i="25"/>
  <c r="AS85" i="25"/>
  <c r="AR85" i="25"/>
  <c r="AQ85" i="25"/>
  <c r="AP85" i="25"/>
  <c r="AO85" i="25"/>
  <c r="AN85" i="25"/>
  <c r="AM85" i="25"/>
  <c r="AL85" i="25"/>
  <c r="AK85" i="25"/>
  <c r="AJ85" i="25"/>
  <c r="AI85" i="25"/>
  <c r="AH85" i="25"/>
  <c r="AG85" i="25"/>
  <c r="AF85" i="25"/>
  <c r="AE85" i="25"/>
  <c r="AD85" i="25"/>
  <c r="AC85" i="25"/>
  <c r="AB85" i="25"/>
  <c r="AA85" i="25"/>
  <c r="Z85" i="25"/>
  <c r="Y85" i="25"/>
  <c r="X85" i="25"/>
  <c r="W85" i="25"/>
  <c r="V85" i="25"/>
  <c r="U85" i="25"/>
  <c r="T85" i="25"/>
  <c r="ES84" i="25"/>
  <c r="ER84" i="25"/>
  <c r="EQ84" i="25"/>
  <c r="EP84" i="25"/>
  <c r="EO84" i="25"/>
  <c r="EN84" i="25"/>
  <c r="EM84" i="25"/>
  <c r="EL84" i="25"/>
  <c r="EK84" i="25"/>
  <c r="EJ84" i="25"/>
  <c r="EI84" i="25"/>
  <c r="EH84" i="25"/>
  <c r="EG84" i="25"/>
  <c r="EF84" i="25"/>
  <c r="EE84" i="25"/>
  <c r="ED84" i="25"/>
  <c r="EC84" i="25"/>
  <c r="EB84" i="25"/>
  <c r="EA84" i="25"/>
  <c r="DZ84" i="25"/>
  <c r="DY84" i="25"/>
  <c r="DX84" i="25"/>
  <c r="DW84" i="25"/>
  <c r="DV84" i="25"/>
  <c r="DU84" i="25"/>
  <c r="DT84" i="25"/>
  <c r="DS84" i="25"/>
  <c r="DR84" i="25"/>
  <c r="DQ84" i="25"/>
  <c r="DP84" i="25"/>
  <c r="DO84" i="25"/>
  <c r="DN84" i="25"/>
  <c r="DM84" i="25"/>
  <c r="DL84" i="25"/>
  <c r="DK84" i="25"/>
  <c r="DJ84" i="25"/>
  <c r="DI84" i="25"/>
  <c r="DH84" i="25"/>
  <c r="DG84" i="25"/>
  <c r="DF84" i="25"/>
  <c r="DE84" i="25"/>
  <c r="DD84" i="25"/>
  <c r="DC84" i="25"/>
  <c r="DB84" i="25"/>
  <c r="DA84" i="25"/>
  <c r="CZ84" i="25"/>
  <c r="CY84" i="25"/>
  <c r="CX84" i="25"/>
  <c r="CW84" i="25"/>
  <c r="CV84" i="25"/>
  <c r="CU84" i="25"/>
  <c r="CT84" i="25"/>
  <c r="CS84" i="25"/>
  <c r="CR84" i="25"/>
  <c r="CQ84" i="25"/>
  <c r="CP84" i="25"/>
  <c r="CO84" i="25"/>
  <c r="CN84" i="25"/>
  <c r="CM84" i="25"/>
  <c r="CL84" i="25"/>
  <c r="CK84" i="25"/>
  <c r="CJ84" i="25"/>
  <c r="CI84" i="25"/>
  <c r="CH84" i="25"/>
  <c r="CG84" i="25"/>
  <c r="CF84" i="25"/>
  <c r="CE84" i="25"/>
  <c r="CD84" i="25"/>
  <c r="CC84" i="25"/>
  <c r="CB84" i="25"/>
  <c r="CA84" i="25"/>
  <c r="BZ84" i="25"/>
  <c r="BY84" i="25"/>
  <c r="BX84" i="25"/>
  <c r="BW84" i="25"/>
  <c r="BV84" i="25"/>
  <c r="BU84" i="25"/>
  <c r="BT84" i="25"/>
  <c r="BS84" i="25"/>
  <c r="BR84" i="25"/>
  <c r="BQ84" i="25"/>
  <c r="BP84" i="25"/>
  <c r="BO84" i="25"/>
  <c r="BN84" i="25"/>
  <c r="BM84" i="25"/>
  <c r="BL84" i="25"/>
  <c r="BK84" i="25"/>
  <c r="BJ84" i="25"/>
  <c r="BI84" i="25"/>
  <c r="BH84" i="25"/>
  <c r="BG84" i="25"/>
  <c r="BF84" i="25"/>
  <c r="BE84" i="25"/>
  <c r="BD84" i="25"/>
  <c r="BC84" i="25"/>
  <c r="BB84" i="25"/>
  <c r="BA84" i="25"/>
  <c r="AZ84" i="25"/>
  <c r="AY84" i="25"/>
  <c r="AX84" i="25"/>
  <c r="AW84" i="25"/>
  <c r="AV84" i="25"/>
  <c r="AU84" i="25"/>
  <c r="AT84" i="25"/>
  <c r="AS84" i="25"/>
  <c r="AR84" i="25"/>
  <c r="AQ84" i="25"/>
  <c r="AP84" i="25"/>
  <c r="AO84" i="25"/>
  <c r="AN84" i="25"/>
  <c r="AM84" i="25"/>
  <c r="AL84" i="25"/>
  <c r="AK84" i="25"/>
  <c r="AJ84" i="25"/>
  <c r="AI84" i="25"/>
  <c r="AH84" i="25"/>
  <c r="AG84" i="25"/>
  <c r="AF84" i="25"/>
  <c r="AE84" i="25"/>
  <c r="AD84" i="25"/>
  <c r="AC84" i="25"/>
  <c r="AB84" i="25"/>
  <c r="AA84" i="25"/>
  <c r="Z84" i="25"/>
  <c r="Y84" i="25"/>
  <c r="X84" i="25"/>
  <c r="W84" i="25"/>
  <c r="V84" i="25"/>
  <c r="U84" i="25"/>
  <c r="T84" i="25"/>
  <c r="ES83" i="25"/>
  <c r="ER83" i="25"/>
  <c r="EQ83" i="25"/>
  <c r="EP83" i="25"/>
  <c r="EO83" i="25"/>
  <c r="EN83" i="25"/>
  <c r="EM83" i="25"/>
  <c r="EL83" i="25"/>
  <c r="EK83" i="25"/>
  <c r="EJ83" i="25"/>
  <c r="EI83" i="25"/>
  <c r="EH83" i="25"/>
  <c r="EG83" i="25"/>
  <c r="EF83" i="25"/>
  <c r="EE83" i="25"/>
  <c r="ED83" i="25"/>
  <c r="EC83" i="25"/>
  <c r="EB83" i="25"/>
  <c r="EA83" i="25"/>
  <c r="DZ83" i="25"/>
  <c r="DY83" i="25"/>
  <c r="DX83" i="25"/>
  <c r="DW83" i="25"/>
  <c r="DV83" i="25"/>
  <c r="DU83" i="25"/>
  <c r="DT83" i="25"/>
  <c r="DS83" i="25"/>
  <c r="DR83" i="25"/>
  <c r="DQ83" i="25"/>
  <c r="DP83" i="25"/>
  <c r="DO83" i="25"/>
  <c r="DN83" i="25"/>
  <c r="DM83" i="25"/>
  <c r="DL83" i="25"/>
  <c r="DK83" i="25"/>
  <c r="DJ83" i="25"/>
  <c r="DI83" i="25"/>
  <c r="DH83" i="25"/>
  <c r="DG83" i="25"/>
  <c r="DF83" i="25"/>
  <c r="DE83" i="25"/>
  <c r="DD83" i="25"/>
  <c r="DC83" i="25"/>
  <c r="DB83" i="25"/>
  <c r="DA83" i="25"/>
  <c r="CZ83" i="25"/>
  <c r="CY83" i="25"/>
  <c r="CX83" i="25"/>
  <c r="CW83" i="25"/>
  <c r="CV83" i="25"/>
  <c r="CU83" i="25"/>
  <c r="CT83" i="25"/>
  <c r="CS83" i="25"/>
  <c r="CR83" i="25"/>
  <c r="CQ83" i="25"/>
  <c r="CP83" i="25"/>
  <c r="CO83" i="25"/>
  <c r="CN83" i="25"/>
  <c r="CM83" i="25"/>
  <c r="CL83" i="25"/>
  <c r="CK83" i="25"/>
  <c r="CJ83" i="25"/>
  <c r="CI83" i="25"/>
  <c r="CH83" i="25"/>
  <c r="CG83" i="25"/>
  <c r="CF83" i="25"/>
  <c r="CE83" i="25"/>
  <c r="CD83" i="25"/>
  <c r="CC83" i="25"/>
  <c r="CB83" i="25"/>
  <c r="CA83" i="25"/>
  <c r="BZ83" i="25"/>
  <c r="BY83" i="25"/>
  <c r="BX83" i="25"/>
  <c r="BW83" i="25"/>
  <c r="BV83" i="25"/>
  <c r="BU83" i="25"/>
  <c r="BT83" i="25"/>
  <c r="BS83" i="25"/>
  <c r="BR83" i="25"/>
  <c r="BQ83" i="25"/>
  <c r="BP83" i="25"/>
  <c r="BO83" i="25"/>
  <c r="BN83" i="25"/>
  <c r="BM83" i="25"/>
  <c r="BL83" i="25"/>
  <c r="BK83" i="25"/>
  <c r="BJ83" i="25"/>
  <c r="BI83" i="25"/>
  <c r="BH83" i="25"/>
  <c r="BG83" i="25"/>
  <c r="BF83" i="25"/>
  <c r="BE83" i="25"/>
  <c r="BD83" i="25"/>
  <c r="BC83" i="25"/>
  <c r="BB83" i="25"/>
  <c r="BA83" i="25"/>
  <c r="AZ83" i="25"/>
  <c r="AY83" i="25"/>
  <c r="AX83" i="25"/>
  <c r="AW83" i="25"/>
  <c r="AV83" i="25"/>
  <c r="AU83" i="25"/>
  <c r="AT83" i="25"/>
  <c r="AS83" i="25"/>
  <c r="AR83" i="25"/>
  <c r="AQ83" i="25"/>
  <c r="AP83" i="25"/>
  <c r="AO83" i="25"/>
  <c r="AN83" i="25"/>
  <c r="AM83" i="25"/>
  <c r="AL83" i="25"/>
  <c r="AK83" i="25"/>
  <c r="AJ83" i="25"/>
  <c r="AI83" i="25"/>
  <c r="AH83" i="25"/>
  <c r="AG83" i="25"/>
  <c r="AF83" i="25"/>
  <c r="AE83" i="25"/>
  <c r="AD83" i="25"/>
  <c r="AC83" i="25"/>
  <c r="AB83" i="25"/>
  <c r="AA83" i="25"/>
  <c r="Z83" i="25"/>
  <c r="Y83" i="25"/>
  <c r="X83" i="25"/>
  <c r="W83" i="25"/>
  <c r="V83" i="25"/>
  <c r="U83" i="25"/>
  <c r="T83" i="25"/>
  <c r="ES82" i="25"/>
  <c r="ER82" i="25"/>
  <c r="EQ82" i="25"/>
  <c r="EP82" i="25"/>
  <c r="EO82" i="25"/>
  <c r="EN82" i="25"/>
  <c r="EM82" i="25"/>
  <c r="EL82" i="25"/>
  <c r="EK82" i="25"/>
  <c r="EJ82" i="25"/>
  <c r="EI82" i="25"/>
  <c r="EH82" i="25"/>
  <c r="EG82" i="25"/>
  <c r="EF82" i="25"/>
  <c r="EE82" i="25"/>
  <c r="ED82" i="25"/>
  <c r="EC82" i="25"/>
  <c r="EB82" i="25"/>
  <c r="EA82" i="25"/>
  <c r="DZ82" i="25"/>
  <c r="DY82" i="25"/>
  <c r="DX82" i="25"/>
  <c r="DW82" i="25"/>
  <c r="DV82" i="25"/>
  <c r="DU82" i="25"/>
  <c r="DT82" i="25"/>
  <c r="DS82" i="25"/>
  <c r="DR82" i="25"/>
  <c r="DQ82" i="25"/>
  <c r="DP82" i="25"/>
  <c r="DO82" i="25"/>
  <c r="DN82" i="25"/>
  <c r="DM82" i="25"/>
  <c r="DL82" i="25"/>
  <c r="DK82" i="25"/>
  <c r="DJ82" i="25"/>
  <c r="DI82" i="25"/>
  <c r="DH82" i="25"/>
  <c r="DG82" i="25"/>
  <c r="DF82" i="25"/>
  <c r="DE82" i="25"/>
  <c r="DD82" i="25"/>
  <c r="DC82" i="25"/>
  <c r="DB82" i="25"/>
  <c r="DA82" i="25"/>
  <c r="CZ82" i="25"/>
  <c r="CY82" i="25"/>
  <c r="CX82" i="25"/>
  <c r="CW82" i="25"/>
  <c r="CV82" i="25"/>
  <c r="CU82" i="25"/>
  <c r="CT82" i="25"/>
  <c r="CS82" i="25"/>
  <c r="CR82" i="25"/>
  <c r="CQ82" i="25"/>
  <c r="CP82" i="25"/>
  <c r="CO82" i="25"/>
  <c r="CN82" i="25"/>
  <c r="CM82" i="25"/>
  <c r="CL82" i="25"/>
  <c r="CK82" i="25"/>
  <c r="CJ82" i="25"/>
  <c r="CI82" i="25"/>
  <c r="CH82" i="25"/>
  <c r="CG82" i="25"/>
  <c r="CF82" i="25"/>
  <c r="CE82" i="25"/>
  <c r="CD82" i="25"/>
  <c r="CC82" i="25"/>
  <c r="CB82" i="25"/>
  <c r="CA82" i="25"/>
  <c r="BZ82" i="25"/>
  <c r="BY82" i="25"/>
  <c r="BX82" i="25"/>
  <c r="BW82" i="25"/>
  <c r="BV82" i="25"/>
  <c r="BU82" i="25"/>
  <c r="BT82" i="25"/>
  <c r="BS82" i="25"/>
  <c r="BR82" i="25"/>
  <c r="BQ82" i="25"/>
  <c r="BP82" i="25"/>
  <c r="BO82" i="25"/>
  <c r="BN82" i="25"/>
  <c r="BM82" i="25"/>
  <c r="BL82" i="25"/>
  <c r="BK82" i="25"/>
  <c r="BJ82" i="25"/>
  <c r="BI82" i="25"/>
  <c r="BH82" i="25"/>
  <c r="BG82" i="25"/>
  <c r="BF82" i="25"/>
  <c r="BE82" i="25"/>
  <c r="BD82" i="25"/>
  <c r="BC82" i="25"/>
  <c r="BB82" i="25"/>
  <c r="BA82" i="25"/>
  <c r="AZ82" i="25"/>
  <c r="AY82" i="25"/>
  <c r="AX82" i="25"/>
  <c r="AW82" i="25"/>
  <c r="AV82" i="25"/>
  <c r="AU82" i="25"/>
  <c r="AT82" i="25"/>
  <c r="AS82" i="25"/>
  <c r="AR82" i="25"/>
  <c r="AQ82" i="25"/>
  <c r="AP82" i="25"/>
  <c r="AO82" i="25"/>
  <c r="AN82" i="25"/>
  <c r="AM82" i="25"/>
  <c r="AL82" i="25"/>
  <c r="AK82" i="25"/>
  <c r="AJ82" i="25"/>
  <c r="AI82" i="25"/>
  <c r="AH82" i="25"/>
  <c r="AG82" i="25"/>
  <c r="AF82" i="25"/>
  <c r="AE82" i="25"/>
  <c r="AD82" i="25"/>
  <c r="AC82" i="25"/>
  <c r="AB82" i="25"/>
  <c r="AA82" i="25"/>
  <c r="Z82" i="25"/>
  <c r="Y82" i="25"/>
  <c r="X82" i="25"/>
  <c r="W82" i="25"/>
  <c r="V82" i="25"/>
  <c r="U82" i="25"/>
  <c r="T82" i="25"/>
  <c r="ES81" i="25"/>
  <c r="ER81" i="25"/>
  <c r="EQ81" i="25"/>
  <c r="EP81" i="25"/>
  <c r="EO81" i="25"/>
  <c r="EN81" i="25"/>
  <c r="EM81" i="25"/>
  <c r="EL81" i="25"/>
  <c r="EK81" i="25"/>
  <c r="EJ81" i="25"/>
  <c r="EI81" i="25"/>
  <c r="EH81" i="25"/>
  <c r="EG81" i="25"/>
  <c r="EF81" i="25"/>
  <c r="EE81" i="25"/>
  <c r="ED81" i="25"/>
  <c r="EC81" i="25"/>
  <c r="EB81" i="25"/>
  <c r="EA81" i="25"/>
  <c r="DZ81" i="25"/>
  <c r="DY81" i="25"/>
  <c r="DX81" i="25"/>
  <c r="DW81" i="25"/>
  <c r="DV81" i="25"/>
  <c r="DU81" i="25"/>
  <c r="DT81" i="25"/>
  <c r="DS81" i="25"/>
  <c r="DR81" i="25"/>
  <c r="DQ81" i="25"/>
  <c r="DP81" i="25"/>
  <c r="DO81" i="25"/>
  <c r="DN81" i="25"/>
  <c r="DM81" i="25"/>
  <c r="DL81" i="25"/>
  <c r="DK81" i="25"/>
  <c r="DJ81" i="25"/>
  <c r="DI81" i="25"/>
  <c r="DH81" i="25"/>
  <c r="DG81" i="25"/>
  <c r="DF81" i="25"/>
  <c r="DE81" i="25"/>
  <c r="DD81" i="25"/>
  <c r="DC81" i="25"/>
  <c r="DB81" i="25"/>
  <c r="DA81" i="25"/>
  <c r="CZ81" i="25"/>
  <c r="CY81" i="25"/>
  <c r="CX81" i="25"/>
  <c r="CW81" i="25"/>
  <c r="CV81" i="25"/>
  <c r="CU81" i="25"/>
  <c r="CT81" i="25"/>
  <c r="CS81" i="25"/>
  <c r="CR81" i="25"/>
  <c r="CQ81" i="25"/>
  <c r="CP81" i="25"/>
  <c r="CO81" i="25"/>
  <c r="CN81" i="25"/>
  <c r="CM81" i="25"/>
  <c r="CL81" i="25"/>
  <c r="CK81" i="25"/>
  <c r="CJ81" i="25"/>
  <c r="CI81" i="25"/>
  <c r="CH81" i="25"/>
  <c r="CG81" i="25"/>
  <c r="CF81" i="25"/>
  <c r="CE81" i="25"/>
  <c r="CD81" i="25"/>
  <c r="CC81" i="25"/>
  <c r="CB81" i="25"/>
  <c r="CA81" i="25"/>
  <c r="BZ81" i="25"/>
  <c r="BY81" i="25"/>
  <c r="BX81" i="25"/>
  <c r="BW81" i="25"/>
  <c r="BV81" i="25"/>
  <c r="BU81" i="25"/>
  <c r="BT81" i="25"/>
  <c r="BS81" i="25"/>
  <c r="BR81" i="25"/>
  <c r="BQ81" i="25"/>
  <c r="BP81" i="25"/>
  <c r="BO81" i="25"/>
  <c r="BN81" i="25"/>
  <c r="BM81" i="25"/>
  <c r="BL81" i="25"/>
  <c r="BK81" i="25"/>
  <c r="BJ81" i="25"/>
  <c r="BI81" i="25"/>
  <c r="BH81" i="25"/>
  <c r="BG81" i="25"/>
  <c r="BF81" i="25"/>
  <c r="BE81" i="25"/>
  <c r="BD81" i="25"/>
  <c r="BC81" i="25"/>
  <c r="BB81" i="25"/>
  <c r="BA81" i="25"/>
  <c r="AZ81" i="25"/>
  <c r="AY81" i="25"/>
  <c r="AX81" i="25"/>
  <c r="AW81" i="25"/>
  <c r="AV81" i="25"/>
  <c r="AU81" i="25"/>
  <c r="AT81" i="25"/>
  <c r="AS81" i="25"/>
  <c r="AR81" i="25"/>
  <c r="AQ81" i="25"/>
  <c r="AP81" i="25"/>
  <c r="AO81" i="25"/>
  <c r="AN81" i="25"/>
  <c r="AM81" i="25"/>
  <c r="AL81" i="25"/>
  <c r="AK81" i="25"/>
  <c r="AJ81" i="25"/>
  <c r="AI81" i="25"/>
  <c r="AH81" i="25"/>
  <c r="AG81" i="25"/>
  <c r="AF81" i="25"/>
  <c r="AE81" i="25"/>
  <c r="AD81" i="25"/>
  <c r="AC81" i="25"/>
  <c r="AB81" i="25"/>
  <c r="AA81" i="25"/>
  <c r="Z81" i="25"/>
  <c r="Y81" i="25"/>
  <c r="X81" i="25"/>
  <c r="W81" i="25"/>
  <c r="V81" i="25"/>
  <c r="U81" i="25"/>
  <c r="T81" i="25"/>
  <c r="ES80" i="25"/>
  <c r="ER80" i="25"/>
  <c r="EQ80" i="25"/>
  <c r="EP80" i="25"/>
  <c r="EO80" i="25"/>
  <c r="EN80" i="25"/>
  <c r="EM80" i="25"/>
  <c r="EL80" i="25"/>
  <c r="EK80" i="25"/>
  <c r="EJ80" i="25"/>
  <c r="EI80" i="25"/>
  <c r="EH80" i="25"/>
  <c r="EG80" i="25"/>
  <c r="EF80" i="25"/>
  <c r="EE80" i="25"/>
  <c r="ED80" i="25"/>
  <c r="EC80" i="25"/>
  <c r="EB80" i="25"/>
  <c r="EA80" i="25"/>
  <c r="DZ80" i="25"/>
  <c r="DY80" i="25"/>
  <c r="DX80" i="25"/>
  <c r="DW80" i="25"/>
  <c r="DV80" i="25"/>
  <c r="DU80" i="25"/>
  <c r="DT80" i="25"/>
  <c r="DS80" i="25"/>
  <c r="DR80" i="25"/>
  <c r="DQ80" i="25"/>
  <c r="DP80" i="25"/>
  <c r="DO80" i="25"/>
  <c r="DN80" i="25"/>
  <c r="DM80" i="25"/>
  <c r="DL80" i="25"/>
  <c r="DK80" i="25"/>
  <c r="DJ80" i="25"/>
  <c r="DI80" i="25"/>
  <c r="DH80" i="25"/>
  <c r="DG80" i="25"/>
  <c r="DF80" i="25"/>
  <c r="DE80" i="25"/>
  <c r="DD80" i="25"/>
  <c r="DC80" i="25"/>
  <c r="DB80" i="25"/>
  <c r="DA80" i="25"/>
  <c r="CZ80" i="25"/>
  <c r="CY80" i="25"/>
  <c r="CX80" i="25"/>
  <c r="CW80" i="25"/>
  <c r="CV80" i="25"/>
  <c r="CU80" i="25"/>
  <c r="CT80" i="25"/>
  <c r="CS80" i="25"/>
  <c r="CR80" i="25"/>
  <c r="CQ80" i="25"/>
  <c r="CP80" i="25"/>
  <c r="CO80" i="25"/>
  <c r="CN80" i="25"/>
  <c r="CM80" i="25"/>
  <c r="CL80" i="25"/>
  <c r="CK80" i="25"/>
  <c r="CJ80" i="25"/>
  <c r="CI80" i="25"/>
  <c r="CH80" i="25"/>
  <c r="CG80" i="25"/>
  <c r="CF80" i="25"/>
  <c r="CE80" i="25"/>
  <c r="CD80" i="25"/>
  <c r="CC80" i="25"/>
  <c r="CB80" i="25"/>
  <c r="CA80" i="25"/>
  <c r="BZ80" i="25"/>
  <c r="BY80" i="25"/>
  <c r="BX80" i="25"/>
  <c r="BW80" i="25"/>
  <c r="BV80" i="25"/>
  <c r="BU80" i="25"/>
  <c r="BT80" i="25"/>
  <c r="BS80" i="25"/>
  <c r="BR80" i="25"/>
  <c r="BQ80" i="25"/>
  <c r="BP80" i="25"/>
  <c r="BO80" i="25"/>
  <c r="BN80" i="25"/>
  <c r="BM80" i="25"/>
  <c r="BL80" i="25"/>
  <c r="BK80" i="25"/>
  <c r="BJ80" i="25"/>
  <c r="BI80" i="25"/>
  <c r="BH80" i="25"/>
  <c r="BG80" i="25"/>
  <c r="BF80" i="25"/>
  <c r="BE80" i="25"/>
  <c r="BD80" i="25"/>
  <c r="BC80" i="25"/>
  <c r="BB80" i="25"/>
  <c r="BA80" i="25"/>
  <c r="AZ80" i="25"/>
  <c r="AY80" i="25"/>
  <c r="AX80" i="25"/>
  <c r="AW80" i="25"/>
  <c r="AV80" i="25"/>
  <c r="AU80" i="25"/>
  <c r="AT80" i="25"/>
  <c r="AS80" i="25"/>
  <c r="AR80" i="25"/>
  <c r="AQ80" i="25"/>
  <c r="AP80" i="25"/>
  <c r="AO80" i="25"/>
  <c r="AN80" i="25"/>
  <c r="AM80" i="25"/>
  <c r="AL80" i="25"/>
  <c r="AK80" i="25"/>
  <c r="AJ80" i="25"/>
  <c r="AI80" i="25"/>
  <c r="AH80" i="25"/>
  <c r="AG80" i="25"/>
  <c r="AF80" i="25"/>
  <c r="AE80" i="25"/>
  <c r="AD80" i="25"/>
  <c r="AC80" i="25"/>
  <c r="AB80" i="25"/>
  <c r="AA80" i="25"/>
  <c r="Z80" i="25"/>
  <c r="Y80" i="25"/>
  <c r="X80" i="25"/>
  <c r="W80" i="25"/>
  <c r="V80" i="25"/>
  <c r="U80" i="25"/>
  <c r="T80" i="25"/>
  <c r="ES79" i="25"/>
  <c r="ER79" i="25"/>
  <c r="EQ79" i="25"/>
  <c r="EP79" i="25"/>
  <c r="EO79" i="25"/>
  <c r="EN79" i="25"/>
  <c r="EM79" i="25"/>
  <c r="EL79" i="25"/>
  <c r="EK79" i="25"/>
  <c r="EJ79" i="25"/>
  <c r="EI79" i="25"/>
  <c r="EH79" i="25"/>
  <c r="EG79" i="25"/>
  <c r="EF79" i="25"/>
  <c r="EE79" i="25"/>
  <c r="ED79" i="25"/>
  <c r="EC79" i="25"/>
  <c r="EB79" i="25"/>
  <c r="EA79" i="25"/>
  <c r="DZ79" i="25"/>
  <c r="DY79" i="25"/>
  <c r="DX79" i="25"/>
  <c r="DW79" i="25"/>
  <c r="DV79" i="25"/>
  <c r="DU79" i="25"/>
  <c r="DT79" i="25"/>
  <c r="DS79" i="25"/>
  <c r="DR79" i="25"/>
  <c r="DQ79" i="25"/>
  <c r="DP79" i="25"/>
  <c r="DO79" i="25"/>
  <c r="DN79" i="25"/>
  <c r="DM79" i="25"/>
  <c r="DL79" i="25"/>
  <c r="DK79" i="25"/>
  <c r="DJ79" i="25"/>
  <c r="DI79" i="25"/>
  <c r="DH79" i="25"/>
  <c r="DG79" i="25"/>
  <c r="DF79" i="25"/>
  <c r="DE79" i="25"/>
  <c r="DD79" i="25"/>
  <c r="DC79" i="25"/>
  <c r="DB79" i="25"/>
  <c r="DA79" i="25"/>
  <c r="CZ79" i="25"/>
  <c r="CY79" i="25"/>
  <c r="CX79" i="25"/>
  <c r="CW79" i="25"/>
  <c r="CV79" i="25"/>
  <c r="CU79" i="25"/>
  <c r="CT79" i="25"/>
  <c r="CS79" i="25"/>
  <c r="CR79" i="25"/>
  <c r="CQ79" i="25"/>
  <c r="CP79" i="25"/>
  <c r="CO79" i="25"/>
  <c r="CN79" i="25"/>
  <c r="CM79" i="25"/>
  <c r="CL79" i="25"/>
  <c r="CK79" i="25"/>
  <c r="CJ79" i="25"/>
  <c r="CI79" i="25"/>
  <c r="CH79" i="25"/>
  <c r="CG79" i="25"/>
  <c r="CF79" i="25"/>
  <c r="CE79" i="25"/>
  <c r="CD79" i="25"/>
  <c r="CC79" i="25"/>
  <c r="CB79" i="25"/>
  <c r="CA79" i="25"/>
  <c r="BZ79" i="25"/>
  <c r="BY79" i="25"/>
  <c r="BX79" i="25"/>
  <c r="BW79" i="25"/>
  <c r="BV79" i="25"/>
  <c r="BU79" i="25"/>
  <c r="BT79" i="25"/>
  <c r="BS79" i="25"/>
  <c r="BR79" i="25"/>
  <c r="BQ79" i="25"/>
  <c r="BP79" i="25"/>
  <c r="BO79" i="25"/>
  <c r="BN79" i="25"/>
  <c r="BM79" i="25"/>
  <c r="BL79" i="25"/>
  <c r="BK79" i="25"/>
  <c r="BJ79" i="25"/>
  <c r="BI79" i="25"/>
  <c r="BH79" i="25"/>
  <c r="BG79" i="25"/>
  <c r="BF79" i="25"/>
  <c r="BE79" i="25"/>
  <c r="BD79" i="25"/>
  <c r="BC79" i="25"/>
  <c r="BB79" i="25"/>
  <c r="BA79" i="25"/>
  <c r="AZ79" i="25"/>
  <c r="AY79" i="25"/>
  <c r="AX79" i="25"/>
  <c r="AW79" i="25"/>
  <c r="AV79" i="25"/>
  <c r="AU79" i="25"/>
  <c r="AT79" i="25"/>
  <c r="AS79" i="25"/>
  <c r="AR79" i="25"/>
  <c r="AQ79" i="25"/>
  <c r="AP79" i="25"/>
  <c r="AO79" i="25"/>
  <c r="AN79" i="25"/>
  <c r="AM79" i="25"/>
  <c r="AL79" i="25"/>
  <c r="AK79" i="25"/>
  <c r="AJ79" i="25"/>
  <c r="AI79" i="25"/>
  <c r="AH79" i="25"/>
  <c r="AG79" i="25"/>
  <c r="AF79" i="25"/>
  <c r="AE79" i="25"/>
  <c r="AD79" i="25"/>
  <c r="AC79" i="25"/>
  <c r="AB79" i="25"/>
  <c r="AA79" i="25"/>
  <c r="Z79" i="25"/>
  <c r="Y79" i="25"/>
  <c r="X79" i="25"/>
  <c r="W79" i="25"/>
  <c r="V79" i="25"/>
  <c r="U79" i="25"/>
  <c r="T79" i="25"/>
  <c r="ES78" i="25"/>
  <c r="ER78" i="25"/>
  <c r="EQ78" i="25"/>
  <c r="EP78" i="25"/>
  <c r="EO78" i="25"/>
  <c r="EN78" i="25"/>
  <c r="EM78" i="25"/>
  <c r="EL78" i="25"/>
  <c r="EK78" i="25"/>
  <c r="EJ78" i="25"/>
  <c r="EI78" i="25"/>
  <c r="EH78" i="25"/>
  <c r="EG78" i="25"/>
  <c r="EF78" i="25"/>
  <c r="EE78" i="25"/>
  <c r="ED78" i="25"/>
  <c r="EC78" i="25"/>
  <c r="EB78" i="25"/>
  <c r="EA78" i="25"/>
  <c r="DZ78" i="25"/>
  <c r="DY78" i="25"/>
  <c r="DX78" i="25"/>
  <c r="DW78" i="25"/>
  <c r="DV78" i="25"/>
  <c r="DU78" i="25"/>
  <c r="DT78" i="25"/>
  <c r="DS78" i="25"/>
  <c r="DR78" i="25"/>
  <c r="DQ78" i="25"/>
  <c r="DP78" i="25"/>
  <c r="DO78" i="25"/>
  <c r="DN78" i="25"/>
  <c r="DM78" i="25"/>
  <c r="DL78" i="25"/>
  <c r="DK78" i="25"/>
  <c r="DJ78" i="25"/>
  <c r="DI78" i="25"/>
  <c r="DH78" i="25"/>
  <c r="DG78" i="25"/>
  <c r="DF78" i="25"/>
  <c r="DE78" i="25"/>
  <c r="DD78" i="25"/>
  <c r="DC78" i="25"/>
  <c r="DB78" i="25"/>
  <c r="DA78" i="25"/>
  <c r="CZ78" i="25"/>
  <c r="CY78" i="25"/>
  <c r="CX78" i="25"/>
  <c r="CW78" i="25"/>
  <c r="CV78" i="25"/>
  <c r="CU78" i="25"/>
  <c r="CT78" i="25"/>
  <c r="CS78" i="25"/>
  <c r="CR78" i="25"/>
  <c r="CQ78" i="25"/>
  <c r="CP78" i="25"/>
  <c r="CO78" i="25"/>
  <c r="CN78" i="25"/>
  <c r="CM78" i="25"/>
  <c r="CL78" i="25"/>
  <c r="CK78" i="25"/>
  <c r="CJ78" i="25"/>
  <c r="CI78" i="25"/>
  <c r="CH78" i="25"/>
  <c r="CG78" i="25"/>
  <c r="CF78" i="25"/>
  <c r="CE78" i="25"/>
  <c r="CD78" i="25"/>
  <c r="CC78" i="25"/>
  <c r="CB78" i="25"/>
  <c r="CA78" i="25"/>
  <c r="BZ78" i="25"/>
  <c r="BY78" i="25"/>
  <c r="BX78" i="25"/>
  <c r="BW78" i="25"/>
  <c r="BV78" i="25"/>
  <c r="BU78" i="25"/>
  <c r="BT78" i="25"/>
  <c r="BS78" i="25"/>
  <c r="BR78" i="25"/>
  <c r="BQ78" i="25"/>
  <c r="BP78" i="25"/>
  <c r="BO78" i="25"/>
  <c r="BN78" i="25"/>
  <c r="BM78" i="25"/>
  <c r="BL78" i="25"/>
  <c r="BK78" i="25"/>
  <c r="BJ78" i="25"/>
  <c r="BI78" i="25"/>
  <c r="BH78" i="25"/>
  <c r="BG78" i="25"/>
  <c r="BF78" i="25"/>
  <c r="BE78" i="25"/>
  <c r="BD78" i="25"/>
  <c r="BC78" i="25"/>
  <c r="BB78" i="25"/>
  <c r="BA78" i="25"/>
  <c r="AZ78" i="25"/>
  <c r="AY78" i="25"/>
  <c r="AX78" i="25"/>
  <c r="AW78" i="25"/>
  <c r="AV78" i="25"/>
  <c r="AU78" i="25"/>
  <c r="AT78" i="25"/>
  <c r="AS78" i="25"/>
  <c r="AR78" i="25"/>
  <c r="AQ78" i="25"/>
  <c r="AP78" i="25"/>
  <c r="AO78" i="25"/>
  <c r="AN78" i="25"/>
  <c r="AM78" i="25"/>
  <c r="AL78" i="25"/>
  <c r="AK78" i="25"/>
  <c r="AJ78" i="25"/>
  <c r="AI78" i="25"/>
  <c r="AH78" i="25"/>
  <c r="AG78" i="25"/>
  <c r="AF78" i="25"/>
  <c r="AE78" i="25"/>
  <c r="AD78" i="25"/>
  <c r="AC78" i="25"/>
  <c r="AB78" i="25"/>
  <c r="AA78" i="25"/>
  <c r="Z78" i="25"/>
  <c r="Y78" i="25"/>
  <c r="X78" i="25"/>
  <c r="W78" i="25"/>
  <c r="V78" i="25"/>
  <c r="U78" i="25"/>
  <c r="T78" i="25"/>
  <c r="ES77" i="25"/>
  <c r="ER77" i="25"/>
  <c r="EQ77" i="25"/>
  <c r="EP77" i="25"/>
  <c r="EO77" i="25"/>
  <c r="EN77" i="25"/>
  <c r="EM77" i="25"/>
  <c r="EL77" i="25"/>
  <c r="EK77" i="25"/>
  <c r="EJ77" i="25"/>
  <c r="EI77" i="25"/>
  <c r="EH77" i="25"/>
  <c r="EG77" i="25"/>
  <c r="EF77" i="25"/>
  <c r="EE77" i="25"/>
  <c r="ED77" i="25"/>
  <c r="EC77" i="25"/>
  <c r="EB77" i="25"/>
  <c r="EA77" i="25"/>
  <c r="DZ77" i="25"/>
  <c r="DY77" i="25"/>
  <c r="DX77" i="25"/>
  <c r="DW77" i="25"/>
  <c r="DV77" i="25"/>
  <c r="DU77" i="25"/>
  <c r="DT77" i="25"/>
  <c r="DS77" i="25"/>
  <c r="DR77" i="25"/>
  <c r="DQ77" i="25"/>
  <c r="DP77" i="25"/>
  <c r="DO77" i="25"/>
  <c r="DN77" i="25"/>
  <c r="DM77" i="25"/>
  <c r="DL77" i="25"/>
  <c r="DK77" i="25"/>
  <c r="DJ77" i="25"/>
  <c r="DI77" i="25"/>
  <c r="DH77" i="25"/>
  <c r="DG77" i="25"/>
  <c r="DF77" i="25"/>
  <c r="DE77" i="25"/>
  <c r="DD77" i="25"/>
  <c r="DC77" i="25"/>
  <c r="DB77" i="25"/>
  <c r="DA77" i="25"/>
  <c r="CZ77" i="25"/>
  <c r="CY77" i="25"/>
  <c r="CX77" i="25"/>
  <c r="CW77" i="25"/>
  <c r="CV77" i="25"/>
  <c r="CU77" i="25"/>
  <c r="CT77" i="25"/>
  <c r="CS77" i="25"/>
  <c r="CR77" i="25"/>
  <c r="CQ77" i="25"/>
  <c r="CP77" i="25"/>
  <c r="CO77" i="25"/>
  <c r="CN77" i="25"/>
  <c r="CM77" i="25"/>
  <c r="CL77" i="25"/>
  <c r="CK77" i="25"/>
  <c r="CJ77" i="25"/>
  <c r="CI77" i="25"/>
  <c r="CH77" i="25"/>
  <c r="CG77" i="25"/>
  <c r="CF77" i="25"/>
  <c r="CE77" i="25"/>
  <c r="CD77" i="25"/>
  <c r="CC77" i="25"/>
  <c r="CB77" i="25"/>
  <c r="CA77" i="25"/>
  <c r="BZ77" i="25"/>
  <c r="BY77" i="25"/>
  <c r="BX77" i="25"/>
  <c r="BW77" i="25"/>
  <c r="BV77" i="25"/>
  <c r="BU77" i="25"/>
  <c r="BT77" i="25"/>
  <c r="BS77" i="25"/>
  <c r="BR77" i="25"/>
  <c r="BQ77" i="25"/>
  <c r="BP77" i="25"/>
  <c r="BO77" i="25"/>
  <c r="BN77" i="25"/>
  <c r="BM77" i="25"/>
  <c r="BL77" i="25"/>
  <c r="BK77" i="25"/>
  <c r="BJ77" i="25"/>
  <c r="BI77" i="25"/>
  <c r="BH77" i="25"/>
  <c r="BG77" i="25"/>
  <c r="BF77" i="25"/>
  <c r="BE77" i="25"/>
  <c r="BD77" i="25"/>
  <c r="BC77" i="25"/>
  <c r="BB77" i="25"/>
  <c r="BA77" i="25"/>
  <c r="AZ77" i="25"/>
  <c r="AY77" i="25"/>
  <c r="AX77" i="25"/>
  <c r="AW77" i="25"/>
  <c r="AV77" i="25"/>
  <c r="AU77" i="25"/>
  <c r="AT77" i="25"/>
  <c r="AS77" i="25"/>
  <c r="AR77" i="25"/>
  <c r="AQ77" i="25"/>
  <c r="AP77" i="25"/>
  <c r="AO77" i="25"/>
  <c r="AN77" i="25"/>
  <c r="AM77" i="25"/>
  <c r="AL77" i="25"/>
  <c r="AK77" i="25"/>
  <c r="AJ77" i="25"/>
  <c r="AI77" i="25"/>
  <c r="AH77" i="25"/>
  <c r="AG77" i="25"/>
  <c r="AF77" i="25"/>
  <c r="AE77" i="25"/>
  <c r="AD77" i="25"/>
  <c r="AC77" i="25"/>
  <c r="AB77" i="25"/>
  <c r="AA77" i="25"/>
  <c r="Z77" i="25"/>
  <c r="Y77" i="25"/>
  <c r="X77" i="25"/>
  <c r="W77" i="25"/>
  <c r="V77" i="25"/>
  <c r="U77" i="25"/>
  <c r="T77" i="25"/>
  <c r="ES76" i="25"/>
  <c r="ER76" i="25"/>
  <c r="EQ76" i="25"/>
  <c r="EP76" i="25"/>
  <c r="EO76" i="25"/>
  <c r="EN76" i="25"/>
  <c r="EM76" i="25"/>
  <c r="EL76" i="25"/>
  <c r="EK76" i="25"/>
  <c r="EJ76" i="25"/>
  <c r="EI76" i="25"/>
  <c r="EH76" i="25"/>
  <c r="EG76" i="25"/>
  <c r="EF76" i="25"/>
  <c r="EE76" i="25"/>
  <c r="ED76" i="25"/>
  <c r="EC76" i="25"/>
  <c r="EB76" i="25"/>
  <c r="EA76" i="25"/>
  <c r="DZ76" i="25"/>
  <c r="DY76" i="25"/>
  <c r="DX76" i="25"/>
  <c r="DW76" i="25"/>
  <c r="DV76" i="25"/>
  <c r="DU76" i="25"/>
  <c r="DT76" i="25"/>
  <c r="DS76" i="25"/>
  <c r="DR76" i="25"/>
  <c r="DQ76" i="25"/>
  <c r="DP76" i="25"/>
  <c r="DO76" i="25"/>
  <c r="DN76" i="25"/>
  <c r="DM76" i="25"/>
  <c r="DL76" i="25"/>
  <c r="DK76" i="25"/>
  <c r="DJ76" i="25"/>
  <c r="DI76" i="25"/>
  <c r="DH76" i="25"/>
  <c r="DG76" i="25"/>
  <c r="DF76" i="25"/>
  <c r="DE76" i="25"/>
  <c r="DD76" i="25"/>
  <c r="DC76" i="25"/>
  <c r="DB76" i="25"/>
  <c r="DA76" i="25"/>
  <c r="CZ76" i="25"/>
  <c r="CY76" i="25"/>
  <c r="CX76" i="25"/>
  <c r="CW76" i="25"/>
  <c r="CV76" i="25"/>
  <c r="CU76" i="25"/>
  <c r="CT76" i="25"/>
  <c r="CS76" i="25"/>
  <c r="CR76" i="25"/>
  <c r="CQ76" i="25"/>
  <c r="CP76" i="25"/>
  <c r="CO76" i="25"/>
  <c r="CN76" i="25"/>
  <c r="CM76" i="25"/>
  <c r="CL76" i="25"/>
  <c r="CK76" i="25"/>
  <c r="CJ76" i="25"/>
  <c r="CI76" i="25"/>
  <c r="CH76" i="25"/>
  <c r="CG76" i="25"/>
  <c r="CF76" i="25"/>
  <c r="CE76" i="25"/>
  <c r="CD76" i="25"/>
  <c r="CC76" i="25"/>
  <c r="CB76" i="25"/>
  <c r="CA76" i="25"/>
  <c r="BZ76" i="25"/>
  <c r="BY76" i="25"/>
  <c r="BX76" i="25"/>
  <c r="BW76" i="25"/>
  <c r="BV76" i="25"/>
  <c r="BU76" i="25"/>
  <c r="BT76" i="25"/>
  <c r="BS76" i="25"/>
  <c r="BR76" i="25"/>
  <c r="BQ76" i="25"/>
  <c r="BP76" i="25"/>
  <c r="BO76" i="25"/>
  <c r="BN76" i="25"/>
  <c r="BM76" i="25"/>
  <c r="BL76" i="25"/>
  <c r="BK76" i="25"/>
  <c r="BJ76" i="25"/>
  <c r="BI76" i="25"/>
  <c r="BH76" i="25"/>
  <c r="BG76" i="25"/>
  <c r="BF76" i="25"/>
  <c r="BE76" i="25"/>
  <c r="BD76" i="25"/>
  <c r="BC76" i="25"/>
  <c r="BB76" i="25"/>
  <c r="BA76" i="25"/>
  <c r="AZ76" i="25"/>
  <c r="AY76" i="25"/>
  <c r="AX76" i="25"/>
  <c r="AW76" i="25"/>
  <c r="AV76" i="25"/>
  <c r="AU76" i="25"/>
  <c r="AT76" i="25"/>
  <c r="AS76" i="25"/>
  <c r="AR76" i="25"/>
  <c r="AQ76" i="25"/>
  <c r="AP76" i="25"/>
  <c r="AO76" i="25"/>
  <c r="AN76" i="25"/>
  <c r="AM76" i="25"/>
  <c r="AL76" i="25"/>
  <c r="AK76" i="25"/>
  <c r="AJ76" i="25"/>
  <c r="AI76" i="25"/>
  <c r="AH76" i="25"/>
  <c r="AG76" i="25"/>
  <c r="AF76" i="25"/>
  <c r="AE76" i="25"/>
  <c r="AD76" i="25"/>
  <c r="AC76" i="25"/>
  <c r="AB76" i="25"/>
  <c r="AA76" i="25"/>
  <c r="Z76" i="25"/>
  <c r="Y76" i="25"/>
  <c r="X76" i="25"/>
  <c r="W76" i="25"/>
  <c r="V76" i="25"/>
  <c r="U76" i="25"/>
  <c r="T76" i="25"/>
  <c r="S76" i="25"/>
  <c r="R76" i="25"/>
  <c r="Q76" i="25"/>
  <c r="P76" i="25"/>
  <c r="O76" i="25"/>
  <c r="N76" i="25"/>
  <c r="M76" i="25"/>
  <c r="L76" i="25"/>
  <c r="K76" i="25"/>
  <c r="J76" i="25"/>
  <c r="I76" i="25"/>
  <c r="ES75" i="25"/>
  <c r="ER75" i="25"/>
  <c r="EQ75" i="25"/>
  <c r="EP75" i="25"/>
  <c r="EO75" i="25"/>
  <c r="EN75" i="25"/>
  <c r="EM75" i="25"/>
  <c r="EL75" i="25"/>
  <c r="EK75" i="25"/>
  <c r="EJ75" i="25"/>
  <c r="EI75" i="25"/>
  <c r="EH75" i="25"/>
  <c r="EG75" i="25"/>
  <c r="EF75" i="25"/>
  <c r="EE75" i="25"/>
  <c r="ED75" i="25"/>
  <c r="EC75" i="25"/>
  <c r="EB75" i="25"/>
  <c r="EA75" i="25"/>
  <c r="DZ75" i="25"/>
  <c r="DY75" i="25"/>
  <c r="DX75" i="25"/>
  <c r="DW75" i="25"/>
  <c r="DV75" i="25"/>
  <c r="DU75" i="25"/>
  <c r="DT75" i="25"/>
  <c r="DS75" i="25"/>
  <c r="DR75" i="25"/>
  <c r="DQ75" i="25"/>
  <c r="DP75" i="25"/>
  <c r="DO75" i="25"/>
  <c r="DN75" i="25"/>
  <c r="DM75" i="25"/>
  <c r="DL75" i="25"/>
  <c r="DK75" i="25"/>
  <c r="DJ75" i="25"/>
  <c r="DI75" i="25"/>
  <c r="DH75" i="25"/>
  <c r="DG75" i="25"/>
  <c r="DF75" i="25"/>
  <c r="DE75" i="25"/>
  <c r="DD75" i="25"/>
  <c r="DC75" i="25"/>
  <c r="DB75" i="25"/>
  <c r="DA75" i="25"/>
  <c r="CZ75" i="25"/>
  <c r="CY75" i="25"/>
  <c r="CX75" i="25"/>
  <c r="CW75" i="25"/>
  <c r="CV75" i="25"/>
  <c r="CU75" i="25"/>
  <c r="CT75" i="25"/>
  <c r="CS75" i="25"/>
  <c r="CR75" i="25"/>
  <c r="CQ75" i="25"/>
  <c r="CP75" i="25"/>
  <c r="CO75" i="25"/>
  <c r="CN75" i="25"/>
  <c r="CM75" i="25"/>
  <c r="CL75" i="25"/>
  <c r="CK75" i="25"/>
  <c r="CJ75" i="25"/>
  <c r="CI75" i="25"/>
  <c r="CH75" i="25"/>
  <c r="CG75" i="25"/>
  <c r="CF75" i="25"/>
  <c r="CE75" i="25"/>
  <c r="CD75" i="25"/>
  <c r="CC75" i="25"/>
  <c r="CB75" i="25"/>
  <c r="CA75" i="25"/>
  <c r="BZ75" i="25"/>
  <c r="BY75" i="25"/>
  <c r="BX75" i="25"/>
  <c r="BW75" i="25"/>
  <c r="BV75" i="25"/>
  <c r="BU75" i="25"/>
  <c r="BT75" i="25"/>
  <c r="BS75" i="25"/>
  <c r="BR75" i="25"/>
  <c r="BQ75" i="25"/>
  <c r="BP75" i="25"/>
  <c r="BO75" i="25"/>
  <c r="BN75" i="25"/>
  <c r="BM75" i="25"/>
  <c r="BL75" i="25"/>
  <c r="BK75" i="25"/>
  <c r="BJ75" i="25"/>
  <c r="BI75" i="25"/>
  <c r="BH75" i="25"/>
  <c r="BG75" i="25"/>
  <c r="BF75" i="25"/>
  <c r="BE75" i="25"/>
  <c r="BD75" i="25"/>
  <c r="BC75" i="25"/>
  <c r="BB75" i="25"/>
  <c r="BA75" i="25"/>
  <c r="AZ75" i="25"/>
  <c r="AY75" i="25"/>
  <c r="AX75" i="25"/>
  <c r="AW75" i="25"/>
  <c r="AV75" i="25"/>
  <c r="AU75" i="25"/>
  <c r="AT75" i="25"/>
  <c r="AS75" i="25"/>
  <c r="AR75" i="25"/>
  <c r="AQ75" i="25"/>
  <c r="AP75" i="25"/>
  <c r="AO75" i="25"/>
  <c r="AN75" i="25"/>
  <c r="AM75" i="25"/>
  <c r="AL75" i="25"/>
  <c r="AK75" i="25"/>
  <c r="AJ75" i="25"/>
  <c r="AI75" i="25"/>
  <c r="AH75" i="25"/>
  <c r="AG75" i="25"/>
  <c r="AF75" i="25"/>
  <c r="AE75" i="25"/>
  <c r="AD75" i="25"/>
  <c r="AC75" i="25"/>
  <c r="AB75" i="25"/>
  <c r="AA75" i="25"/>
  <c r="Z75" i="25"/>
  <c r="Y75" i="25"/>
  <c r="X75" i="25"/>
  <c r="W75" i="25"/>
  <c r="V75" i="25"/>
  <c r="U75" i="25"/>
  <c r="T75" i="25"/>
  <c r="S75" i="25"/>
  <c r="R75" i="25"/>
  <c r="Q75" i="25"/>
  <c r="P75" i="25"/>
  <c r="O75" i="25"/>
  <c r="N75" i="25"/>
  <c r="M75" i="25"/>
  <c r="L75" i="25"/>
  <c r="K75" i="25"/>
  <c r="J75" i="25"/>
  <c r="I75" i="25"/>
  <c r="ES74" i="25"/>
  <c r="ER74" i="25"/>
  <c r="EQ74" i="25"/>
  <c r="EP74" i="25"/>
  <c r="EO74" i="25"/>
  <c r="EN74" i="25"/>
  <c r="EM74" i="25"/>
  <c r="EL74" i="25"/>
  <c r="EK74" i="25"/>
  <c r="EJ74" i="25"/>
  <c r="EI74" i="25"/>
  <c r="EH74" i="25"/>
  <c r="EG74" i="25"/>
  <c r="EF74" i="25"/>
  <c r="EE74" i="25"/>
  <c r="ED74" i="25"/>
  <c r="EC74" i="25"/>
  <c r="EB74" i="25"/>
  <c r="EA74" i="25"/>
  <c r="DZ74" i="25"/>
  <c r="DY74" i="25"/>
  <c r="DX74" i="25"/>
  <c r="DW74" i="25"/>
  <c r="DV74" i="25"/>
  <c r="DU74" i="25"/>
  <c r="DT74" i="25"/>
  <c r="DS74" i="25"/>
  <c r="DR74" i="25"/>
  <c r="DQ74" i="25"/>
  <c r="DP74" i="25"/>
  <c r="DO74" i="25"/>
  <c r="DN74" i="25"/>
  <c r="DM74" i="25"/>
  <c r="DL74" i="25"/>
  <c r="DK74" i="25"/>
  <c r="DJ74" i="25"/>
  <c r="DI74" i="25"/>
  <c r="DH74" i="25"/>
  <c r="DG74" i="25"/>
  <c r="DF74" i="25"/>
  <c r="DE74" i="25"/>
  <c r="DD74" i="25"/>
  <c r="DC74" i="25"/>
  <c r="DB74" i="25"/>
  <c r="DA74" i="25"/>
  <c r="CZ74" i="25"/>
  <c r="CY74" i="25"/>
  <c r="CX74" i="25"/>
  <c r="CW74" i="25"/>
  <c r="CV74" i="25"/>
  <c r="CU74" i="25"/>
  <c r="CT74" i="25"/>
  <c r="CS74" i="25"/>
  <c r="CR74" i="25"/>
  <c r="CQ74" i="25"/>
  <c r="CP74" i="25"/>
  <c r="CO74" i="25"/>
  <c r="CN74" i="25"/>
  <c r="CM74" i="25"/>
  <c r="CL74" i="25"/>
  <c r="CK74" i="25"/>
  <c r="CJ74" i="25"/>
  <c r="CI74" i="25"/>
  <c r="CH74" i="25"/>
  <c r="CG74" i="25"/>
  <c r="CF74" i="25"/>
  <c r="CE74" i="25"/>
  <c r="CD74" i="25"/>
  <c r="CC74" i="25"/>
  <c r="CB74" i="25"/>
  <c r="CA74" i="25"/>
  <c r="BZ74" i="25"/>
  <c r="BY74" i="25"/>
  <c r="BX74" i="25"/>
  <c r="BW74" i="25"/>
  <c r="BV74" i="25"/>
  <c r="BU74" i="25"/>
  <c r="BT74" i="25"/>
  <c r="BS74" i="25"/>
  <c r="BR74" i="25"/>
  <c r="BQ74" i="25"/>
  <c r="BP74" i="25"/>
  <c r="BO74" i="25"/>
  <c r="BN74" i="25"/>
  <c r="BM74" i="25"/>
  <c r="BL74" i="25"/>
  <c r="BK74" i="25"/>
  <c r="BJ74" i="25"/>
  <c r="BI74" i="25"/>
  <c r="BH74" i="25"/>
  <c r="BG74" i="25"/>
  <c r="BF74" i="25"/>
  <c r="BE74" i="25"/>
  <c r="BD74" i="25"/>
  <c r="BC74" i="25"/>
  <c r="BB74" i="25"/>
  <c r="BA74" i="25"/>
  <c r="AZ74" i="25"/>
  <c r="AY74" i="25"/>
  <c r="AX74" i="25"/>
  <c r="AW74" i="25"/>
  <c r="AV74" i="25"/>
  <c r="AU74" i="25"/>
  <c r="AT74" i="25"/>
  <c r="AS74" i="25"/>
  <c r="AR74" i="25"/>
  <c r="AQ74" i="25"/>
  <c r="AP74" i="25"/>
  <c r="AO74" i="25"/>
  <c r="AN74" i="25"/>
  <c r="AM74" i="25"/>
  <c r="AL74" i="25"/>
  <c r="AK74" i="25"/>
  <c r="AJ74" i="25"/>
  <c r="AI74" i="25"/>
  <c r="AH74" i="25"/>
  <c r="AG74" i="25"/>
  <c r="AF74" i="25"/>
  <c r="AE74" i="25"/>
  <c r="AD74" i="25"/>
  <c r="AC74" i="25"/>
  <c r="AB74" i="25"/>
  <c r="AA74" i="25"/>
  <c r="Z74" i="25"/>
  <c r="Y74" i="25"/>
  <c r="X74" i="25"/>
  <c r="W74" i="25"/>
  <c r="V74" i="25"/>
  <c r="U74" i="25"/>
  <c r="T74" i="25"/>
  <c r="S74" i="25"/>
  <c r="R74" i="25"/>
  <c r="Q74" i="25"/>
  <c r="P74" i="25"/>
  <c r="O74" i="25"/>
  <c r="N74" i="25"/>
  <c r="M74" i="25"/>
  <c r="L74" i="25"/>
  <c r="K74" i="25"/>
  <c r="J74" i="25"/>
  <c r="I74" i="25"/>
  <c r="ES73" i="25"/>
  <c r="ER73" i="25"/>
  <c r="EQ73" i="25"/>
  <c r="EP73" i="25"/>
  <c r="EO73" i="25"/>
  <c r="EN73" i="25"/>
  <c r="EM73" i="25"/>
  <c r="EL73" i="25"/>
  <c r="EK73" i="25"/>
  <c r="EJ73" i="25"/>
  <c r="EI73" i="25"/>
  <c r="EH73" i="25"/>
  <c r="EG73" i="25"/>
  <c r="EF73" i="25"/>
  <c r="EE73" i="25"/>
  <c r="ED73" i="25"/>
  <c r="EC73" i="25"/>
  <c r="EB73" i="25"/>
  <c r="EA73" i="25"/>
  <c r="DZ73" i="25"/>
  <c r="DY73" i="25"/>
  <c r="DX73" i="25"/>
  <c r="DW73" i="25"/>
  <c r="DV73" i="25"/>
  <c r="DU73" i="25"/>
  <c r="DT73" i="25"/>
  <c r="DS73" i="25"/>
  <c r="DR73" i="25"/>
  <c r="DQ73" i="25"/>
  <c r="DP73" i="25"/>
  <c r="DO73" i="25"/>
  <c r="DN73" i="25"/>
  <c r="DM73" i="25"/>
  <c r="DL73" i="25"/>
  <c r="DK73" i="25"/>
  <c r="DJ73" i="25"/>
  <c r="DI73" i="25"/>
  <c r="DH73" i="25"/>
  <c r="DG73" i="25"/>
  <c r="DF73" i="25"/>
  <c r="DE73" i="25"/>
  <c r="DD73" i="25"/>
  <c r="DC73" i="25"/>
  <c r="DB73" i="25"/>
  <c r="DA73" i="25"/>
  <c r="CZ73" i="25"/>
  <c r="CY73" i="25"/>
  <c r="CX73" i="25"/>
  <c r="CW73" i="25"/>
  <c r="CV73" i="25"/>
  <c r="CU73" i="25"/>
  <c r="CT73" i="25"/>
  <c r="CS73" i="25"/>
  <c r="CR73" i="25"/>
  <c r="CQ73" i="25"/>
  <c r="CP73" i="25"/>
  <c r="CO73" i="25"/>
  <c r="CN73" i="25"/>
  <c r="CM73" i="25"/>
  <c r="CL73" i="25"/>
  <c r="CK73" i="25"/>
  <c r="CJ73" i="25"/>
  <c r="CI73" i="25"/>
  <c r="CH73" i="25"/>
  <c r="CG73" i="25"/>
  <c r="CF73" i="25"/>
  <c r="CE73" i="25"/>
  <c r="CD73" i="25"/>
  <c r="CC73" i="25"/>
  <c r="CB73" i="25"/>
  <c r="CA73" i="25"/>
  <c r="BZ73" i="25"/>
  <c r="BY73" i="25"/>
  <c r="BX73" i="25"/>
  <c r="BW73" i="25"/>
  <c r="BV73" i="25"/>
  <c r="BU73" i="25"/>
  <c r="BT73" i="25"/>
  <c r="BS73" i="25"/>
  <c r="BR73" i="25"/>
  <c r="BQ73" i="25"/>
  <c r="BP73" i="25"/>
  <c r="BO73" i="25"/>
  <c r="BN73" i="25"/>
  <c r="BM73" i="25"/>
  <c r="BL73" i="25"/>
  <c r="BK73" i="25"/>
  <c r="BJ73" i="25"/>
  <c r="BI73" i="25"/>
  <c r="BH73" i="25"/>
  <c r="BG73" i="25"/>
  <c r="BF73" i="25"/>
  <c r="BE73" i="25"/>
  <c r="BD73" i="25"/>
  <c r="BC73" i="25"/>
  <c r="BB73" i="25"/>
  <c r="BA73" i="25"/>
  <c r="AZ73" i="25"/>
  <c r="AY73" i="25"/>
  <c r="AX73" i="25"/>
  <c r="AW73" i="25"/>
  <c r="AV73" i="25"/>
  <c r="AU73" i="25"/>
  <c r="AT73" i="25"/>
  <c r="AS73" i="25"/>
  <c r="AR73" i="25"/>
  <c r="AQ73" i="25"/>
  <c r="AP73" i="25"/>
  <c r="AO73" i="25"/>
  <c r="AN73" i="25"/>
  <c r="AM73" i="25"/>
  <c r="AL73" i="25"/>
  <c r="AK73" i="25"/>
  <c r="AJ73" i="25"/>
  <c r="AI73" i="25"/>
  <c r="AH73" i="25"/>
  <c r="AG73" i="25"/>
  <c r="AF73" i="25"/>
  <c r="AE73" i="25"/>
  <c r="AD73" i="25"/>
  <c r="AC73" i="25"/>
  <c r="AB73" i="25"/>
  <c r="AA73" i="25"/>
  <c r="Z73" i="25"/>
  <c r="Y73" i="25"/>
  <c r="X73" i="25"/>
  <c r="W73" i="25"/>
  <c r="V73" i="25"/>
  <c r="U73" i="25"/>
  <c r="T73" i="25"/>
  <c r="S73" i="25"/>
  <c r="R73" i="25"/>
  <c r="Q73" i="25"/>
  <c r="P73" i="25"/>
  <c r="O73" i="25"/>
  <c r="N73" i="25"/>
  <c r="M73" i="25"/>
  <c r="L73" i="25"/>
  <c r="K73" i="25"/>
  <c r="J73" i="25"/>
  <c r="I73" i="25"/>
  <c r="ES72" i="25"/>
  <c r="ER72" i="25"/>
  <c r="EQ72" i="25"/>
  <c r="EP72" i="25"/>
  <c r="EO72" i="25"/>
  <c r="EN72" i="25"/>
  <c r="EM72" i="25"/>
  <c r="EL72" i="25"/>
  <c r="EK72" i="25"/>
  <c r="EJ72" i="25"/>
  <c r="EI72" i="25"/>
  <c r="EH72" i="25"/>
  <c r="EG72" i="25"/>
  <c r="EF72" i="25"/>
  <c r="EE72" i="25"/>
  <c r="ED72" i="25"/>
  <c r="EC72" i="25"/>
  <c r="EB72" i="25"/>
  <c r="EA72" i="25"/>
  <c r="DZ72" i="25"/>
  <c r="DY72" i="25"/>
  <c r="DX72" i="25"/>
  <c r="DW72" i="25"/>
  <c r="DV72" i="25"/>
  <c r="DU72" i="25"/>
  <c r="DT72" i="25"/>
  <c r="DS72" i="25"/>
  <c r="DR72" i="25"/>
  <c r="DQ72" i="25"/>
  <c r="DP72" i="25"/>
  <c r="DO72" i="25"/>
  <c r="DN72" i="25"/>
  <c r="DM72" i="25"/>
  <c r="DL72" i="25"/>
  <c r="DK72" i="25"/>
  <c r="DJ72" i="25"/>
  <c r="DI72" i="25"/>
  <c r="DH72" i="25"/>
  <c r="DG72" i="25"/>
  <c r="DF72" i="25"/>
  <c r="DE72" i="25"/>
  <c r="DD72" i="25"/>
  <c r="DC72" i="25"/>
  <c r="DB72" i="25"/>
  <c r="DA72" i="25"/>
  <c r="CZ72" i="25"/>
  <c r="CY72" i="25"/>
  <c r="CX72" i="25"/>
  <c r="CW72" i="25"/>
  <c r="CV72" i="25"/>
  <c r="CU72" i="25"/>
  <c r="CT72" i="25"/>
  <c r="CS72" i="25"/>
  <c r="CR72" i="25"/>
  <c r="CQ72" i="25"/>
  <c r="CP72" i="25"/>
  <c r="CO72" i="25"/>
  <c r="CN72" i="25"/>
  <c r="CM72" i="25"/>
  <c r="CL72" i="25"/>
  <c r="CK72" i="25"/>
  <c r="CJ72" i="25"/>
  <c r="CI72" i="25"/>
  <c r="CH72" i="25"/>
  <c r="CG72" i="25"/>
  <c r="CF72" i="25"/>
  <c r="CE72" i="25"/>
  <c r="CD72" i="25"/>
  <c r="CC72" i="25"/>
  <c r="CB72" i="25"/>
  <c r="CA72" i="25"/>
  <c r="BZ72" i="25"/>
  <c r="BY72" i="25"/>
  <c r="BX72" i="25"/>
  <c r="BW72" i="25"/>
  <c r="BV72" i="25"/>
  <c r="BU72" i="25"/>
  <c r="BT72" i="25"/>
  <c r="BS72" i="25"/>
  <c r="BR72" i="25"/>
  <c r="BQ72" i="25"/>
  <c r="BP72" i="25"/>
  <c r="BO72" i="25"/>
  <c r="BN72" i="25"/>
  <c r="BM72" i="25"/>
  <c r="BL72" i="25"/>
  <c r="BK72" i="25"/>
  <c r="BJ72" i="25"/>
  <c r="BI72" i="25"/>
  <c r="BH72" i="25"/>
  <c r="BG72" i="25"/>
  <c r="BF72" i="25"/>
  <c r="BE72" i="25"/>
  <c r="BD72" i="25"/>
  <c r="BC72" i="25"/>
  <c r="BB72" i="25"/>
  <c r="BA72" i="25"/>
  <c r="AZ72" i="25"/>
  <c r="AY72" i="25"/>
  <c r="AX72" i="25"/>
  <c r="AW72" i="25"/>
  <c r="AV72" i="25"/>
  <c r="AU72" i="25"/>
  <c r="AT72" i="25"/>
  <c r="AS72" i="25"/>
  <c r="AR72" i="25"/>
  <c r="AQ72" i="25"/>
  <c r="AP72" i="25"/>
  <c r="AO72" i="25"/>
  <c r="AN72" i="25"/>
  <c r="AM72" i="25"/>
  <c r="AL72" i="25"/>
  <c r="AK72" i="25"/>
  <c r="AJ72" i="25"/>
  <c r="AI72" i="25"/>
  <c r="AH72" i="25"/>
  <c r="AG72" i="25"/>
  <c r="AF72" i="25"/>
  <c r="AE72" i="25"/>
  <c r="AD72" i="25"/>
  <c r="AC72" i="25"/>
  <c r="AB72" i="25"/>
  <c r="AA72" i="25"/>
  <c r="Z72" i="25"/>
  <c r="Y72" i="25"/>
  <c r="X72" i="25"/>
  <c r="W72" i="25"/>
  <c r="V72" i="25"/>
  <c r="U72" i="25"/>
  <c r="T72" i="25"/>
  <c r="S72" i="25"/>
  <c r="R72" i="25"/>
  <c r="P72" i="25"/>
  <c r="O72" i="25"/>
  <c r="N72" i="25"/>
  <c r="ES71" i="25"/>
  <c r="ER71" i="25"/>
  <c r="EQ71" i="25"/>
  <c r="EP71" i="25"/>
  <c r="EO71" i="25"/>
  <c r="EN71" i="25"/>
  <c r="EM71" i="25"/>
  <c r="EL71" i="25"/>
  <c r="EK71" i="25"/>
  <c r="EJ71" i="25"/>
  <c r="EI71" i="25"/>
  <c r="EH71" i="25"/>
  <c r="EG71" i="25"/>
  <c r="EF71" i="25"/>
  <c r="EE71" i="25"/>
  <c r="ED71" i="25"/>
  <c r="EC71" i="25"/>
  <c r="EB71" i="25"/>
  <c r="EA71" i="25"/>
  <c r="DZ71" i="25"/>
  <c r="DY71" i="25"/>
  <c r="DX71" i="25"/>
  <c r="DW71" i="25"/>
  <c r="DV71" i="25"/>
  <c r="DU71" i="25"/>
  <c r="DT71" i="25"/>
  <c r="DS71" i="25"/>
  <c r="DR71" i="25"/>
  <c r="DQ71" i="25"/>
  <c r="DP71" i="25"/>
  <c r="DO71" i="25"/>
  <c r="DN71" i="25"/>
  <c r="DM71" i="25"/>
  <c r="DL71" i="25"/>
  <c r="DK71" i="25"/>
  <c r="DJ71" i="25"/>
  <c r="DI71" i="25"/>
  <c r="DH71" i="25"/>
  <c r="DG71" i="25"/>
  <c r="DF71" i="25"/>
  <c r="DE71" i="25"/>
  <c r="DD71" i="25"/>
  <c r="DC71" i="25"/>
  <c r="DB71" i="25"/>
  <c r="DA71" i="25"/>
  <c r="CZ71" i="25"/>
  <c r="CY71" i="25"/>
  <c r="CX71" i="25"/>
  <c r="CW71" i="25"/>
  <c r="CV71" i="25"/>
  <c r="CU71" i="25"/>
  <c r="CT71" i="25"/>
  <c r="CS71" i="25"/>
  <c r="CR71" i="25"/>
  <c r="CQ71" i="25"/>
  <c r="CP71" i="25"/>
  <c r="CO71" i="25"/>
  <c r="CN71" i="25"/>
  <c r="CM71" i="25"/>
  <c r="CL71" i="25"/>
  <c r="CK71" i="25"/>
  <c r="CJ71" i="25"/>
  <c r="CI71" i="25"/>
  <c r="CH71" i="25"/>
  <c r="CG71" i="25"/>
  <c r="CF71" i="25"/>
  <c r="CE71" i="25"/>
  <c r="CD71" i="25"/>
  <c r="CC71" i="25"/>
  <c r="CB71" i="25"/>
  <c r="CA71" i="25"/>
  <c r="BZ71" i="25"/>
  <c r="BY71" i="25"/>
  <c r="BX71" i="25"/>
  <c r="BW71" i="25"/>
  <c r="BV71" i="25"/>
  <c r="BU71" i="25"/>
  <c r="BT71" i="25"/>
  <c r="BS71" i="25"/>
  <c r="BR71" i="25"/>
  <c r="BQ71" i="25"/>
  <c r="BP71" i="25"/>
  <c r="BO71" i="25"/>
  <c r="BN71" i="25"/>
  <c r="BM71" i="25"/>
  <c r="BL71" i="25"/>
  <c r="BK71" i="25"/>
  <c r="BJ71" i="25"/>
  <c r="BI71" i="25"/>
  <c r="BH71" i="25"/>
  <c r="BG71" i="25"/>
  <c r="BF71" i="25"/>
  <c r="BE71" i="25"/>
  <c r="BD71" i="25"/>
  <c r="BC71" i="25"/>
  <c r="BB71" i="25"/>
  <c r="BA71" i="25"/>
  <c r="AZ71" i="25"/>
  <c r="AY71" i="25"/>
  <c r="AX71" i="25"/>
  <c r="AW71" i="25"/>
  <c r="AV71" i="25"/>
  <c r="AU71" i="25"/>
  <c r="AT71" i="25"/>
  <c r="AS71" i="25"/>
  <c r="AR71" i="25"/>
  <c r="AQ71" i="25"/>
  <c r="AP71" i="25"/>
  <c r="AO71" i="25"/>
  <c r="AN71" i="25"/>
  <c r="AM71" i="25"/>
  <c r="AL71" i="25"/>
  <c r="AK71" i="25"/>
  <c r="AJ71" i="25"/>
  <c r="AI71" i="25"/>
  <c r="AH71" i="25"/>
  <c r="AG71" i="25"/>
  <c r="AF71" i="25"/>
  <c r="AE71" i="25"/>
  <c r="AD71" i="25"/>
  <c r="AC71" i="25"/>
  <c r="AB71" i="25"/>
  <c r="AA71" i="25"/>
  <c r="Z71" i="25"/>
  <c r="Y71" i="25"/>
  <c r="X71" i="25"/>
  <c r="W71" i="25"/>
  <c r="V71" i="25"/>
  <c r="U71" i="25"/>
  <c r="T71" i="25"/>
  <c r="S71" i="25"/>
  <c r="R71" i="25"/>
  <c r="Q71" i="25"/>
  <c r="P71" i="25"/>
  <c r="O71" i="25"/>
  <c r="N71" i="25"/>
  <c r="M71" i="25"/>
  <c r="L71" i="25"/>
  <c r="K71" i="25"/>
  <c r="J71" i="25"/>
  <c r="I71" i="25"/>
  <c r="ES70" i="25"/>
  <c r="ER70" i="25"/>
  <c r="EQ70" i="25"/>
  <c r="EP70" i="25"/>
  <c r="EO70" i="25"/>
  <c r="EN70" i="25"/>
  <c r="EM70" i="25"/>
  <c r="EL70" i="25"/>
  <c r="EK70" i="25"/>
  <c r="EJ70" i="25"/>
  <c r="EI70" i="25"/>
  <c r="EH70" i="25"/>
  <c r="EG70" i="25"/>
  <c r="EF70" i="25"/>
  <c r="EE70" i="25"/>
  <c r="ED70" i="25"/>
  <c r="EC70" i="25"/>
  <c r="EB70" i="25"/>
  <c r="EA70" i="25"/>
  <c r="DZ70" i="25"/>
  <c r="DY70" i="25"/>
  <c r="DX70" i="25"/>
  <c r="DW70" i="25"/>
  <c r="DV70" i="25"/>
  <c r="DU70" i="25"/>
  <c r="DT70" i="25"/>
  <c r="DS70" i="25"/>
  <c r="DR70" i="25"/>
  <c r="DQ70" i="25"/>
  <c r="DP70" i="25"/>
  <c r="DO70" i="25"/>
  <c r="DN70" i="25"/>
  <c r="DM70" i="25"/>
  <c r="DL70" i="25"/>
  <c r="DK70" i="25"/>
  <c r="DJ70" i="25"/>
  <c r="DI70" i="25"/>
  <c r="DH70" i="25"/>
  <c r="DG70" i="25"/>
  <c r="DF70" i="25"/>
  <c r="DE70" i="25"/>
  <c r="DD70" i="25"/>
  <c r="DC70" i="25"/>
  <c r="DB70" i="25"/>
  <c r="DA70" i="25"/>
  <c r="CZ70" i="25"/>
  <c r="CY70" i="25"/>
  <c r="CX70" i="25"/>
  <c r="CW70" i="25"/>
  <c r="CV70" i="25"/>
  <c r="CU70" i="25"/>
  <c r="CT70" i="25"/>
  <c r="CS70" i="25"/>
  <c r="CR70" i="25"/>
  <c r="CQ70" i="25"/>
  <c r="CP70" i="25"/>
  <c r="CO70" i="25"/>
  <c r="CN70" i="25"/>
  <c r="CM70" i="25"/>
  <c r="CL70" i="25"/>
  <c r="CK70" i="25"/>
  <c r="CJ70" i="25"/>
  <c r="CI70" i="25"/>
  <c r="CH70" i="25"/>
  <c r="CG70" i="25"/>
  <c r="CF70" i="25"/>
  <c r="CE70" i="25"/>
  <c r="CD70" i="25"/>
  <c r="CC70" i="25"/>
  <c r="CB70" i="25"/>
  <c r="CA70" i="25"/>
  <c r="BZ70" i="25"/>
  <c r="BY70" i="25"/>
  <c r="BX70" i="25"/>
  <c r="BW70" i="25"/>
  <c r="BV70" i="25"/>
  <c r="BU70" i="25"/>
  <c r="BT70" i="25"/>
  <c r="BS70" i="25"/>
  <c r="BR70" i="25"/>
  <c r="BQ70" i="25"/>
  <c r="BP70" i="25"/>
  <c r="BO70" i="25"/>
  <c r="BN70" i="25"/>
  <c r="BM70" i="25"/>
  <c r="BL70" i="25"/>
  <c r="BK70" i="25"/>
  <c r="BJ70" i="25"/>
  <c r="BI70" i="25"/>
  <c r="BH70" i="25"/>
  <c r="BG70" i="25"/>
  <c r="BF70" i="25"/>
  <c r="BE70" i="25"/>
  <c r="BD70" i="25"/>
  <c r="BC70" i="25"/>
  <c r="BB70" i="25"/>
  <c r="BA70" i="25"/>
  <c r="AZ70" i="25"/>
  <c r="AY70" i="25"/>
  <c r="AX70" i="25"/>
  <c r="AW70" i="25"/>
  <c r="AV70" i="25"/>
  <c r="AU70" i="25"/>
  <c r="AT70" i="25"/>
  <c r="AS70" i="25"/>
  <c r="AR70" i="25"/>
  <c r="AQ70" i="25"/>
  <c r="AP70" i="25"/>
  <c r="AO70" i="25"/>
  <c r="AN70" i="25"/>
  <c r="AM70" i="25"/>
  <c r="AL70" i="25"/>
  <c r="AK70" i="25"/>
  <c r="AJ70" i="25"/>
  <c r="AI70" i="25"/>
  <c r="AH70" i="25"/>
  <c r="AG70" i="25"/>
  <c r="AF70" i="25"/>
  <c r="AE70" i="25"/>
  <c r="AD70" i="25"/>
  <c r="AC70" i="25"/>
  <c r="AB70" i="25"/>
  <c r="AA70" i="25"/>
  <c r="Z70" i="25"/>
  <c r="Y70" i="25"/>
  <c r="X70" i="25"/>
  <c r="W70" i="25"/>
  <c r="V70" i="25"/>
  <c r="U70" i="25"/>
  <c r="T70" i="25"/>
  <c r="S70" i="25"/>
  <c r="R70" i="25"/>
  <c r="Q70" i="25"/>
  <c r="P70" i="25"/>
  <c r="O70" i="25"/>
  <c r="N70" i="25"/>
  <c r="M70" i="25"/>
  <c r="L70" i="25"/>
  <c r="K70" i="25"/>
  <c r="J70" i="25"/>
  <c r="I70" i="25"/>
  <c r="ES69" i="25"/>
  <c r="ER69" i="25"/>
  <c r="EQ69" i="25"/>
  <c r="EP69" i="25"/>
  <c r="EO69" i="25"/>
  <c r="EN69" i="25"/>
  <c r="EM69" i="25"/>
  <c r="EL69" i="25"/>
  <c r="EK69" i="25"/>
  <c r="EJ69" i="25"/>
  <c r="EI69" i="25"/>
  <c r="EH69" i="25"/>
  <c r="EG69" i="25"/>
  <c r="EF69" i="25"/>
  <c r="EE69" i="25"/>
  <c r="ED69" i="25"/>
  <c r="EC69" i="25"/>
  <c r="EB69" i="25"/>
  <c r="EA69" i="25"/>
  <c r="DZ69" i="25"/>
  <c r="DY69" i="25"/>
  <c r="DX69" i="25"/>
  <c r="DW69" i="25"/>
  <c r="DV69" i="25"/>
  <c r="DU69" i="25"/>
  <c r="DT69" i="25"/>
  <c r="DS69" i="25"/>
  <c r="DR69" i="25"/>
  <c r="DQ69" i="25"/>
  <c r="DP69" i="25"/>
  <c r="DO69" i="25"/>
  <c r="DN69" i="25"/>
  <c r="DM69" i="25"/>
  <c r="DL69" i="25"/>
  <c r="DK69" i="25"/>
  <c r="DJ69" i="25"/>
  <c r="DI69" i="25"/>
  <c r="DH69" i="25"/>
  <c r="DG69" i="25"/>
  <c r="DF69" i="25"/>
  <c r="DE69" i="25"/>
  <c r="DD69" i="25"/>
  <c r="DC69" i="25"/>
  <c r="DB69" i="25"/>
  <c r="DA69" i="25"/>
  <c r="CZ69" i="25"/>
  <c r="CY69" i="25"/>
  <c r="CX69" i="25"/>
  <c r="CW69" i="25"/>
  <c r="CV69" i="25"/>
  <c r="CU69" i="25"/>
  <c r="CT69" i="25"/>
  <c r="CS69" i="25"/>
  <c r="CR69" i="25"/>
  <c r="CQ69" i="25"/>
  <c r="CP69" i="25"/>
  <c r="CO69" i="25"/>
  <c r="CN69" i="25"/>
  <c r="CM69" i="25"/>
  <c r="CL69" i="25"/>
  <c r="CK69" i="25"/>
  <c r="CJ69" i="25"/>
  <c r="CI69" i="25"/>
  <c r="CH69" i="25"/>
  <c r="CG69" i="25"/>
  <c r="CF69" i="25"/>
  <c r="CE69" i="25"/>
  <c r="CD69" i="25"/>
  <c r="CC69" i="25"/>
  <c r="CB69" i="25"/>
  <c r="CA69" i="25"/>
  <c r="BZ69" i="25"/>
  <c r="BY69" i="25"/>
  <c r="BX69" i="25"/>
  <c r="BW69" i="25"/>
  <c r="BV69" i="25"/>
  <c r="BU69" i="25"/>
  <c r="BT69" i="25"/>
  <c r="BS69" i="25"/>
  <c r="BR69" i="25"/>
  <c r="BQ69" i="25"/>
  <c r="BP69" i="25"/>
  <c r="BO69" i="25"/>
  <c r="BN69" i="25"/>
  <c r="BM69" i="25"/>
  <c r="BL69" i="25"/>
  <c r="BK69" i="25"/>
  <c r="BJ69" i="25"/>
  <c r="BI69" i="25"/>
  <c r="BH69" i="25"/>
  <c r="BG69" i="25"/>
  <c r="BF69" i="25"/>
  <c r="BE69" i="25"/>
  <c r="BD69" i="25"/>
  <c r="BC69" i="25"/>
  <c r="BB69" i="25"/>
  <c r="BA69" i="25"/>
  <c r="AZ69" i="25"/>
  <c r="AY69" i="25"/>
  <c r="AX69" i="25"/>
  <c r="AW69" i="25"/>
  <c r="AV69" i="25"/>
  <c r="AU69" i="25"/>
  <c r="AT69" i="25"/>
  <c r="AS69" i="25"/>
  <c r="AR69" i="25"/>
  <c r="AQ69" i="25"/>
  <c r="AP69" i="25"/>
  <c r="AO69" i="25"/>
  <c r="AN69" i="25"/>
  <c r="AM69" i="25"/>
  <c r="AL69" i="25"/>
  <c r="AK69" i="25"/>
  <c r="AJ69" i="25"/>
  <c r="AI69" i="25"/>
  <c r="AH69" i="25"/>
  <c r="AG69" i="25"/>
  <c r="AF69" i="25"/>
  <c r="AE69" i="25"/>
  <c r="AD69" i="25"/>
  <c r="AC69" i="25"/>
  <c r="AB69" i="25"/>
  <c r="AA69" i="25"/>
  <c r="Z69" i="25"/>
  <c r="Y69" i="25"/>
  <c r="X69" i="25"/>
  <c r="W69" i="25"/>
  <c r="V69" i="25"/>
  <c r="U69" i="25"/>
  <c r="T69" i="25"/>
  <c r="S69" i="25"/>
  <c r="R69" i="25"/>
  <c r="Q69" i="25"/>
  <c r="P69" i="25"/>
  <c r="O69" i="25"/>
  <c r="N69" i="25"/>
  <c r="M69" i="25"/>
  <c r="L69" i="25"/>
  <c r="K69" i="25"/>
  <c r="J69" i="25"/>
  <c r="I69" i="25"/>
  <c r="ES68" i="25"/>
  <c r="ER68" i="25"/>
  <c r="EQ68" i="25"/>
  <c r="EP68" i="25"/>
  <c r="EO68" i="25"/>
  <c r="EN68" i="25"/>
  <c r="EM68" i="25"/>
  <c r="EL68" i="25"/>
  <c r="EK68" i="25"/>
  <c r="EJ68" i="25"/>
  <c r="EI68" i="25"/>
  <c r="EH68" i="25"/>
  <c r="EG68" i="25"/>
  <c r="EF68" i="25"/>
  <c r="EE68" i="25"/>
  <c r="ED68" i="25"/>
  <c r="EC68" i="25"/>
  <c r="EB68" i="25"/>
  <c r="EA68" i="25"/>
  <c r="DZ68" i="25"/>
  <c r="DY68" i="25"/>
  <c r="DX68" i="25"/>
  <c r="DW68" i="25"/>
  <c r="DV68" i="25"/>
  <c r="DU68" i="25"/>
  <c r="DT68" i="25"/>
  <c r="DS68" i="25"/>
  <c r="DR68" i="25"/>
  <c r="DQ68" i="25"/>
  <c r="DP68" i="25"/>
  <c r="DO68" i="25"/>
  <c r="DN68" i="25"/>
  <c r="DM68" i="25"/>
  <c r="DL68" i="25"/>
  <c r="DK68" i="25"/>
  <c r="DJ68" i="25"/>
  <c r="DI68" i="25"/>
  <c r="DH68" i="25"/>
  <c r="DG68" i="25"/>
  <c r="DF68" i="25"/>
  <c r="DE68" i="25"/>
  <c r="DD68" i="25"/>
  <c r="DC68" i="25"/>
  <c r="DB68" i="25"/>
  <c r="DA68" i="25"/>
  <c r="CZ68" i="25"/>
  <c r="CY68" i="25"/>
  <c r="CX68" i="25"/>
  <c r="CW68" i="25"/>
  <c r="CV68" i="25"/>
  <c r="CU68" i="25"/>
  <c r="CT68" i="25"/>
  <c r="CS68" i="25"/>
  <c r="CR68" i="25"/>
  <c r="CQ68" i="25"/>
  <c r="CP68" i="25"/>
  <c r="CO68" i="25"/>
  <c r="CN68" i="25"/>
  <c r="CM68" i="25"/>
  <c r="CL68" i="25"/>
  <c r="CK68" i="25"/>
  <c r="CJ68" i="25"/>
  <c r="CI68" i="25"/>
  <c r="CH68" i="25"/>
  <c r="CG68" i="25"/>
  <c r="CF68" i="25"/>
  <c r="CE68" i="25"/>
  <c r="CD68" i="25"/>
  <c r="CC68" i="25"/>
  <c r="CB68" i="25"/>
  <c r="CA68" i="25"/>
  <c r="BZ68" i="25"/>
  <c r="BY68" i="25"/>
  <c r="BX68" i="25"/>
  <c r="BW68" i="25"/>
  <c r="BV68" i="25"/>
  <c r="BU68" i="25"/>
  <c r="BT68" i="25"/>
  <c r="BS68" i="25"/>
  <c r="BR68" i="25"/>
  <c r="BQ68" i="25"/>
  <c r="BP68" i="25"/>
  <c r="BO68" i="25"/>
  <c r="BN68" i="25"/>
  <c r="BM68" i="25"/>
  <c r="BL68" i="25"/>
  <c r="BK68" i="25"/>
  <c r="BJ68" i="25"/>
  <c r="BI68" i="25"/>
  <c r="BH68" i="25"/>
  <c r="BG68" i="25"/>
  <c r="BF68" i="25"/>
  <c r="BE68" i="25"/>
  <c r="BD68" i="25"/>
  <c r="BC68" i="25"/>
  <c r="BB68" i="25"/>
  <c r="BA68" i="25"/>
  <c r="AZ68" i="25"/>
  <c r="AY68" i="25"/>
  <c r="AX68" i="25"/>
  <c r="AW68" i="25"/>
  <c r="AV68" i="25"/>
  <c r="AU68" i="25"/>
  <c r="AT68" i="25"/>
  <c r="AS68" i="25"/>
  <c r="AR68" i="25"/>
  <c r="AQ68" i="25"/>
  <c r="AP68" i="25"/>
  <c r="AO68" i="25"/>
  <c r="AN68" i="25"/>
  <c r="AM68" i="25"/>
  <c r="AL68" i="25"/>
  <c r="AK68" i="25"/>
  <c r="AJ68" i="25"/>
  <c r="AI68" i="25"/>
  <c r="AH68" i="25"/>
  <c r="AG68" i="25"/>
  <c r="AF68" i="25"/>
  <c r="AE68" i="25"/>
  <c r="AD68" i="25"/>
  <c r="AC68" i="25"/>
  <c r="AB68" i="25"/>
  <c r="AA68" i="25"/>
  <c r="Z68" i="25"/>
  <c r="Y68" i="25"/>
  <c r="X68" i="25"/>
  <c r="W68" i="25"/>
  <c r="V68" i="25"/>
  <c r="U68" i="25"/>
  <c r="T68" i="25"/>
  <c r="S68" i="25"/>
  <c r="R68" i="25"/>
  <c r="Q68" i="25"/>
  <c r="P68" i="25"/>
  <c r="O68" i="25"/>
  <c r="N68" i="25"/>
  <c r="M68" i="25"/>
  <c r="L68" i="25"/>
  <c r="K68" i="25"/>
  <c r="J68" i="25"/>
  <c r="I68" i="25"/>
  <c r="ES67" i="25"/>
  <c r="ER67" i="25"/>
  <c r="EQ67" i="25"/>
  <c r="EP67" i="25"/>
  <c r="EO67" i="25"/>
  <c r="EN67" i="25"/>
  <c r="EM67" i="25"/>
  <c r="EL67" i="25"/>
  <c r="EK67" i="25"/>
  <c r="EJ67" i="25"/>
  <c r="EI67" i="25"/>
  <c r="EH67" i="25"/>
  <c r="EG67" i="25"/>
  <c r="EF67" i="25"/>
  <c r="EE67" i="25"/>
  <c r="ED67" i="25"/>
  <c r="EC67" i="25"/>
  <c r="EB67" i="25"/>
  <c r="EA67" i="25"/>
  <c r="DZ67" i="25"/>
  <c r="DY67" i="25"/>
  <c r="DX67" i="25"/>
  <c r="DW67" i="25"/>
  <c r="DV67" i="25"/>
  <c r="DU67" i="25"/>
  <c r="DT67" i="25"/>
  <c r="DS67" i="25"/>
  <c r="DR67" i="25"/>
  <c r="DQ67" i="25"/>
  <c r="DP67" i="25"/>
  <c r="DO67" i="25"/>
  <c r="DN67" i="25"/>
  <c r="DM67" i="25"/>
  <c r="DL67" i="25"/>
  <c r="DK67" i="25"/>
  <c r="DJ67" i="25"/>
  <c r="DI67" i="25"/>
  <c r="DH67" i="25"/>
  <c r="DG67" i="25"/>
  <c r="DF67" i="25"/>
  <c r="DE67" i="25"/>
  <c r="DD67" i="25"/>
  <c r="DC67" i="25"/>
  <c r="DB67" i="25"/>
  <c r="DA67" i="25"/>
  <c r="CZ67" i="25"/>
  <c r="CY67" i="25"/>
  <c r="CX67" i="25"/>
  <c r="CW67" i="25"/>
  <c r="CV67" i="25"/>
  <c r="CU67" i="25"/>
  <c r="CT67" i="25"/>
  <c r="CS67" i="25"/>
  <c r="CR67" i="25"/>
  <c r="CQ67" i="25"/>
  <c r="CP67" i="25"/>
  <c r="CO67" i="25"/>
  <c r="CN67" i="25"/>
  <c r="CM67" i="25"/>
  <c r="CL67" i="25"/>
  <c r="CK67" i="25"/>
  <c r="CJ67" i="25"/>
  <c r="CI67" i="25"/>
  <c r="CH67" i="25"/>
  <c r="CG67" i="25"/>
  <c r="CF67" i="25"/>
  <c r="CE67" i="25"/>
  <c r="CD67" i="25"/>
  <c r="CC67" i="25"/>
  <c r="CB67" i="25"/>
  <c r="CA67" i="25"/>
  <c r="BZ67" i="25"/>
  <c r="BY67" i="25"/>
  <c r="BX67" i="25"/>
  <c r="BW67" i="25"/>
  <c r="BV67" i="25"/>
  <c r="BU67" i="25"/>
  <c r="BT67" i="25"/>
  <c r="BS67" i="25"/>
  <c r="BR67" i="25"/>
  <c r="BQ67" i="25"/>
  <c r="BP67" i="25"/>
  <c r="BO67" i="25"/>
  <c r="BN67" i="25"/>
  <c r="BM67" i="25"/>
  <c r="BL67" i="25"/>
  <c r="BK67" i="25"/>
  <c r="BJ67" i="25"/>
  <c r="BI67" i="25"/>
  <c r="BH67" i="25"/>
  <c r="BG67" i="25"/>
  <c r="BF67" i="25"/>
  <c r="BE67" i="25"/>
  <c r="BD67" i="25"/>
  <c r="BC67" i="25"/>
  <c r="BB67" i="25"/>
  <c r="BA67" i="25"/>
  <c r="AZ67" i="25"/>
  <c r="AY67" i="25"/>
  <c r="AX67" i="25"/>
  <c r="AW67" i="25"/>
  <c r="AV67" i="25"/>
  <c r="AU67" i="25"/>
  <c r="AT67" i="25"/>
  <c r="AS67" i="25"/>
  <c r="AR67" i="25"/>
  <c r="AQ67" i="25"/>
  <c r="AP67" i="25"/>
  <c r="AO67" i="25"/>
  <c r="AN67" i="25"/>
  <c r="AM67" i="25"/>
  <c r="AL67" i="25"/>
  <c r="AK67" i="25"/>
  <c r="AJ67" i="25"/>
  <c r="AI67" i="25"/>
  <c r="AH67" i="25"/>
  <c r="AG67" i="25"/>
  <c r="AF67" i="25"/>
  <c r="AE67" i="25"/>
  <c r="AD67" i="25"/>
  <c r="AC67" i="25"/>
  <c r="AB67" i="25"/>
  <c r="AA67" i="25"/>
  <c r="Z67" i="25"/>
  <c r="Y67" i="25"/>
  <c r="X67" i="25"/>
  <c r="W67" i="25"/>
  <c r="V67" i="25"/>
  <c r="U67" i="25"/>
  <c r="T67" i="25"/>
  <c r="S67" i="25"/>
  <c r="R67" i="25"/>
  <c r="Q67" i="25"/>
  <c r="P67" i="25"/>
  <c r="O67" i="25"/>
  <c r="N67" i="25"/>
  <c r="M67" i="25"/>
  <c r="L67" i="25"/>
  <c r="K67" i="25"/>
  <c r="J67" i="25"/>
  <c r="I67" i="25"/>
  <c r="ES66" i="25"/>
  <c r="ER66" i="25"/>
  <c r="EQ66" i="25"/>
  <c r="EP66" i="25"/>
  <c r="EO66" i="25"/>
  <c r="EN66" i="25"/>
  <c r="EM66" i="25"/>
  <c r="EL66" i="25"/>
  <c r="EK66" i="25"/>
  <c r="EJ66" i="25"/>
  <c r="EI66" i="25"/>
  <c r="EH66" i="25"/>
  <c r="EG66" i="25"/>
  <c r="EF66" i="25"/>
  <c r="EE66" i="25"/>
  <c r="ED66" i="25"/>
  <c r="EC66" i="25"/>
  <c r="EB66" i="25"/>
  <c r="EA66" i="25"/>
  <c r="DZ66" i="25"/>
  <c r="DY66" i="25"/>
  <c r="DX66" i="25"/>
  <c r="DW66" i="25"/>
  <c r="DV66" i="25"/>
  <c r="DU66" i="25"/>
  <c r="DT66" i="25"/>
  <c r="DS66" i="25"/>
  <c r="DR66" i="25"/>
  <c r="DQ66" i="25"/>
  <c r="DP66" i="25"/>
  <c r="DO66" i="25"/>
  <c r="DN66" i="25"/>
  <c r="DM66" i="25"/>
  <c r="DL66" i="25"/>
  <c r="DK66" i="25"/>
  <c r="DJ66" i="25"/>
  <c r="DI66" i="25"/>
  <c r="DH66" i="25"/>
  <c r="DG66" i="25"/>
  <c r="DF66" i="25"/>
  <c r="DE66" i="25"/>
  <c r="DD66" i="25"/>
  <c r="DC66" i="25"/>
  <c r="DB66" i="25"/>
  <c r="DA66" i="25"/>
  <c r="CZ66" i="25"/>
  <c r="CY66" i="25"/>
  <c r="CX66" i="25"/>
  <c r="CW66" i="25"/>
  <c r="CV66" i="25"/>
  <c r="CU66" i="25"/>
  <c r="CT66" i="25"/>
  <c r="CS66" i="25"/>
  <c r="CR66" i="25"/>
  <c r="CQ66" i="25"/>
  <c r="CP66" i="25"/>
  <c r="CO66" i="25"/>
  <c r="CN66" i="25"/>
  <c r="CM66" i="25"/>
  <c r="CL66" i="25"/>
  <c r="CK66" i="25"/>
  <c r="CJ66" i="25"/>
  <c r="CI66" i="25"/>
  <c r="CH66" i="25"/>
  <c r="CG66" i="25"/>
  <c r="CF66" i="25"/>
  <c r="CE66" i="25"/>
  <c r="CD66" i="25"/>
  <c r="CC66" i="25"/>
  <c r="CB66" i="25"/>
  <c r="CA66" i="25"/>
  <c r="BZ66" i="25"/>
  <c r="BY66" i="25"/>
  <c r="BX66" i="25"/>
  <c r="BW66" i="25"/>
  <c r="BV66" i="25"/>
  <c r="BU66" i="25"/>
  <c r="BT66" i="25"/>
  <c r="BS66" i="25"/>
  <c r="BR66" i="25"/>
  <c r="BQ66" i="25"/>
  <c r="BP66" i="25"/>
  <c r="BO66" i="25"/>
  <c r="BN66" i="25"/>
  <c r="BM66" i="25"/>
  <c r="BL66" i="25"/>
  <c r="BK66" i="25"/>
  <c r="BJ66" i="25"/>
  <c r="BI66" i="25"/>
  <c r="BH66" i="25"/>
  <c r="BG66" i="25"/>
  <c r="BF66" i="25"/>
  <c r="BE66" i="25"/>
  <c r="BD66" i="25"/>
  <c r="BC66" i="25"/>
  <c r="BB66" i="25"/>
  <c r="BA66" i="25"/>
  <c r="AZ66" i="25"/>
  <c r="AY66" i="25"/>
  <c r="AX66" i="25"/>
  <c r="AW66" i="25"/>
  <c r="AV66" i="25"/>
  <c r="AU66" i="25"/>
  <c r="AT66" i="25"/>
  <c r="AS66" i="25"/>
  <c r="AR66" i="25"/>
  <c r="AQ66" i="25"/>
  <c r="AP66" i="25"/>
  <c r="AO66" i="25"/>
  <c r="AN66" i="25"/>
  <c r="AM66" i="25"/>
  <c r="AL66" i="25"/>
  <c r="AK66" i="25"/>
  <c r="AJ66" i="25"/>
  <c r="AI66" i="25"/>
  <c r="AH66" i="25"/>
  <c r="AG66" i="25"/>
  <c r="AF66" i="25"/>
  <c r="AE66" i="25"/>
  <c r="AD66" i="25"/>
  <c r="AC66" i="25"/>
  <c r="AB66" i="25"/>
  <c r="AA66" i="25"/>
  <c r="Z66" i="25"/>
  <c r="Y66" i="25"/>
  <c r="X66" i="25"/>
  <c r="W66" i="25"/>
  <c r="V66" i="25"/>
  <c r="U66" i="25"/>
  <c r="T66" i="25"/>
  <c r="S66" i="25"/>
  <c r="R66" i="25"/>
  <c r="Q66" i="25"/>
  <c r="P66" i="25"/>
  <c r="O66" i="25"/>
  <c r="N66" i="25"/>
  <c r="M66" i="25"/>
  <c r="L66" i="25"/>
  <c r="K66" i="25"/>
  <c r="J66" i="25"/>
  <c r="I66" i="25"/>
  <c r="ES65" i="25"/>
  <c r="ER65" i="25"/>
  <c r="EQ65" i="25"/>
  <c r="EP65" i="25"/>
  <c r="EO65" i="25"/>
  <c r="EN65" i="25"/>
  <c r="EM65" i="25"/>
  <c r="EL65" i="25"/>
  <c r="EK65" i="25"/>
  <c r="EJ65" i="25"/>
  <c r="EI65" i="25"/>
  <c r="EH65" i="25"/>
  <c r="EG65" i="25"/>
  <c r="EF65" i="25"/>
  <c r="EE65" i="25"/>
  <c r="ED65" i="25"/>
  <c r="EC65" i="25"/>
  <c r="EB65" i="25"/>
  <c r="EA65" i="25"/>
  <c r="DZ65" i="25"/>
  <c r="DY65" i="25"/>
  <c r="DX65" i="25"/>
  <c r="DW65" i="25"/>
  <c r="DV65" i="25"/>
  <c r="DU65" i="25"/>
  <c r="DT65" i="25"/>
  <c r="DS65" i="25"/>
  <c r="DR65" i="25"/>
  <c r="DQ65" i="25"/>
  <c r="DP65" i="25"/>
  <c r="DO65" i="25"/>
  <c r="DN65" i="25"/>
  <c r="DM65" i="25"/>
  <c r="DL65" i="25"/>
  <c r="DK65" i="25"/>
  <c r="DJ65" i="25"/>
  <c r="DI65" i="25"/>
  <c r="DH65" i="25"/>
  <c r="DG65" i="25"/>
  <c r="DF65" i="25"/>
  <c r="DE65" i="25"/>
  <c r="DD65" i="25"/>
  <c r="DC65" i="25"/>
  <c r="DB65" i="25"/>
  <c r="DA65" i="25"/>
  <c r="CZ65" i="25"/>
  <c r="CY65" i="25"/>
  <c r="CX65" i="25"/>
  <c r="CW65" i="25"/>
  <c r="CV65" i="25"/>
  <c r="CU65" i="25"/>
  <c r="CT65" i="25"/>
  <c r="CS65" i="25"/>
  <c r="CR65" i="25"/>
  <c r="CQ65" i="25"/>
  <c r="CP65" i="25"/>
  <c r="CO65" i="25"/>
  <c r="CN65" i="25"/>
  <c r="CM65" i="25"/>
  <c r="CL65" i="25"/>
  <c r="CK65" i="25"/>
  <c r="CJ65" i="25"/>
  <c r="CI65" i="25"/>
  <c r="CH65" i="25"/>
  <c r="CG65" i="25"/>
  <c r="CF65" i="25"/>
  <c r="CE65" i="25"/>
  <c r="CD65" i="25"/>
  <c r="CC65" i="25"/>
  <c r="CB65" i="25"/>
  <c r="CA65" i="25"/>
  <c r="BZ65" i="25"/>
  <c r="BY65" i="25"/>
  <c r="BX65" i="25"/>
  <c r="BW65" i="25"/>
  <c r="BV65" i="25"/>
  <c r="BU65" i="25"/>
  <c r="BT65" i="25"/>
  <c r="BS65" i="25"/>
  <c r="BR65" i="25"/>
  <c r="BQ65" i="25"/>
  <c r="BP65" i="25"/>
  <c r="BO65" i="25"/>
  <c r="BN65" i="25"/>
  <c r="BM65" i="25"/>
  <c r="BL65" i="25"/>
  <c r="BK65" i="25"/>
  <c r="BJ65" i="25"/>
  <c r="BI65" i="25"/>
  <c r="BH65" i="25"/>
  <c r="BG65" i="25"/>
  <c r="BF65" i="25"/>
  <c r="BE65" i="25"/>
  <c r="BD65" i="25"/>
  <c r="BC65" i="25"/>
  <c r="BB65" i="25"/>
  <c r="BA65" i="25"/>
  <c r="AZ65" i="25"/>
  <c r="AY65" i="25"/>
  <c r="AX65" i="25"/>
  <c r="AW65" i="25"/>
  <c r="AV65" i="25"/>
  <c r="AU65" i="25"/>
  <c r="AT65" i="25"/>
  <c r="AS65" i="25"/>
  <c r="AR65" i="25"/>
  <c r="AQ65" i="25"/>
  <c r="AP65" i="25"/>
  <c r="AO65" i="25"/>
  <c r="AN65" i="25"/>
  <c r="AM65" i="25"/>
  <c r="AL65" i="25"/>
  <c r="AK65" i="25"/>
  <c r="AJ65" i="25"/>
  <c r="AI65" i="25"/>
  <c r="AH65" i="25"/>
  <c r="AG65" i="25"/>
  <c r="AF65" i="25"/>
  <c r="AE65" i="25"/>
  <c r="AD65" i="25"/>
  <c r="AC65" i="25"/>
  <c r="AB65" i="25"/>
  <c r="AA65" i="25"/>
  <c r="Z65" i="25"/>
  <c r="Y65" i="25"/>
  <c r="X65" i="25"/>
  <c r="W65" i="25"/>
  <c r="V65" i="25"/>
  <c r="U65" i="25"/>
  <c r="T65" i="25"/>
  <c r="S65" i="25"/>
  <c r="R65" i="25"/>
  <c r="Q65" i="25"/>
  <c r="P65" i="25"/>
  <c r="O65" i="25"/>
  <c r="N65" i="25"/>
  <c r="M65" i="25"/>
  <c r="L65" i="25"/>
  <c r="K65" i="25"/>
  <c r="J65" i="25"/>
  <c r="ES64" i="25"/>
  <c r="ER64" i="25"/>
  <c r="EQ64" i="25"/>
  <c r="EP64" i="25"/>
  <c r="EO64" i="25"/>
  <c r="EN64" i="25"/>
  <c r="EM64" i="25"/>
  <c r="EL64" i="25"/>
  <c r="EK64" i="25"/>
  <c r="EJ64" i="25"/>
  <c r="EI64" i="25"/>
  <c r="EH64" i="25"/>
  <c r="EG64" i="25"/>
  <c r="EF64" i="25"/>
  <c r="EE64" i="25"/>
  <c r="ED64" i="25"/>
  <c r="EC64" i="25"/>
  <c r="EB64" i="25"/>
  <c r="EA64" i="25"/>
  <c r="DZ64" i="25"/>
  <c r="DY64" i="25"/>
  <c r="DX64" i="25"/>
  <c r="DW64" i="25"/>
  <c r="DV64" i="25"/>
  <c r="DU64" i="25"/>
  <c r="DT64" i="25"/>
  <c r="DS64" i="25"/>
  <c r="DR64" i="25"/>
  <c r="DQ64" i="25"/>
  <c r="DP64" i="25"/>
  <c r="DO64" i="25"/>
  <c r="DN64" i="25"/>
  <c r="DM64" i="25"/>
  <c r="DL64" i="25"/>
  <c r="DK64" i="25"/>
  <c r="DJ64" i="25"/>
  <c r="DI64" i="25"/>
  <c r="DH64" i="25"/>
  <c r="DG64" i="25"/>
  <c r="DF64" i="25"/>
  <c r="DE64" i="25"/>
  <c r="DD64" i="25"/>
  <c r="DC64" i="25"/>
  <c r="DB64" i="25"/>
  <c r="DA64" i="25"/>
  <c r="CZ64" i="25"/>
  <c r="CY64" i="25"/>
  <c r="CX64" i="25"/>
  <c r="CW64" i="25"/>
  <c r="CV64" i="25"/>
  <c r="CU64" i="25"/>
  <c r="CT64" i="25"/>
  <c r="CS64" i="25"/>
  <c r="CR64" i="25"/>
  <c r="CQ64" i="25"/>
  <c r="CP64" i="25"/>
  <c r="CO64" i="25"/>
  <c r="CN64" i="25"/>
  <c r="CM64" i="25"/>
  <c r="CL64" i="25"/>
  <c r="CK64" i="25"/>
  <c r="CJ64" i="25"/>
  <c r="CI64" i="25"/>
  <c r="CH64" i="25"/>
  <c r="CG64" i="25"/>
  <c r="CF64" i="25"/>
  <c r="CE64" i="25"/>
  <c r="CD64" i="25"/>
  <c r="CC64" i="25"/>
  <c r="CB64" i="25"/>
  <c r="CA64" i="25"/>
  <c r="BZ64" i="25"/>
  <c r="BY64" i="25"/>
  <c r="BX64" i="25"/>
  <c r="BW64" i="25"/>
  <c r="BV64" i="25"/>
  <c r="BU64" i="25"/>
  <c r="BT64" i="25"/>
  <c r="BS64" i="25"/>
  <c r="BR64" i="25"/>
  <c r="BQ64" i="25"/>
  <c r="BP64" i="25"/>
  <c r="BO64" i="25"/>
  <c r="BN64" i="25"/>
  <c r="BM64" i="25"/>
  <c r="BL64" i="25"/>
  <c r="BK64" i="25"/>
  <c r="BJ64" i="25"/>
  <c r="BI64" i="25"/>
  <c r="BH64" i="25"/>
  <c r="BG64" i="25"/>
  <c r="BF64" i="25"/>
  <c r="BE64" i="25"/>
  <c r="BD64" i="25"/>
  <c r="BC64" i="25"/>
  <c r="BB64" i="25"/>
  <c r="BA64" i="25"/>
  <c r="AZ64" i="25"/>
  <c r="AY64" i="25"/>
  <c r="AX64" i="25"/>
  <c r="AW64" i="25"/>
  <c r="AV64" i="25"/>
  <c r="AU64" i="25"/>
  <c r="AT64" i="25"/>
  <c r="AS64" i="25"/>
  <c r="AR64" i="25"/>
  <c r="AQ64" i="25"/>
  <c r="AP64" i="25"/>
  <c r="AO64" i="25"/>
  <c r="AN64" i="25"/>
  <c r="AM64" i="25"/>
  <c r="AL64" i="25"/>
  <c r="AK64" i="25"/>
  <c r="AJ64" i="25"/>
  <c r="AI64" i="25"/>
  <c r="AH64" i="25"/>
  <c r="AG64" i="25"/>
  <c r="AF64" i="25"/>
  <c r="AE64" i="25"/>
  <c r="AD64" i="25"/>
  <c r="AC64" i="25"/>
  <c r="AB64" i="25"/>
  <c r="AA64" i="25"/>
  <c r="Z64" i="25"/>
  <c r="Y64" i="25"/>
  <c r="X64" i="25"/>
  <c r="W64" i="25"/>
  <c r="V64" i="25"/>
  <c r="U64" i="25"/>
  <c r="T64" i="25"/>
  <c r="S64" i="25"/>
  <c r="R64" i="25"/>
  <c r="P64" i="25"/>
  <c r="O64" i="25"/>
  <c r="N64" i="25"/>
  <c r="M64" i="25"/>
  <c r="L64" i="25"/>
  <c r="K64" i="25"/>
  <c r="ES63" i="25"/>
  <c r="ER63" i="25"/>
  <c r="EQ63" i="25"/>
  <c r="EP63" i="25"/>
  <c r="EO63" i="25"/>
  <c r="EN63" i="25"/>
  <c r="EM63" i="25"/>
  <c r="EL63" i="25"/>
  <c r="EK63" i="25"/>
  <c r="EJ63" i="25"/>
  <c r="EI63" i="25"/>
  <c r="EH63" i="25"/>
  <c r="EG63" i="25"/>
  <c r="EF63" i="25"/>
  <c r="EE63" i="25"/>
  <c r="ED63" i="25"/>
  <c r="EC63" i="25"/>
  <c r="EB63" i="25"/>
  <c r="EA63" i="25"/>
  <c r="DZ63" i="25"/>
  <c r="DY63" i="25"/>
  <c r="DX63" i="25"/>
  <c r="DW63" i="25"/>
  <c r="DV63" i="25"/>
  <c r="DU63" i="25"/>
  <c r="DT63" i="25"/>
  <c r="DS63" i="25"/>
  <c r="DR63" i="25"/>
  <c r="DQ63" i="25"/>
  <c r="DP63" i="25"/>
  <c r="DO63" i="25"/>
  <c r="DN63" i="25"/>
  <c r="DM63" i="25"/>
  <c r="DL63" i="25"/>
  <c r="DK63" i="25"/>
  <c r="DJ63" i="25"/>
  <c r="DI63" i="25"/>
  <c r="DH63" i="25"/>
  <c r="DG63" i="25"/>
  <c r="DF63" i="25"/>
  <c r="DE63" i="25"/>
  <c r="DD63" i="25"/>
  <c r="DC63" i="25"/>
  <c r="DB63" i="25"/>
  <c r="DA63" i="25"/>
  <c r="CZ63" i="25"/>
  <c r="CY63" i="25"/>
  <c r="CX63" i="25"/>
  <c r="CW63" i="25"/>
  <c r="CV63" i="25"/>
  <c r="CU63" i="25"/>
  <c r="CT63" i="25"/>
  <c r="CS63" i="25"/>
  <c r="CR63" i="25"/>
  <c r="CQ63" i="25"/>
  <c r="CP63" i="25"/>
  <c r="CO63" i="25"/>
  <c r="CN63" i="25"/>
  <c r="CM63" i="25"/>
  <c r="CL63" i="25"/>
  <c r="CK63" i="25"/>
  <c r="CJ63" i="25"/>
  <c r="CI63" i="25"/>
  <c r="CH63" i="25"/>
  <c r="CG63" i="25"/>
  <c r="CF63" i="25"/>
  <c r="CE63" i="25"/>
  <c r="CD63" i="25"/>
  <c r="CC63" i="25"/>
  <c r="CB63" i="25"/>
  <c r="CA63" i="25"/>
  <c r="BZ63" i="25"/>
  <c r="BY63" i="25"/>
  <c r="BX63" i="25"/>
  <c r="BW63" i="25"/>
  <c r="BV63" i="25"/>
  <c r="BU63" i="25"/>
  <c r="BT63" i="25"/>
  <c r="BS63" i="25"/>
  <c r="BR63" i="25"/>
  <c r="BQ63" i="25"/>
  <c r="BP63" i="25"/>
  <c r="BO63" i="25"/>
  <c r="BN63" i="25"/>
  <c r="BM63" i="25"/>
  <c r="BL63" i="25"/>
  <c r="BK63" i="25"/>
  <c r="BJ63" i="25"/>
  <c r="BI63" i="25"/>
  <c r="BH63" i="25"/>
  <c r="BG63" i="25"/>
  <c r="BF63" i="25"/>
  <c r="BE63" i="25"/>
  <c r="BD63" i="25"/>
  <c r="BC63" i="25"/>
  <c r="BB63" i="25"/>
  <c r="BA63" i="25"/>
  <c r="AZ63" i="25"/>
  <c r="AY63" i="25"/>
  <c r="AX63" i="25"/>
  <c r="AW63" i="25"/>
  <c r="AV63" i="25"/>
  <c r="AU63" i="25"/>
  <c r="AT63" i="25"/>
  <c r="AS63" i="25"/>
  <c r="AR63" i="25"/>
  <c r="AQ63" i="25"/>
  <c r="AP63" i="25"/>
  <c r="AO63" i="25"/>
  <c r="AN63" i="25"/>
  <c r="AM63" i="25"/>
  <c r="AL63" i="25"/>
  <c r="AK63" i="25"/>
  <c r="AJ63" i="25"/>
  <c r="AI63" i="25"/>
  <c r="AH63" i="25"/>
  <c r="AG63" i="25"/>
  <c r="AF63" i="25"/>
  <c r="AE63" i="25"/>
  <c r="AD63" i="25"/>
  <c r="AC63" i="25"/>
  <c r="AB63" i="25"/>
  <c r="AA63" i="25"/>
  <c r="Z63" i="25"/>
  <c r="Y63" i="25"/>
  <c r="X63" i="25"/>
  <c r="W63" i="25"/>
  <c r="V63" i="25"/>
  <c r="U63" i="25"/>
  <c r="T63" i="25"/>
  <c r="S63" i="25"/>
  <c r="R63" i="25"/>
  <c r="Q63" i="25"/>
  <c r="P63" i="25"/>
  <c r="O63" i="25"/>
  <c r="N63" i="25"/>
  <c r="M63" i="25"/>
  <c r="L63" i="25"/>
  <c r="K63" i="25"/>
  <c r="J63" i="25"/>
  <c r="I63" i="25"/>
  <c r="ES62" i="25"/>
  <c r="ER62" i="25"/>
  <c r="EQ62" i="25"/>
  <c r="EP62" i="25"/>
  <c r="EO62" i="25"/>
  <c r="EN62" i="25"/>
  <c r="EM62" i="25"/>
  <c r="EL62" i="25"/>
  <c r="EK62" i="25"/>
  <c r="EJ62" i="25"/>
  <c r="EI62" i="25"/>
  <c r="EH62" i="25"/>
  <c r="EG62" i="25"/>
  <c r="EF62" i="25"/>
  <c r="EE62" i="25"/>
  <c r="ED62" i="25"/>
  <c r="EC62" i="25"/>
  <c r="EB62" i="25"/>
  <c r="EA62" i="25"/>
  <c r="DZ62" i="25"/>
  <c r="DY62" i="25"/>
  <c r="DX62" i="25"/>
  <c r="DW62" i="25"/>
  <c r="DV62" i="25"/>
  <c r="DU62" i="25"/>
  <c r="DT62" i="25"/>
  <c r="DS62" i="25"/>
  <c r="DR62" i="25"/>
  <c r="DQ62" i="25"/>
  <c r="DP62" i="25"/>
  <c r="DO62" i="25"/>
  <c r="DN62" i="25"/>
  <c r="DM62" i="25"/>
  <c r="DL62" i="25"/>
  <c r="DK62" i="25"/>
  <c r="DJ62" i="25"/>
  <c r="DI62" i="25"/>
  <c r="DH62" i="25"/>
  <c r="DG62" i="25"/>
  <c r="DF62" i="25"/>
  <c r="DE62" i="25"/>
  <c r="DD62" i="25"/>
  <c r="DC62" i="25"/>
  <c r="DB62" i="25"/>
  <c r="DA62" i="25"/>
  <c r="CZ62" i="25"/>
  <c r="CY62" i="25"/>
  <c r="CX62" i="25"/>
  <c r="CW62" i="25"/>
  <c r="CV62" i="25"/>
  <c r="CU62" i="25"/>
  <c r="CT62" i="25"/>
  <c r="CS62" i="25"/>
  <c r="CR62" i="25"/>
  <c r="CQ62" i="25"/>
  <c r="CP62" i="25"/>
  <c r="CO62" i="25"/>
  <c r="CN62" i="25"/>
  <c r="CM62" i="25"/>
  <c r="CL62" i="25"/>
  <c r="CK62" i="25"/>
  <c r="CJ62" i="25"/>
  <c r="CI62" i="25"/>
  <c r="CH62" i="25"/>
  <c r="CG62" i="25"/>
  <c r="CF62" i="25"/>
  <c r="CE62" i="25"/>
  <c r="CD62" i="25"/>
  <c r="CC62" i="25"/>
  <c r="CB62" i="25"/>
  <c r="CA62" i="25"/>
  <c r="BZ62" i="25"/>
  <c r="BY62" i="25"/>
  <c r="BX62" i="25"/>
  <c r="BW62" i="25"/>
  <c r="BV62" i="25"/>
  <c r="BU62" i="25"/>
  <c r="BT62" i="25"/>
  <c r="BS62" i="25"/>
  <c r="BR62" i="25"/>
  <c r="BQ62" i="25"/>
  <c r="BP62" i="25"/>
  <c r="BO62" i="25"/>
  <c r="BN62" i="25"/>
  <c r="BM62" i="25"/>
  <c r="BL62" i="25"/>
  <c r="BK62" i="25"/>
  <c r="BJ62" i="25"/>
  <c r="BI62" i="25"/>
  <c r="BH62" i="25"/>
  <c r="BG62" i="25"/>
  <c r="BF62" i="25"/>
  <c r="BE62" i="25"/>
  <c r="BD62" i="25"/>
  <c r="BC62" i="25"/>
  <c r="BB62" i="25"/>
  <c r="BA62" i="25"/>
  <c r="AZ62" i="25"/>
  <c r="AY62" i="25"/>
  <c r="AX62" i="25"/>
  <c r="AW62" i="25"/>
  <c r="AV62" i="25"/>
  <c r="AU62" i="25"/>
  <c r="AT62" i="25"/>
  <c r="AS62" i="25"/>
  <c r="AR62" i="25"/>
  <c r="AQ62" i="25"/>
  <c r="AP62" i="25"/>
  <c r="AO62" i="25"/>
  <c r="AN62" i="25"/>
  <c r="AM62" i="25"/>
  <c r="AL62" i="25"/>
  <c r="AK62" i="25"/>
  <c r="AJ62" i="25"/>
  <c r="AI62" i="25"/>
  <c r="AH62" i="25"/>
  <c r="AG62" i="25"/>
  <c r="AF62" i="25"/>
  <c r="AE62" i="25"/>
  <c r="AD62" i="25"/>
  <c r="AC62" i="25"/>
  <c r="AB62" i="25"/>
  <c r="AA62" i="25"/>
  <c r="Z62" i="25"/>
  <c r="Y62" i="25"/>
  <c r="X62" i="25"/>
  <c r="W62" i="25"/>
  <c r="V62" i="25"/>
  <c r="U62" i="25"/>
  <c r="T62" i="25"/>
  <c r="S62" i="25"/>
  <c r="R62" i="25"/>
  <c r="Q62" i="25"/>
  <c r="P62" i="25"/>
  <c r="O62" i="25"/>
  <c r="N62" i="25"/>
  <c r="M62" i="25"/>
  <c r="L62" i="25"/>
  <c r="K62" i="25"/>
  <c r="J62" i="25"/>
  <c r="I62" i="25"/>
  <c r="ES54" i="25"/>
  <c r="ER54" i="25"/>
  <c r="EQ54" i="25"/>
  <c r="EP54" i="25"/>
  <c r="EO54" i="25"/>
  <c r="EN54" i="25"/>
  <c r="EM54" i="25"/>
  <c r="EL54" i="25"/>
  <c r="EK54" i="25"/>
  <c r="EJ54" i="25"/>
  <c r="EI54" i="25"/>
  <c r="EH54" i="25"/>
  <c r="EG54" i="25"/>
  <c r="EF54" i="25"/>
  <c r="EE54" i="25"/>
  <c r="ED54" i="25"/>
  <c r="EC54" i="25"/>
  <c r="EB54" i="25"/>
  <c r="EA54" i="25"/>
  <c r="DZ54" i="25"/>
  <c r="DY54" i="25"/>
  <c r="DX54" i="25"/>
  <c r="DW54" i="25"/>
  <c r="DV54" i="25"/>
  <c r="DU54" i="25"/>
  <c r="DT54" i="25"/>
  <c r="DS54" i="25"/>
  <c r="DR54" i="25"/>
  <c r="DQ54" i="25"/>
  <c r="DP54" i="25"/>
  <c r="DO54" i="25"/>
  <c r="DN54" i="25"/>
  <c r="DM54" i="25"/>
  <c r="DL54" i="25"/>
  <c r="DK54" i="25"/>
  <c r="DJ54" i="25"/>
  <c r="DI54" i="25"/>
  <c r="DH54" i="25"/>
  <c r="DG54" i="25"/>
  <c r="DF54" i="25"/>
  <c r="DE54" i="25"/>
  <c r="DD54" i="25"/>
  <c r="DC54" i="25"/>
  <c r="DB54" i="25"/>
  <c r="DA54" i="25"/>
  <c r="CZ54" i="25"/>
  <c r="CY54" i="25"/>
  <c r="CX54" i="25"/>
  <c r="CW54" i="25"/>
  <c r="CV54" i="25"/>
  <c r="CU54" i="25"/>
  <c r="CT54" i="25"/>
  <c r="CS54" i="25"/>
  <c r="CR54" i="25"/>
  <c r="CQ54" i="25"/>
  <c r="CP54" i="25"/>
  <c r="CO54" i="25"/>
  <c r="CN54" i="25"/>
  <c r="CM54" i="25"/>
  <c r="CL54" i="25"/>
  <c r="CK54" i="25"/>
  <c r="CJ54" i="25"/>
  <c r="CI54" i="25"/>
  <c r="CH54" i="25"/>
  <c r="CG54" i="25"/>
  <c r="CF54" i="25"/>
  <c r="CE54" i="25"/>
  <c r="CD54" i="25"/>
  <c r="CC54" i="25"/>
  <c r="CB54" i="25"/>
  <c r="CA54" i="25"/>
  <c r="BZ54" i="25"/>
  <c r="BY54" i="25"/>
  <c r="BX54" i="25"/>
  <c r="BW54" i="25"/>
  <c r="BV54" i="25"/>
  <c r="BU54" i="25"/>
  <c r="BT54" i="25"/>
  <c r="BS54" i="25"/>
  <c r="BR54" i="25"/>
  <c r="BQ54" i="25"/>
  <c r="BP54" i="25"/>
  <c r="BO54" i="25"/>
  <c r="BN54" i="25"/>
  <c r="BM54" i="25"/>
  <c r="BL54" i="25"/>
  <c r="BK54" i="25"/>
  <c r="BJ54" i="25"/>
  <c r="BI54" i="25"/>
  <c r="BH54" i="25"/>
  <c r="BG54" i="25"/>
  <c r="BF54" i="25"/>
  <c r="BE54" i="25"/>
  <c r="BD54" i="25"/>
  <c r="BC54" i="25"/>
  <c r="BB54" i="25"/>
  <c r="BA54" i="25"/>
  <c r="AZ54" i="25"/>
  <c r="AY54" i="25"/>
  <c r="AX54" i="25"/>
  <c r="AW54" i="25"/>
  <c r="AV54" i="25"/>
  <c r="AU54" i="25"/>
  <c r="AT54" i="25"/>
  <c r="AS54" i="25"/>
  <c r="AR54" i="25"/>
  <c r="AQ54" i="25"/>
  <c r="AP54" i="25"/>
  <c r="AO54" i="25"/>
  <c r="AN54" i="25"/>
  <c r="AM54" i="25"/>
  <c r="AL54" i="25"/>
  <c r="AK54" i="25"/>
  <c r="AJ54" i="25"/>
  <c r="AI54" i="25"/>
  <c r="AH54" i="25"/>
  <c r="AG54" i="25"/>
  <c r="AF54" i="25"/>
  <c r="AE54" i="25"/>
  <c r="AD54" i="25"/>
  <c r="AC54" i="25"/>
  <c r="AB54" i="25"/>
  <c r="AA54" i="25"/>
  <c r="Z54" i="25"/>
  <c r="Y54" i="25"/>
  <c r="X54" i="25"/>
  <c r="W54" i="25"/>
  <c r="V54" i="25"/>
  <c r="U54" i="25"/>
  <c r="T54" i="25"/>
  <c r="S54" i="25"/>
  <c r="R54" i="25"/>
  <c r="Q54" i="25"/>
  <c r="P54" i="25"/>
  <c r="O54" i="25"/>
  <c r="N54" i="25"/>
  <c r="M54" i="25"/>
  <c r="L54" i="25"/>
  <c r="K54" i="25"/>
  <c r="J54" i="25"/>
  <c r="I54" i="25"/>
  <c r="ES53" i="25"/>
  <c r="ER53" i="25"/>
  <c r="EQ53" i="25"/>
  <c r="EP53" i="25"/>
  <c r="EO53" i="25"/>
  <c r="EN53" i="25"/>
  <c r="EM53" i="25"/>
  <c r="EL53" i="25"/>
  <c r="EK53" i="25"/>
  <c r="EJ53" i="25"/>
  <c r="EI53" i="25"/>
  <c r="EH53" i="25"/>
  <c r="EG53" i="25"/>
  <c r="EF53" i="25"/>
  <c r="EE53" i="25"/>
  <c r="ED53" i="25"/>
  <c r="EC53" i="25"/>
  <c r="EB53" i="25"/>
  <c r="EA53" i="25"/>
  <c r="DZ53" i="25"/>
  <c r="DY53" i="25"/>
  <c r="DX53" i="25"/>
  <c r="DW53" i="25"/>
  <c r="DV53" i="25"/>
  <c r="DU53" i="25"/>
  <c r="DT53" i="25"/>
  <c r="DS53" i="25"/>
  <c r="DR53" i="25"/>
  <c r="DQ53" i="25"/>
  <c r="DP53" i="25"/>
  <c r="DO53" i="25"/>
  <c r="DN53" i="25"/>
  <c r="DM53" i="25"/>
  <c r="DL53" i="25"/>
  <c r="DK53" i="25"/>
  <c r="DJ53" i="25"/>
  <c r="DI53" i="25"/>
  <c r="DH53" i="25"/>
  <c r="DG53" i="25"/>
  <c r="DF53" i="25"/>
  <c r="DE53" i="25"/>
  <c r="DD53" i="25"/>
  <c r="DC53" i="25"/>
  <c r="DB53" i="25"/>
  <c r="DA53" i="25"/>
  <c r="CZ53" i="25"/>
  <c r="CY53" i="25"/>
  <c r="CX53" i="25"/>
  <c r="CW53" i="25"/>
  <c r="CV53" i="25"/>
  <c r="CU53" i="25"/>
  <c r="CT53" i="25"/>
  <c r="CS53" i="25"/>
  <c r="CR53" i="25"/>
  <c r="CQ53" i="25"/>
  <c r="CP53" i="25"/>
  <c r="CO53" i="25"/>
  <c r="CN53" i="25"/>
  <c r="CM53" i="25"/>
  <c r="CL53" i="25"/>
  <c r="CK53" i="25"/>
  <c r="CJ53" i="25"/>
  <c r="CI53" i="25"/>
  <c r="CH53" i="25"/>
  <c r="CG53" i="25"/>
  <c r="CF53" i="25"/>
  <c r="CE53" i="25"/>
  <c r="CD53" i="25"/>
  <c r="CC53" i="25"/>
  <c r="CB53" i="25"/>
  <c r="CA53" i="25"/>
  <c r="BZ53" i="25"/>
  <c r="BY53" i="25"/>
  <c r="BX53" i="25"/>
  <c r="BW53" i="25"/>
  <c r="BV53" i="25"/>
  <c r="BU53" i="25"/>
  <c r="BT53" i="25"/>
  <c r="BS53" i="25"/>
  <c r="BR53" i="25"/>
  <c r="BQ53" i="25"/>
  <c r="BP53" i="25"/>
  <c r="BO53" i="25"/>
  <c r="BN53" i="25"/>
  <c r="BM53" i="25"/>
  <c r="BL53" i="25"/>
  <c r="BK53" i="25"/>
  <c r="BJ53" i="25"/>
  <c r="BI53" i="25"/>
  <c r="BH53" i="25"/>
  <c r="BG53" i="25"/>
  <c r="BF53" i="25"/>
  <c r="BE53" i="25"/>
  <c r="BD53" i="25"/>
  <c r="BC53" i="25"/>
  <c r="BB53" i="25"/>
  <c r="BA53" i="25"/>
  <c r="AZ53" i="25"/>
  <c r="AY53" i="25"/>
  <c r="AX53" i="25"/>
  <c r="AW53" i="25"/>
  <c r="AV53" i="25"/>
  <c r="AU53" i="25"/>
  <c r="AT53" i="25"/>
  <c r="AS53" i="25"/>
  <c r="AR53" i="25"/>
  <c r="AQ53" i="25"/>
  <c r="AP53" i="25"/>
  <c r="AO53" i="25"/>
  <c r="AN53" i="25"/>
  <c r="AM53" i="25"/>
  <c r="AL53" i="25"/>
  <c r="AK53" i="25"/>
  <c r="AJ53" i="25"/>
  <c r="AI53" i="25"/>
  <c r="AH53" i="25"/>
  <c r="AG53" i="25"/>
  <c r="AF53" i="25"/>
  <c r="AE53" i="25"/>
  <c r="AD53" i="25"/>
  <c r="AC53" i="25"/>
  <c r="AB53" i="25"/>
  <c r="AA53" i="25"/>
  <c r="Z53" i="25"/>
  <c r="Y53" i="25"/>
  <c r="X53" i="25"/>
  <c r="W53" i="25"/>
  <c r="V53" i="25"/>
  <c r="U53" i="25"/>
  <c r="T53" i="25"/>
  <c r="S53" i="25"/>
  <c r="R53" i="25"/>
  <c r="Q53" i="25"/>
  <c r="P53" i="25"/>
  <c r="O53" i="25"/>
  <c r="N53" i="25"/>
  <c r="M53" i="25"/>
  <c r="L53" i="25"/>
  <c r="K53" i="25"/>
  <c r="J53" i="25"/>
  <c r="I53" i="25"/>
  <c r="ES52" i="25"/>
  <c r="ER52" i="25"/>
  <c r="EQ52" i="25"/>
  <c r="EP52" i="25"/>
  <c r="EO52" i="25"/>
  <c r="EN52" i="25"/>
  <c r="EM52" i="25"/>
  <c r="EL52" i="25"/>
  <c r="EK52" i="25"/>
  <c r="EJ52" i="25"/>
  <c r="EI52" i="25"/>
  <c r="EH52" i="25"/>
  <c r="EG52" i="25"/>
  <c r="EF52" i="25"/>
  <c r="EE52" i="25"/>
  <c r="ED52" i="25"/>
  <c r="EC52" i="25"/>
  <c r="EB52" i="25"/>
  <c r="EA52" i="25"/>
  <c r="DZ52" i="25"/>
  <c r="DY52" i="25"/>
  <c r="DX52" i="25"/>
  <c r="DW52" i="25"/>
  <c r="DV52" i="25"/>
  <c r="DU52" i="25"/>
  <c r="DT52" i="25"/>
  <c r="DS52" i="25"/>
  <c r="DR52" i="25"/>
  <c r="DQ52" i="25"/>
  <c r="DP52" i="25"/>
  <c r="DO52" i="25"/>
  <c r="DN52" i="25"/>
  <c r="DM52" i="25"/>
  <c r="DL52" i="25"/>
  <c r="DK52" i="25"/>
  <c r="DJ52" i="25"/>
  <c r="DI52" i="25"/>
  <c r="DH52" i="25"/>
  <c r="DG52" i="25"/>
  <c r="DF52" i="25"/>
  <c r="DE52" i="25"/>
  <c r="DD52" i="25"/>
  <c r="DC52" i="25"/>
  <c r="DB52" i="25"/>
  <c r="DA52" i="25"/>
  <c r="CZ52" i="25"/>
  <c r="CY52" i="25"/>
  <c r="CX52" i="25"/>
  <c r="CW52" i="25"/>
  <c r="CV52" i="25"/>
  <c r="CU52" i="25"/>
  <c r="CT52" i="25"/>
  <c r="CS52" i="25"/>
  <c r="CR52" i="25"/>
  <c r="CQ52" i="25"/>
  <c r="CP52" i="25"/>
  <c r="CO52" i="25"/>
  <c r="CN52" i="25"/>
  <c r="CM52" i="25"/>
  <c r="CL52" i="25"/>
  <c r="CK52" i="25"/>
  <c r="CJ52" i="25"/>
  <c r="CI52" i="25"/>
  <c r="CH52" i="25"/>
  <c r="CG52" i="25"/>
  <c r="CF52" i="25"/>
  <c r="CE52" i="25"/>
  <c r="CD52" i="25"/>
  <c r="CC52" i="25"/>
  <c r="CB52" i="25"/>
  <c r="CA52" i="25"/>
  <c r="BZ52" i="25"/>
  <c r="BY52" i="25"/>
  <c r="BX52" i="25"/>
  <c r="BW52" i="25"/>
  <c r="BV52" i="25"/>
  <c r="BU52" i="25"/>
  <c r="BT52" i="25"/>
  <c r="BS52" i="25"/>
  <c r="BR52" i="25"/>
  <c r="BQ52" i="25"/>
  <c r="BP52" i="25"/>
  <c r="BO52" i="25"/>
  <c r="BN52" i="25"/>
  <c r="BM52" i="25"/>
  <c r="BL52" i="25"/>
  <c r="BK52" i="25"/>
  <c r="BJ52" i="25"/>
  <c r="BI52" i="25"/>
  <c r="BH52" i="25"/>
  <c r="BG52" i="25"/>
  <c r="BF52" i="25"/>
  <c r="BE52" i="25"/>
  <c r="BD52" i="25"/>
  <c r="BC52" i="25"/>
  <c r="BB52" i="25"/>
  <c r="BA52" i="25"/>
  <c r="AZ52" i="25"/>
  <c r="AY52" i="25"/>
  <c r="AX52" i="25"/>
  <c r="AW52" i="25"/>
  <c r="AV52" i="25"/>
  <c r="AU52" i="25"/>
  <c r="AT52" i="25"/>
  <c r="AS52" i="25"/>
  <c r="AR52" i="25"/>
  <c r="AQ52" i="25"/>
  <c r="AP52" i="25"/>
  <c r="AO52" i="25"/>
  <c r="AN52" i="25"/>
  <c r="AM52" i="25"/>
  <c r="AL52" i="25"/>
  <c r="AK52" i="25"/>
  <c r="AJ52" i="25"/>
  <c r="AI52" i="25"/>
  <c r="AH52" i="25"/>
  <c r="AG52" i="25"/>
  <c r="AF52" i="25"/>
  <c r="AE52" i="25"/>
  <c r="AD52" i="25"/>
  <c r="AC52" i="25"/>
  <c r="AB52" i="25"/>
  <c r="AA52" i="25"/>
  <c r="Z52" i="25"/>
  <c r="Y52" i="25"/>
  <c r="X52" i="25"/>
  <c r="W52" i="25"/>
  <c r="V52" i="25"/>
  <c r="U52" i="25"/>
  <c r="T52" i="25"/>
  <c r="S52" i="25"/>
  <c r="R52" i="25"/>
  <c r="Q52" i="25"/>
  <c r="P52" i="25"/>
  <c r="O52" i="25"/>
  <c r="N52" i="25"/>
  <c r="M52" i="25"/>
  <c r="L52" i="25"/>
  <c r="K52" i="25"/>
  <c r="J52" i="25"/>
  <c r="I52" i="25"/>
  <c r="ES51" i="25"/>
  <c r="ER51" i="25"/>
  <c r="EQ51" i="25"/>
  <c r="EP51" i="25"/>
  <c r="EO51" i="25"/>
  <c r="EN51" i="25"/>
  <c r="EM51" i="25"/>
  <c r="EL51" i="25"/>
  <c r="EK51" i="25"/>
  <c r="EJ51" i="25"/>
  <c r="EI51" i="25"/>
  <c r="EH51" i="25"/>
  <c r="EG51" i="25"/>
  <c r="EF51" i="25"/>
  <c r="EE51" i="25"/>
  <c r="ED51" i="25"/>
  <c r="EC51" i="25"/>
  <c r="EB51" i="25"/>
  <c r="EA51" i="25"/>
  <c r="DZ51" i="25"/>
  <c r="DY51" i="25"/>
  <c r="DX51" i="25"/>
  <c r="DW51" i="25"/>
  <c r="DV51" i="25"/>
  <c r="DU51" i="25"/>
  <c r="DT51" i="25"/>
  <c r="DS51" i="25"/>
  <c r="DR51" i="25"/>
  <c r="DQ51" i="25"/>
  <c r="DP51" i="25"/>
  <c r="DO51" i="25"/>
  <c r="DN51" i="25"/>
  <c r="DM51" i="25"/>
  <c r="DL51" i="25"/>
  <c r="DK51" i="25"/>
  <c r="DJ51" i="25"/>
  <c r="DI51" i="25"/>
  <c r="DH51" i="25"/>
  <c r="DG51" i="25"/>
  <c r="DF51" i="25"/>
  <c r="DE51" i="25"/>
  <c r="DD51" i="25"/>
  <c r="DC51" i="25"/>
  <c r="DB51" i="25"/>
  <c r="DA51" i="25"/>
  <c r="CZ51" i="25"/>
  <c r="CY51" i="25"/>
  <c r="CX51" i="25"/>
  <c r="CW51" i="25"/>
  <c r="CV51" i="25"/>
  <c r="CU51" i="25"/>
  <c r="CT51" i="25"/>
  <c r="CS51" i="25"/>
  <c r="CR51" i="25"/>
  <c r="CQ51" i="25"/>
  <c r="CP51" i="25"/>
  <c r="CO51" i="25"/>
  <c r="CN51" i="25"/>
  <c r="CM51" i="25"/>
  <c r="CL51" i="25"/>
  <c r="CK51" i="25"/>
  <c r="CJ51" i="25"/>
  <c r="CI51" i="25"/>
  <c r="CH51" i="25"/>
  <c r="CG51" i="25"/>
  <c r="CF51" i="25"/>
  <c r="CE51" i="25"/>
  <c r="CD51" i="25"/>
  <c r="CC51" i="25"/>
  <c r="CB51" i="25"/>
  <c r="CA51" i="25"/>
  <c r="BZ51" i="25"/>
  <c r="BY51" i="25"/>
  <c r="BX51" i="25"/>
  <c r="BW51" i="25"/>
  <c r="BV51" i="25"/>
  <c r="BU51" i="25"/>
  <c r="BT51" i="25"/>
  <c r="BS51" i="25"/>
  <c r="BR51" i="25"/>
  <c r="BQ51" i="25"/>
  <c r="BP51" i="25"/>
  <c r="BO51" i="25"/>
  <c r="BN51" i="25"/>
  <c r="BM51" i="25"/>
  <c r="BL51" i="25"/>
  <c r="BK51" i="25"/>
  <c r="BJ51" i="25"/>
  <c r="BI51" i="25"/>
  <c r="BH51" i="25"/>
  <c r="BG51" i="25"/>
  <c r="BF51" i="25"/>
  <c r="BE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ES50" i="25"/>
  <c r="ER50" i="25"/>
  <c r="EQ50" i="25"/>
  <c r="EP50" i="25"/>
  <c r="EO50" i="25"/>
  <c r="EN50" i="25"/>
  <c r="EM50" i="25"/>
  <c r="EL50" i="25"/>
  <c r="EK50" i="25"/>
  <c r="EJ50" i="25"/>
  <c r="EI50" i="25"/>
  <c r="EH50" i="25"/>
  <c r="EG50" i="25"/>
  <c r="EF50" i="25"/>
  <c r="EE50" i="25"/>
  <c r="ED50" i="25"/>
  <c r="EC50" i="25"/>
  <c r="EB50" i="25"/>
  <c r="EA50" i="25"/>
  <c r="DZ50" i="25"/>
  <c r="DY50" i="25"/>
  <c r="DX50" i="25"/>
  <c r="DW50" i="25"/>
  <c r="DV50" i="25"/>
  <c r="DU50" i="25"/>
  <c r="DT50" i="25"/>
  <c r="DS50" i="25"/>
  <c r="DR50" i="25"/>
  <c r="DQ50" i="25"/>
  <c r="DP50" i="25"/>
  <c r="DO50" i="25"/>
  <c r="DN50" i="25"/>
  <c r="DM50" i="25"/>
  <c r="DL50" i="25"/>
  <c r="DK50" i="25"/>
  <c r="DJ50" i="25"/>
  <c r="DI50" i="25"/>
  <c r="DH50" i="25"/>
  <c r="DG50" i="25"/>
  <c r="DF50" i="25"/>
  <c r="DE50" i="25"/>
  <c r="DD50" i="25"/>
  <c r="DC50" i="25"/>
  <c r="DB50" i="25"/>
  <c r="DA50" i="25"/>
  <c r="CZ50" i="25"/>
  <c r="CY50" i="25"/>
  <c r="CX50" i="25"/>
  <c r="CW50" i="25"/>
  <c r="CV50" i="25"/>
  <c r="CU50" i="25"/>
  <c r="CT50" i="25"/>
  <c r="CS50" i="25"/>
  <c r="CR50" i="25"/>
  <c r="CQ50" i="25"/>
  <c r="CP50" i="25"/>
  <c r="CO50" i="25"/>
  <c r="CN50" i="25"/>
  <c r="CM50" i="25"/>
  <c r="CL50" i="25"/>
  <c r="CK50" i="25"/>
  <c r="CJ50" i="25"/>
  <c r="CI50" i="25"/>
  <c r="CH50" i="25"/>
  <c r="CG50" i="25"/>
  <c r="CF50" i="25"/>
  <c r="CE50" i="25"/>
  <c r="CD50" i="25"/>
  <c r="CC50" i="25"/>
  <c r="CB50" i="25"/>
  <c r="CA50" i="25"/>
  <c r="BZ50" i="25"/>
  <c r="BY50" i="25"/>
  <c r="BX50" i="25"/>
  <c r="BW50" i="25"/>
  <c r="BV50" i="25"/>
  <c r="BU50" i="25"/>
  <c r="BT50" i="25"/>
  <c r="BS50" i="25"/>
  <c r="BR50" i="25"/>
  <c r="BQ50" i="25"/>
  <c r="BP50" i="25"/>
  <c r="BO50" i="25"/>
  <c r="BN50" i="25"/>
  <c r="BM50" i="25"/>
  <c r="BL50" i="25"/>
  <c r="BK50" i="25"/>
  <c r="BJ50" i="25"/>
  <c r="BI50" i="25"/>
  <c r="BH50" i="25"/>
  <c r="BG50" i="25"/>
  <c r="BF50" i="25"/>
  <c r="BE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ES49" i="25"/>
  <c r="ER49" i="25"/>
  <c r="EQ49" i="25"/>
  <c r="EP49" i="25"/>
  <c r="EO49" i="25"/>
  <c r="EN49" i="25"/>
  <c r="EM49" i="25"/>
  <c r="EL49" i="25"/>
  <c r="EK49" i="25"/>
  <c r="EJ49" i="25"/>
  <c r="EI49" i="25"/>
  <c r="EH49" i="25"/>
  <c r="EG49" i="25"/>
  <c r="EF49" i="25"/>
  <c r="EE49" i="25"/>
  <c r="ED49" i="25"/>
  <c r="EC49" i="25"/>
  <c r="EB49" i="25"/>
  <c r="EA49" i="25"/>
  <c r="DZ49" i="25"/>
  <c r="DY49" i="25"/>
  <c r="DX49" i="25"/>
  <c r="DW49" i="25"/>
  <c r="DV49" i="25"/>
  <c r="DU49" i="25"/>
  <c r="DT49" i="25"/>
  <c r="DS49" i="25"/>
  <c r="DR49" i="25"/>
  <c r="DQ49" i="25"/>
  <c r="DP49" i="25"/>
  <c r="DO49" i="25"/>
  <c r="DN49" i="25"/>
  <c r="DM49" i="25"/>
  <c r="DL49" i="25"/>
  <c r="DK49" i="25"/>
  <c r="DJ49" i="25"/>
  <c r="DI49" i="25"/>
  <c r="DH49" i="25"/>
  <c r="DG49" i="25"/>
  <c r="DF49" i="25"/>
  <c r="DE49" i="25"/>
  <c r="DD49" i="25"/>
  <c r="DC49" i="25"/>
  <c r="DB49" i="25"/>
  <c r="DA49" i="25"/>
  <c r="CZ49" i="25"/>
  <c r="CY49" i="25"/>
  <c r="CX49" i="25"/>
  <c r="CW49" i="25"/>
  <c r="CV49" i="25"/>
  <c r="CU49" i="25"/>
  <c r="CT49" i="25"/>
  <c r="CS49" i="25"/>
  <c r="CR49" i="25"/>
  <c r="CQ49" i="25"/>
  <c r="CP49" i="25"/>
  <c r="CO49" i="25"/>
  <c r="CN49" i="25"/>
  <c r="CM49" i="25"/>
  <c r="CL49" i="25"/>
  <c r="CK49" i="25"/>
  <c r="CJ49" i="25"/>
  <c r="CI49" i="25"/>
  <c r="CH49" i="25"/>
  <c r="CG49" i="25"/>
  <c r="CF49" i="25"/>
  <c r="CE49" i="25"/>
  <c r="CD49" i="25"/>
  <c r="CC49" i="25"/>
  <c r="CB49" i="25"/>
  <c r="CA49" i="25"/>
  <c r="BZ49" i="25"/>
  <c r="BY49" i="25"/>
  <c r="BX49" i="25"/>
  <c r="BW49" i="25"/>
  <c r="BV49" i="25"/>
  <c r="BU49" i="25"/>
  <c r="BT49" i="25"/>
  <c r="BS49" i="25"/>
  <c r="BR49" i="25"/>
  <c r="BQ49" i="25"/>
  <c r="BP49" i="25"/>
  <c r="BO49" i="25"/>
  <c r="BN49" i="25"/>
  <c r="BM49" i="25"/>
  <c r="BL49" i="25"/>
  <c r="BK49" i="25"/>
  <c r="BJ49" i="25"/>
  <c r="BI49" i="25"/>
  <c r="BH49" i="25"/>
  <c r="BG49" i="25"/>
  <c r="BF49" i="25"/>
  <c r="BE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ES48" i="25"/>
  <c r="ER48" i="25"/>
  <c r="EQ48" i="25"/>
  <c r="EP48" i="25"/>
  <c r="EO48" i="25"/>
  <c r="EN48" i="25"/>
  <c r="EM48" i="25"/>
  <c r="EL48" i="25"/>
  <c r="EK48" i="25"/>
  <c r="EJ48" i="25"/>
  <c r="EI48" i="25"/>
  <c r="EH48" i="25"/>
  <c r="EG48" i="25"/>
  <c r="EF48" i="25"/>
  <c r="EE48" i="25"/>
  <c r="ED48" i="25"/>
  <c r="EC48" i="25"/>
  <c r="EB48" i="25"/>
  <c r="EA48" i="25"/>
  <c r="DZ48" i="25"/>
  <c r="DY48" i="25"/>
  <c r="DX48" i="25"/>
  <c r="DW48" i="25"/>
  <c r="DV48" i="25"/>
  <c r="DU48" i="25"/>
  <c r="DT48" i="25"/>
  <c r="DS48" i="25"/>
  <c r="DR48" i="25"/>
  <c r="DQ48" i="25"/>
  <c r="DP48" i="25"/>
  <c r="DO48" i="25"/>
  <c r="DN48" i="25"/>
  <c r="DM48" i="25"/>
  <c r="DL48" i="25"/>
  <c r="DK48" i="25"/>
  <c r="DJ48" i="25"/>
  <c r="DI48" i="25"/>
  <c r="DH48" i="25"/>
  <c r="DG48" i="25"/>
  <c r="DF48" i="25"/>
  <c r="DE48" i="25"/>
  <c r="DD48" i="25"/>
  <c r="DC48" i="25"/>
  <c r="DB48" i="25"/>
  <c r="DA48" i="25"/>
  <c r="CZ48" i="25"/>
  <c r="CY48" i="25"/>
  <c r="CX48" i="25"/>
  <c r="CW48" i="25"/>
  <c r="CV48" i="25"/>
  <c r="CU48" i="25"/>
  <c r="CT48" i="25"/>
  <c r="CS48" i="25"/>
  <c r="CR48" i="25"/>
  <c r="CQ48" i="25"/>
  <c r="CP48" i="25"/>
  <c r="CO48" i="25"/>
  <c r="CN48" i="25"/>
  <c r="CM48" i="25"/>
  <c r="CL48" i="25"/>
  <c r="CK48" i="25"/>
  <c r="CJ48" i="25"/>
  <c r="CI48" i="25"/>
  <c r="CH48" i="25"/>
  <c r="CG48" i="25"/>
  <c r="CF48" i="25"/>
  <c r="CE48" i="25"/>
  <c r="CD48" i="25"/>
  <c r="CC48" i="25"/>
  <c r="CB48" i="25"/>
  <c r="CA48" i="25"/>
  <c r="BZ48" i="25"/>
  <c r="BY48" i="25"/>
  <c r="BX48" i="25"/>
  <c r="BW48" i="25"/>
  <c r="BV48" i="25"/>
  <c r="BU48" i="25"/>
  <c r="BT48" i="25"/>
  <c r="BS48" i="25"/>
  <c r="BR48" i="25"/>
  <c r="BQ48" i="25"/>
  <c r="BP48" i="25"/>
  <c r="BO48" i="25"/>
  <c r="BN48" i="25"/>
  <c r="BM48" i="25"/>
  <c r="BL48" i="25"/>
  <c r="BK48" i="25"/>
  <c r="BJ48" i="25"/>
  <c r="BI48" i="25"/>
  <c r="BH48" i="25"/>
  <c r="BG48" i="25"/>
  <c r="BF48" i="25"/>
  <c r="BE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ES47" i="25"/>
  <c r="ER47" i="25"/>
  <c r="EQ47" i="25"/>
  <c r="EP47" i="25"/>
  <c r="EO47" i="25"/>
  <c r="EN47" i="25"/>
  <c r="EM47" i="25"/>
  <c r="EL47" i="25"/>
  <c r="EK47" i="25"/>
  <c r="EJ47" i="25"/>
  <c r="EI47" i="25"/>
  <c r="EH47" i="25"/>
  <c r="EG47" i="25"/>
  <c r="EF47" i="25"/>
  <c r="EE47" i="25"/>
  <c r="ED47" i="25"/>
  <c r="EC47" i="25"/>
  <c r="EB47" i="25"/>
  <c r="EA47" i="25"/>
  <c r="DZ47" i="25"/>
  <c r="DY47" i="25"/>
  <c r="DX47" i="25"/>
  <c r="DW47" i="25"/>
  <c r="DV47" i="25"/>
  <c r="DU47" i="25"/>
  <c r="DT47" i="25"/>
  <c r="DS47" i="25"/>
  <c r="DR47" i="25"/>
  <c r="DQ47" i="25"/>
  <c r="DP47" i="25"/>
  <c r="DO47" i="25"/>
  <c r="DN47" i="25"/>
  <c r="DM47" i="25"/>
  <c r="DL47" i="25"/>
  <c r="DK47" i="25"/>
  <c r="DJ47" i="25"/>
  <c r="DI47" i="25"/>
  <c r="DH47" i="25"/>
  <c r="DG47" i="25"/>
  <c r="DF47" i="25"/>
  <c r="DE47" i="25"/>
  <c r="DD47" i="25"/>
  <c r="DC47" i="25"/>
  <c r="DB47" i="25"/>
  <c r="DA47" i="25"/>
  <c r="CZ47" i="25"/>
  <c r="CY47" i="25"/>
  <c r="CX47" i="25"/>
  <c r="CW47" i="25"/>
  <c r="CV47" i="25"/>
  <c r="CU47" i="25"/>
  <c r="CT47" i="25"/>
  <c r="CS47" i="25"/>
  <c r="CR47" i="25"/>
  <c r="CQ47" i="25"/>
  <c r="CP47" i="25"/>
  <c r="CO47" i="25"/>
  <c r="CN47" i="25"/>
  <c r="CM47" i="25"/>
  <c r="CL47" i="25"/>
  <c r="CK47" i="25"/>
  <c r="CJ47" i="25"/>
  <c r="CI47" i="25"/>
  <c r="CH47" i="25"/>
  <c r="CG47" i="25"/>
  <c r="CF47" i="25"/>
  <c r="CE47" i="25"/>
  <c r="CD47" i="25"/>
  <c r="CC47" i="25"/>
  <c r="CB47" i="25"/>
  <c r="CA47" i="25"/>
  <c r="BZ47" i="25"/>
  <c r="BY47" i="25"/>
  <c r="BX47" i="25"/>
  <c r="BW47" i="25"/>
  <c r="BV47" i="25"/>
  <c r="BU47" i="25"/>
  <c r="BT47" i="25"/>
  <c r="BS47" i="25"/>
  <c r="BR47" i="25"/>
  <c r="BQ47" i="25"/>
  <c r="BP47" i="25"/>
  <c r="BO47" i="25"/>
  <c r="BN47" i="25"/>
  <c r="BM47" i="25"/>
  <c r="BL47" i="25"/>
  <c r="BK47" i="25"/>
  <c r="BJ47" i="25"/>
  <c r="BI47" i="25"/>
  <c r="BH47" i="25"/>
  <c r="BG47" i="25"/>
  <c r="BF47" i="25"/>
  <c r="BE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ES46" i="25"/>
  <c r="ER46" i="25"/>
  <c r="EQ46" i="25"/>
  <c r="EP46" i="25"/>
  <c r="EO46" i="25"/>
  <c r="EN46" i="25"/>
  <c r="EM46" i="25"/>
  <c r="EL46" i="25"/>
  <c r="EK46" i="25"/>
  <c r="EJ46" i="25"/>
  <c r="EI46" i="25"/>
  <c r="EH46" i="25"/>
  <c r="EG46" i="25"/>
  <c r="EF46" i="25"/>
  <c r="EE46" i="25"/>
  <c r="ED46" i="25"/>
  <c r="EC46" i="25"/>
  <c r="EB46" i="25"/>
  <c r="EA46" i="25"/>
  <c r="DZ46" i="25"/>
  <c r="DY46" i="25"/>
  <c r="DX46" i="25"/>
  <c r="DW46" i="25"/>
  <c r="DV46" i="25"/>
  <c r="DU46" i="25"/>
  <c r="DT46" i="25"/>
  <c r="DS46" i="25"/>
  <c r="DR46" i="25"/>
  <c r="DQ46" i="25"/>
  <c r="DP46" i="25"/>
  <c r="DO46" i="25"/>
  <c r="DN46" i="25"/>
  <c r="DM46" i="25"/>
  <c r="DL46" i="25"/>
  <c r="DK46" i="25"/>
  <c r="DJ46" i="25"/>
  <c r="DI46" i="25"/>
  <c r="DH46" i="25"/>
  <c r="DG46" i="25"/>
  <c r="DF46" i="25"/>
  <c r="DE46" i="25"/>
  <c r="DD46" i="25"/>
  <c r="DC46" i="25"/>
  <c r="DB46" i="25"/>
  <c r="DA46" i="25"/>
  <c r="CZ46" i="25"/>
  <c r="CY46" i="25"/>
  <c r="CX46" i="25"/>
  <c r="CW46" i="25"/>
  <c r="CV46" i="25"/>
  <c r="CU46" i="25"/>
  <c r="CT46" i="25"/>
  <c r="CS46" i="25"/>
  <c r="CR46" i="25"/>
  <c r="CQ46" i="25"/>
  <c r="CP46" i="25"/>
  <c r="CO46" i="25"/>
  <c r="CN46" i="25"/>
  <c r="CM46" i="25"/>
  <c r="CL46" i="25"/>
  <c r="CK46" i="25"/>
  <c r="CJ46" i="25"/>
  <c r="CI46" i="25"/>
  <c r="CH46" i="25"/>
  <c r="CG46" i="25"/>
  <c r="CF46" i="25"/>
  <c r="CE46" i="25"/>
  <c r="CD46" i="25"/>
  <c r="CC46" i="25"/>
  <c r="CB46" i="25"/>
  <c r="CA46" i="25"/>
  <c r="BZ46" i="25"/>
  <c r="BY46" i="25"/>
  <c r="BX46" i="25"/>
  <c r="BW46" i="25"/>
  <c r="BV46" i="25"/>
  <c r="BU46" i="25"/>
  <c r="BT46" i="25"/>
  <c r="BS46" i="25"/>
  <c r="BR46" i="25"/>
  <c r="BQ46" i="25"/>
  <c r="BP46" i="25"/>
  <c r="BO46" i="25"/>
  <c r="BN46" i="25"/>
  <c r="BM46" i="25"/>
  <c r="BL46" i="25"/>
  <c r="BK46" i="25"/>
  <c r="BJ46" i="25"/>
  <c r="BI46" i="25"/>
  <c r="BH46" i="25"/>
  <c r="BG46" i="25"/>
  <c r="BF46" i="25"/>
  <c r="BE46" i="25"/>
  <c r="BD46" i="25"/>
  <c r="BC46" i="25"/>
  <c r="BB46" i="25"/>
  <c r="BA46" i="25"/>
  <c r="AZ46" i="25"/>
  <c r="AY46" i="25"/>
  <c r="AX46" i="25"/>
  <c r="AW46" i="25"/>
  <c r="AV46" i="25"/>
  <c r="AU46" i="25"/>
  <c r="AT46" i="25"/>
  <c r="AS46" i="25"/>
  <c r="AR46" i="25"/>
  <c r="AQ46" i="25"/>
  <c r="AP46" i="25"/>
  <c r="AO46" i="25"/>
  <c r="AN46" i="25"/>
  <c r="AM46" i="25"/>
  <c r="AL46" i="25"/>
  <c r="AK46" i="25"/>
  <c r="AJ46" i="25"/>
  <c r="AI46" i="25"/>
  <c r="AH46" i="25"/>
  <c r="AG46" i="25"/>
  <c r="AF46" i="25"/>
  <c r="AE46" i="25"/>
  <c r="AD46" i="25"/>
  <c r="AC46" i="25"/>
  <c r="AB46" i="25"/>
  <c r="AA46" i="25"/>
  <c r="Z46" i="25"/>
  <c r="Y46" i="25"/>
  <c r="X46" i="25"/>
  <c r="W46" i="25"/>
  <c r="V46" i="25"/>
  <c r="U46" i="25"/>
  <c r="T46" i="25"/>
  <c r="S46" i="25"/>
  <c r="R46" i="25"/>
  <c r="Q46" i="25"/>
  <c r="P46" i="25"/>
  <c r="O46" i="25"/>
  <c r="N46" i="25"/>
  <c r="M46" i="25"/>
  <c r="L46" i="25"/>
  <c r="K46" i="25"/>
  <c r="J46" i="25"/>
  <c r="I46" i="25"/>
  <c r="ES45" i="25"/>
  <c r="ER45" i="25"/>
  <c r="EQ45" i="25"/>
  <c r="EP45" i="25"/>
  <c r="EO45" i="25"/>
  <c r="EN45" i="25"/>
  <c r="EM45" i="25"/>
  <c r="EL45" i="25"/>
  <c r="EK45" i="25"/>
  <c r="EJ45" i="25"/>
  <c r="EI45" i="25"/>
  <c r="EH45" i="25"/>
  <c r="EG45" i="25"/>
  <c r="EF45" i="25"/>
  <c r="EE45" i="25"/>
  <c r="ED45" i="25"/>
  <c r="EC45" i="25"/>
  <c r="EB45" i="25"/>
  <c r="EA45" i="25"/>
  <c r="DZ45" i="25"/>
  <c r="DY45" i="25"/>
  <c r="DX45" i="25"/>
  <c r="DW45" i="25"/>
  <c r="DV45" i="25"/>
  <c r="DU45" i="25"/>
  <c r="DT45" i="25"/>
  <c r="DS45" i="25"/>
  <c r="DR45" i="25"/>
  <c r="DQ45" i="25"/>
  <c r="DP45" i="25"/>
  <c r="DO45" i="25"/>
  <c r="DN45" i="25"/>
  <c r="DM45" i="25"/>
  <c r="DL45" i="25"/>
  <c r="DK45" i="25"/>
  <c r="DJ45" i="25"/>
  <c r="DI45" i="25"/>
  <c r="DH45" i="25"/>
  <c r="DG45" i="25"/>
  <c r="DF45" i="25"/>
  <c r="DE45" i="25"/>
  <c r="DD45" i="25"/>
  <c r="DC45" i="25"/>
  <c r="DB45" i="25"/>
  <c r="DA45" i="25"/>
  <c r="CZ45" i="25"/>
  <c r="CY45" i="25"/>
  <c r="CX45" i="25"/>
  <c r="CW45" i="25"/>
  <c r="CV45" i="25"/>
  <c r="CU45" i="25"/>
  <c r="CT45" i="25"/>
  <c r="CS45" i="25"/>
  <c r="CR45" i="25"/>
  <c r="CQ45" i="25"/>
  <c r="CP45" i="25"/>
  <c r="CO45" i="25"/>
  <c r="CN45" i="25"/>
  <c r="CM45" i="25"/>
  <c r="CL45" i="25"/>
  <c r="CK45" i="25"/>
  <c r="CJ45" i="25"/>
  <c r="CI45" i="25"/>
  <c r="CH45" i="25"/>
  <c r="CG45" i="25"/>
  <c r="CF45" i="25"/>
  <c r="CE45" i="25"/>
  <c r="CD45" i="25"/>
  <c r="CC45" i="25"/>
  <c r="CB45" i="25"/>
  <c r="CA45" i="25"/>
  <c r="BZ45" i="25"/>
  <c r="BY45" i="25"/>
  <c r="BX45" i="25"/>
  <c r="BW45" i="25"/>
  <c r="BV45" i="25"/>
  <c r="BU45" i="25"/>
  <c r="BT45" i="25"/>
  <c r="BS45" i="25"/>
  <c r="BR45" i="25"/>
  <c r="BQ45" i="25"/>
  <c r="BP45" i="25"/>
  <c r="BO45" i="25"/>
  <c r="BN45" i="25"/>
  <c r="BM45" i="25"/>
  <c r="BL45" i="25"/>
  <c r="BK45" i="25"/>
  <c r="BJ45" i="25"/>
  <c r="BI45" i="25"/>
  <c r="BH45" i="25"/>
  <c r="BG45" i="25"/>
  <c r="BF45" i="25"/>
  <c r="BE45" i="25"/>
  <c r="BD45" i="25"/>
  <c r="BC45" i="25"/>
  <c r="BB45" i="25"/>
  <c r="BA45" i="25"/>
  <c r="AZ45" i="25"/>
  <c r="AY45" i="25"/>
  <c r="AX45" i="25"/>
  <c r="AW45" i="25"/>
  <c r="AV45" i="25"/>
  <c r="AU45" i="25"/>
  <c r="AT45" i="25"/>
  <c r="AS45" i="25"/>
  <c r="AR45" i="25"/>
  <c r="AQ45" i="25"/>
  <c r="AP45" i="25"/>
  <c r="AO45" i="25"/>
  <c r="AN45" i="25"/>
  <c r="AM45" i="25"/>
  <c r="AL45" i="25"/>
  <c r="AK45" i="25"/>
  <c r="AJ45" i="25"/>
  <c r="AI45" i="25"/>
  <c r="AH45" i="25"/>
  <c r="AG45" i="25"/>
  <c r="AF45" i="25"/>
  <c r="AE45" i="25"/>
  <c r="AD45" i="25"/>
  <c r="AC45" i="25"/>
  <c r="AB45" i="25"/>
  <c r="AA45" i="25"/>
  <c r="Z45" i="25"/>
  <c r="Y45" i="25"/>
  <c r="X45" i="25"/>
  <c r="W45" i="25"/>
  <c r="V45" i="25"/>
  <c r="U45" i="25"/>
  <c r="T45" i="25"/>
  <c r="S45" i="25"/>
  <c r="R45" i="25"/>
  <c r="Q45" i="25"/>
  <c r="P45" i="25"/>
  <c r="O45" i="25"/>
  <c r="N45" i="25"/>
  <c r="M45" i="25"/>
  <c r="L45" i="25"/>
  <c r="K45" i="25"/>
  <c r="J45" i="25"/>
  <c r="I45" i="25"/>
  <c r="ES44" i="25"/>
  <c r="ER44" i="25"/>
  <c r="EQ44" i="25"/>
  <c r="EP44" i="25"/>
  <c r="EO44" i="25"/>
  <c r="EN44" i="25"/>
  <c r="EM44" i="25"/>
  <c r="EL44" i="25"/>
  <c r="EK44" i="25"/>
  <c r="EJ44" i="25"/>
  <c r="EI44" i="25"/>
  <c r="EH44" i="25"/>
  <c r="EG44" i="25"/>
  <c r="EF44" i="25"/>
  <c r="EE44" i="25"/>
  <c r="ED44" i="25"/>
  <c r="EC44" i="25"/>
  <c r="EB44" i="25"/>
  <c r="EA44" i="25"/>
  <c r="DZ44" i="25"/>
  <c r="DY44" i="25"/>
  <c r="DX44" i="25"/>
  <c r="DW44" i="25"/>
  <c r="DV44" i="25"/>
  <c r="DU44" i="25"/>
  <c r="DT44" i="25"/>
  <c r="DS44" i="25"/>
  <c r="DR44" i="25"/>
  <c r="DQ44" i="25"/>
  <c r="DP44" i="25"/>
  <c r="DO44" i="25"/>
  <c r="DN44" i="25"/>
  <c r="DM44" i="25"/>
  <c r="DL44" i="25"/>
  <c r="DK44" i="25"/>
  <c r="DJ44" i="25"/>
  <c r="DI44" i="25"/>
  <c r="DH44" i="25"/>
  <c r="DG44" i="25"/>
  <c r="DF44" i="25"/>
  <c r="DE44" i="25"/>
  <c r="DD44" i="25"/>
  <c r="DC44" i="25"/>
  <c r="DB44" i="25"/>
  <c r="DA44" i="25"/>
  <c r="CZ44" i="25"/>
  <c r="CY44" i="25"/>
  <c r="CX44" i="25"/>
  <c r="CW44" i="25"/>
  <c r="CV44" i="25"/>
  <c r="CU44" i="25"/>
  <c r="CT44" i="25"/>
  <c r="CS44" i="25"/>
  <c r="CR44" i="25"/>
  <c r="CQ44" i="25"/>
  <c r="CP44" i="25"/>
  <c r="CO44" i="25"/>
  <c r="CN44" i="25"/>
  <c r="CM44" i="25"/>
  <c r="CL44" i="25"/>
  <c r="CK44" i="25"/>
  <c r="CJ44" i="25"/>
  <c r="CI44" i="25"/>
  <c r="CH44" i="25"/>
  <c r="CG44" i="25"/>
  <c r="CF44" i="25"/>
  <c r="CE44" i="25"/>
  <c r="CD44" i="25"/>
  <c r="CC44" i="25"/>
  <c r="CB44" i="25"/>
  <c r="CA44" i="25"/>
  <c r="BZ44" i="25"/>
  <c r="BY44" i="25"/>
  <c r="BX44" i="25"/>
  <c r="BW44" i="25"/>
  <c r="BV44" i="25"/>
  <c r="BU44" i="25"/>
  <c r="BT44" i="25"/>
  <c r="BS44" i="25"/>
  <c r="BR44" i="25"/>
  <c r="BQ44" i="25"/>
  <c r="BP44" i="25"/>
  <c r="BO44" i="25"/>
  <c r="BN44" i="25"/>
  <c r="BM44" i="25"/>
  <c r="BL44" i="25"/>
  <c r="BK44" i="25"/>
  <c r="BJ44" i="25"/>
  <c r="BI44" i="25"/>
  <c r="BH44" i="25"/>
  <c r="BG44" i="25"/>
  <c r="BF44" i="25"/>
  <c r="BE44" i="25"/>
  <c r="BD44" i="25"/>
  <c r="BC44" i="25"/>
  <c r="BB44" i="25"/>
  <c r="BA44" i="25"/>
  <c r="AZ44" i="25"/>
  <c r="AY44" i="25"/>
  <c r="AX44" i="25"/>
  <c r="AW44" i="25"/>
  <c r="AV44" i="25"/>
  <c r="AU44" i="25"/>
  <c r="AT44" i="25"/>
  <c r="AS44" i="25"/>
  <c r="AR44" i="25"/>
  <c r="AQ44" i="25"/>
  <c r="AP44" i="25"/>
  <c r="AO44" i="25"/>
  <c r="AN44" i="25"/>
  <c r="AM44" i="25"/>
  <c r="AL44" i="25"/>
  <c r="AK44" i="25"/>
  <c r="AJ44" i="25"/>
  <c r="AI44" i="25"/>
  <c r="AH44" i="25"/>
  <c r="AG44" i="25"/>
  <c r="AF44" i="25"/>
  <c r="AE44" i="25"/>
  <c r="AD44" i="25"/>
  <c r="AC44" i="25"/>
  <c r="AB44" i="25"/>
  <c r="AA44" i="25"/>
  <c r="Z44" i="25"/>
  <c r="Y44" i="25"/>
  <c r="X44" i="25"/>
  <c r="W44" i="25"/>
  <c r="V44" i="25"/>
  <c r="U44" i="25"/>
  <c r="T44" i="25"/>
  <c r="S44" i="25"/>
  <c r="R44" i="25"/>
  <c r="Q44" i="25"/>
  <c r="P44" i="25"/>
  <c r="O44" i="25"/>
  <c r="N44" i="25"/>
  <c r="M44" i="25"/>
  <c r="L44" i="25"/>
  <c r="K44" i="25"/>
  <c r="J44" i="25"/>
  <c r="I44" i="25"/>
  <c r="ES43" i="25"/>
  <c r="ER43" i="25"/>
  <c r="EQ43" i="25"/>
  <c r="EP43" i="25"/>
  <c r="EO43" i="25"/>
  <c r="EN43" i="25"/>
  <c r="EM43" i="25"/>
  <c r="EL43" i="25"/>
  <c r="EK43" i="25"/>
  <c r="EJ43" i="25"/>
  <c r="EI43" i="25"/>
  <c r="EH43" i="25"/>
  <c r="EG43" i="25"/>
  <c r="EF43" i="25"/>
  <c r="EE43" i="25"/>
  <c r="ED43" i="25"/>
  <c r="EC43" i="25"/>
  <c r="EB43" i="25"/>
  <c r="EA43" i="25"/>
  <c r="DZ43" i="25"/>
  <c r="DY43" i="25"/>
  <c r="DX43" i="25"/>
  <c r="DW43" i="25"/>
  <c r="DV43" i="25"/>
  <c r="DU43" i="25"/>
  <c r="DT43" i="25"/>
  <c r="DS43" i="25"/>
  <c r="DR43" i="25"/>
  <c r="DQ43" i="25"/>
  <c r="DP43" i="25"/>
  <c r="DO43" i="25"/>
  <c r="DN43" i="25"/>
  <c r="DM43" i="25"/>
  <c r="DL43" i="25"/>
  <c r="DK43" i="25"/>
  <c r="DJ43" i="25"/>
  <c r="DI43" i="25"/>
  <c r="DH43" i="25"/>
  <c r="DG43" i="25"/>
  <c r="DF43" i="25"/>
  <c r="DE43" i="25"/>
  <c r="DD43" i="25"/>
  <c r="DC43" i="25"/>
  <c r="DB43" i="25"/>
  <c r="DA43" i="25"/>
  <c r="CZ43" i="25"/>
  <c r="CY43" i="25"/>
  <c r="CX43" i="25"/>
  <c r="CW43" i="25"/>
  <c r="CV43" i="25"/>
  <c r="CU43" i="25"/>
  <c r="CT43" i="25"/>
  <c r="CS43" i="25"/>
  <c r="CR43" i="25"/>
  <c r="CQ43" i="25"/>
  <c r="CP43" i="25"/>
  <c r="CO43" i="25"/>
  <c r="CN43" i="25"/>
  <c r="CM43" i="25"/>
  <c r="CL43" i="25"/>
  <c r="CK43" i="25"/>
  <c r="CJ43" i="25"/>
  <c r="CI43" i="25"/>
  <c r="CH43" i="25"/>
  <c r="CG43" i="25"/>
  <c r="CF43" i="25"/>
  <c r="CE43" i="25"/>
  <c r="CD43" i="25"/>
  <c r="CC43" i="25"/>
  <c r="CB43" i="25"/>
  <c r="CA43" i="25"/>
  <c r="BZ43" i="25"/>
  <c r="BY43" i="25"/>
  <c r="BX43" i="25"/>
  <c r="BW43" i="25"/>
  <c r="BV43" i="25"/>
  <c r="BU43" i="25"/>
  <c r="BT43" i="25"/>
  <c r="BS43" i="25"/>
  <c r="BR43" i="25"/>
  <c r="BQ43" i="25"/>
  <c r="BP43" i="25"/>
  <c r="BO43" i="25"/>
  <c r="BN43" i="25"/>
  <c r="BM43" i="25"/>
  <c r="BL43" i="25"/>
  <c r="BK43" i="25"/>
  <c r="BJ43" i="25"/>
  <c r="BI43" i="25"/>
  <c r="BH43" i="25"/>
  <c r="BG43" i="25"/>
  <c r="BF43" i="25"/>
  <c r="BE43" i="25"/>
  <c r="BD43" i="25"/>
  <c r="BC43" i="25"/>
  <c r="BB43" i="25"/>
  <c r="BA43" i="25"/>
  <c r="AZ43" i="25"/>
  <c r="AY43" i="25"/>
  <c r="AX43" i="25"/>
  <c r="AW43" i="25"/>
  <c r="AV43" i="25"/>
  <c r="AU43" i="25"/>
  <c r="AT43" i="25"/>
  <c r="AS43" i="25"/>
  <c r="AR43" i="25"/>
  <c r="AQ43" i="25"/>
  <c r="AP43" i="25"/>
  <c r="AO43" i="25"/>
  <c r="AN43" i="25"/>
  <c r="AM43" i="25"/>
  <c r="AL43" i="25"/>
  <c r="AK43" i="25"/>
  <c r="AJ43" i="25"/>
  <c r="AI43" i="25"/>
  <c r="AH43" i="25"/>
  <c r="AG43" i="25"/>
  <c r="AF43" i="25"/>
  <c r="AE43" i="25"/>
  <c r="AD43" i="25"/>
  <c r="AC43" i="25"/>
  <c r="AB43" i="25"/>
  <c r="AA43" i="25"/>
  <c r="Z43" i="25"/>
  <c r="Y43" i="25"/>
  <c r="X43" i="25"/>
  <c r="W43" i="25"/>
  <c r="V43" i="25"/>
  <c r="U43" i="25"/>
  <c r="T43" i="25"/>
  <c r="S43" i="25"/>
  <c r="R43" i="25"/>
  <c r="Q43" i="25"/>
  <c r="P43" i="25"/>
  <c r="O43" i="25"/>
  <c r="N43" i="25"/>
  <c r="M43" i="25"/>
  <c r="L43" i="25"/>
  <c r="K43" i="25"/>
  <c r="J43" i="25"/>
  <c r="I43" i="25"/>
  <c r="ES42" i="25"/>
  <c r="ER42" i="25"/>
  <c r="EQ42" i="25"/>
  <c r="EP42" i="25"/>
  <c r="EO42" i="25"/>
  <c r="EN42" i="25"/>
  <c r="EM42" i="25"/>
  <c r="EL42" i="25"/>
  <c r="EK42" i="25"/>
  <c r="EJ42" i="25"/>
  <c r="EI42" i="25"/>
  <c r="EH42" i="25"/>
  <c r="EG42" i="25"/>
  <c r="EF42" i="25"/>
  <c r="EE42" i="25"/>
  <c r="ED42" i="25"/>
  <c r="EC42" i="25"/>
  <c r="EB42" i="25"/>
  <c r="EA42" i="25"/>
  <c r="DZ42" i="25"/>
  <c r="DY42" i="25"/>
  <c r="DX42" i="25"/>
  <c r="DW42" i="25"/>
  <c r="DV42" i="25"/>
  <c r="DU42" i="25"/>
  <c r="DT42" i="25"/>
  <c r="DS42" i="25"/>
  <c r="DR42" i="25"/>
  <c r="DQ42" i="25"/>
  <c r="DP42" i="25"/>
  <c r="DO42" i="25"/>
  <c r="DN42" i="25"/>
  <c r="DM42" i="25"/>
  <c r="DL42" i="25"/>
  <c r="DK42" i="25"/>
  <c r="DJ42" i="25"/>
  <c r="DI42" i="25"/>
  <c r="DH42" i="25"/>
  <c r="DG42" i="25"/>
  <c r="DF42" i="25"/>
  <c r="DE42" i="25"/>
  <c r="DD42" i="25"/>
  <c r="DC42" i="25"/>
  <c r="DB42" i="25"/>
  <c r="DA42" i="25"/>
  <c r="CZ42" i="25"/>
  <c r="CY42" i="25"/>
  <c r="CX42" i="25"/>
  <c r="CW42" i="25"/>
  <c r="CV42" i="25"/>
  <c r="CU42" i="25"/>
  <c r="CT42" i="25"/>
  <c r="CS42" i="25"/>
  <c r="CR42" i="25"/>
  <c r="CQ42" i="25"/>
  <c r="CP42" i="25"/>
  <c r="CO42" i="25"/>
  <c r="CN42" i="25"/>
  <c r="CM42" i="25"/>
  <c r="CL42" i="25"/>
  <c r="CK42" i="25"/>
  <c r="CJ42" i="25"/>
  <c r="CI42" i="25"/>
  <c r="CH42" i="25"/>
  <c r="CG42" i="25"/>
  <c r="CF42" i="25"/>
  <c r="CE42" i="25"/>
  <c r="CD42" i="25"/>
  <c r="CC42" i="25"/>
  <c r="CB42" i="25"/>
  <c r="CA42" i="25"/>
  <c r="BZ42" i="25"/>
  <c r="BY42" i="25"/>
  <c r="BX42" i="25"/>
  <c r="BW42" i="25"/>
  <c r="BV42" i="25"/>
  <c r="BU42" i="25"/>
  <c r="BT42" i="25"/>
  <c r="BS42" i="25"/>
  <c r="BR42" i="25"/>
  <c r="BQ42" i="25"/>
  <c r="BP42" i="25"/>
  <c r="BO42" i="25"/>
  <c r="BN42" i="25"/>
  <c r="BM42" i="25"/>
  <c r="BL42" i="25"/>
  <c r="BK42" i="25"/>
  <c r="BJ42" i="25"/>
  <c r="BI42" i="25"/>
  <c r="BH42" i="25"/>
  <c r="BG42" i="25"/>
  <c r="BF42" i="25"/>
  <c r="BE42" i="25"/>
  <c r="BD42" i="25"/>
  <c r="BC42" i="25"/>
  <c r="BB42" i="25"/>
  <c r="BA42" i="25"/>
  <c r="AZ42" i="25"/>
  <c r="AY42" i="25"/>
  <c r="AX42" i="25"/>
  <c r="AW42" i="25"/>
  <c r="AV42" i="25"/>
  <c r="AU42" i="25"/>
  <c r="AT42" i="25"/>
  <c r="AS42" i="25"/>
  <c r="AR42" i="25"/>
  <c r="AQ42" i="25"/>
  <c r="AP42" i="25"/>
  <c r="AO42" i="25"/>
  <c r="AN42" i="25"/>
  <c r="AM42" i="25"/>
  <c r="AL42" i="25"/>
  <c r="AK42" i="25"/>
  <c r="AJ42" i="25"/>
  <c r="AI42" i="25"/>
  <c r="AH42" i="25"/>
  <c r="AG42" i="25"/>
  <c r="AF42" i="25"/>
  <c r="AE42" i="25"/>
  <c r="AD42" i="25"/>
  <c r="AC42" i="25"/>
  <c r="AB42" i="25"/>
  <c r="AA42" i="25"/>
  <c r="Z42" i="25"/>
  <c r="Y42" i="25"/>
  <c r="X42" i="25"/>
  <c r="W42" i="25"/>
  <c r="V42" i="25"/>
  <c r="U42" i="25"/>
  <c r="T42" i="25"/>
  <c r="S42" i="25"/>
  <c r="R42" i="25"/>
  <c r="Q42" i="25"/>
  <c r="P42" i="25"/>
  <c r="O42" i="25"/>
  <c r="N42" i="25"/>
  <c r="M42" i="25"/>
  <c r="L42" i="25"/>
  <c r="K42" i="25"/>
  <c r="J42" i="25"/>
  <c r="I42" i="25"/>
  <c r="ES41" i="25"/>
  <c r="ER41" i="25"/>
  <c r="EQ41" i="25"/>
  <c r="EP41" i="25"/>
  <c r="EO41" i="25"/>
  <c r="EN41" i="25"/>
  <c r="EM41" i="25"/>
  <c r="EL41" i="25"/>
  <c r="EK41" i="25"/>
  <c r="EJ41" i="25"/>
  <c r="EI41" i="25"/>
  <c r="EH41" i="25"/>
  <c r="EG41" i="25"/>
  <c r="EF41" i="25"/>
  <c r="EE41" i="25"/>
  <c r="ED41" i="25"/>
  <c r="EC41" i="25"/>
  <c r="EB41" i="25"/>
  <c r="EA41" i="25"/>
  <c r="DZ41" i="25"/>
  <c r="DY41" i="25"/>
  <c r="DX41" i="25"/>
  <c r="DW41" i="25"/>
  <c r="DV41" i="25"/>
  <c r="DU41" i="25"/>
  <c r="DT41" i="25"/>
  <c r="DS41" i="25"/>
  <c r="DR41" i="25"/>
  <c r="DQ41" i="25"/>
  <c r="DP41" i="25"/>
  <c r="DO41" i="25"/>
  <c r="DN41" i="25"/>
  <c r="DM41" i="25"/>
  <c r="DL41" i="25"/>
  <c r="DK41" i="25"/>
  <c r="DJ41" i="25"/>
  <c r="DI41" i="25"/>
  <c r="DH41" i="25"/>
  <c r="DG41" i="25"/>
  <c r="DF41" i="25"/>
  <c r="DE41" i="25"/>
  <c r="DD41" i="25"/>
  <c r="DC41" i="25"/>
  <c r="DB41" i="25"/>
  <c r="DA41" i="25"/>
  <c r="CZ41" i="25"/>
  <c r="CY41" i="25"/>
  <c r="CX41" i="25"/>
  <c r="CW41" i="25"/>
  <c r="CV41" i="25"/>
  <c r="CU41" i="25"/>
  <c r="CT41" i="25"/>
  <c r="CS41" i="25"/>
  <c r="CR41" i="25"/>
  <c r="CQ41" i="25"/>
  <c r="CP41" i="25"/>
  <c r="CO41" i="25"/>
  <c r="CN41" i="25"/>
  <c r="CM41" i="25"/>
  <c r="CL41" i="25"/>
  <c r="CK41" i="25"/>
  <c r="CJ41" i="25"/>
  <c r="CI41" i="25"/>
  <c r="CH41" i="25"/>
  <c r="CG41" i="25"/>
  <c r="CF41" i="25"/>
  <c r="CE41" i="25"/>
  <c r="CD41" i="25"/>
  <c r="CC41" i="25"/>
  <c r="CB41" i="25"/>
  <c r="CA41" i="25"/>
  <c r="BZ41" i="25"/>
  <c r="BY41" i="25"/>
  <c r="BX41" i="25"/>
  <c r="BW41" i="25"/>
  <c r="BV41" i="25"/>
  <c r="BU41" i="25"/>
  <c r="BT41" i="25"/>
  <c r="BS41" i="25"/>
  <c r="BR41" i="25"/>
  <c r="BQ41" i="25"/>
  <c r="BP41" i="25"/>
  <c r="BO41" i="25"/>
  <c r="BN41" i="25"/>
  <c r="BM41" i="25"/>
  <c r="BL41" i="25"/>
  <c r="BK41" i="25"/>
  <c r="BJ41" i="25"/>
  <c r="BI41" i="25"/>
  <c r="BH41" i="25"/>
  <c r="BG41" i="25"/>
  <c r="BF41" i="25"/>
  <c r="BE41" i="25"/>
  <c r="BD41" i="25"/>
  <c r="BC41" i="25"/>
  <c r="BB41" i="25"/>
  <c r="BA41" i="25"/>
  <c r="AZ41" i="25"/>
  <c r="AY41" i="25"/>
  <c r="AX41" i="25"/>
  <c r="AW41" i="25"/>
  <c r="AV41" i="25"/>
  <c r="AU41" i="25"/>
  <c r="AT41" i="25"/>
  <c r="AS41" i="25"/>
  <c r="AR41" i="25"/>
  <c r="AQ41" i="25"/>
  <c r="AP41" i="25"/>
  <c r="AO41" i="25"/>
  <c r="AN41" i="25"/>
  <c r="AM41" i="25"/>
  <c r="AL41" i="25"/>
  <c r="AK41" i="25"/>
  <c r="AJ41" i="25"/>
  <c r="AI41" i="25"/>
  <c r="AH41" i="25"/>
  <c r="AG41" i="25"/>
  <c r="AF41" i="25"/>
  <c r="AE41" i="25"/>
  <c r="AD41" i="25"/>
  <c r="AC41" i="25"/>
  <c r="AB41" i="25"/>
  <c r="AA41" i="25"/>
  <c r="Z41" i="25"/>
  <c r="Y41" i="25"/>
  <c r="X41" i="25"/>
  <c r="W41" i="25"/>
  <c r="V41" i="25"/>
  <c r="U41" i="25"/>
  <c r="T41" i="25"/>
  <c r="S41" i="25"/>
  <c r="R41" i="25"/>
  <c r="Q41" i="25"/>
  <c r="P41" i="25"/>
  <c r="O41" i="25"/>
  <c r="N41" i="25"/>
  <c r="M41" i="25"/>
  <c r="ES40" i="25"/>
  <c r="ER40" i="25"/>
  <c r="EQ40" i="25"/>
  <c r="EP40" i="25"/>
  <c r="EO40" i="25"/>
  <c r="EN40" i="25"/>
  <c r="EM40" i="25"/>
  <c r="EL40" i="25"/>
  <c r="EK40" i="25"/>
  <c r="EJ40" i="25"/>
  <c r="EI40" i="25"/>
  <c r="EH40" i="25"/>
  <c r="EG40" i="25"/>
  <c r="EF40" i="25"/>
  <c r="EE40" i="25"/>
  <c r="ED40" i="25"/>
  <c r="EC40" i="25"/>
  <c r="EB40" i="25"/>
  <c r="EA40" i="25"/>
  <c r="DZ40" i="25"/>
  <c r="DY40" i="25"/>
  <c r="DX40" i="25"/>
  <c r="DW40" i="25"/>
  <c r="DV40" i="25"/>
  <c r="DU40" i="25"/>
  <c r="DT40" i="25"/>
  <c r="DS40" i="25"/>
  <c r="DR40" i="25"/>
  <c r="DQ40" i="25"/>
  <c r="DP40" i="25"/>
  <c r="DO40" i="25"/>
  <c r="DN40" i="25"/>
  <c r="DM40" i="25"/>
  <c r="DL40" i="25"/>
  <c r="DK40" i="25"/>
  <c r="DJ40" i="25"/>
  <c r="DI40" i="25"/>
  <c r="DH40" i="25"/>
  <c r="DG40" i="25"/>
  <c r="DF40" i="25"/>
  <c r="DE40" i="25"/>
  <c r="DD40" i="25"/>
  <c r="DC40" i="25"/>
  <c r="DB40" i="25"/>
  <c r="DA40" i="25"/>
  <c r="CZ40" i="25"/>
  <c r="CY40" i="25"/>
  <c r="CX40" i="25"/>
  <c r="CW40" i="25"/>
  <c r="CV40" i="25"/>
  <c r="CU40" i="25"/>
  <c r="CT40" i="25"/>
  <c r="CS40" i="25"/>
  <c r="CR40" i="25"/>
  <c r="CQ40" i="25"/>
  <c r="CP40" i="25"/>
  <c r="CO40" i="25"/>
  <c r="CN40" i="25"/>
  <c r="CM40" i="25"/>
  <c r="CL40" i="25"/>
  <c r="CK40" i="25"/>
  <c r="CJ40" i="25"/>
  <c r="CI40" i="25"/>
  <c r="CH40" i="25"/>
  <c r="CG40" i="25"/>
  <c r="CF40" i="25"/>
  <c r="CE40" i="25"/>
  <c r="CD40" i="25"/>
  <c r="CC40" i="25"/>
  <c r="CB40" i="25"/>
  <c r="CA40" i="25"/>
  <c r="BZ40" i="25"/>
  <c r="BY40" i="25"/>
  <c r="BX40" i="25"/>
  <c r="BW40" i="25"/>
  <c r="BV40" i="25"/>
  <c r="BU40" i="25"/>
  <c r="BT40" i="25"/>
  <c r="BS40" i="25"/>
  <c r="BR40" i="25"/>
  <c r="BQ40" i="25"/>
  <c r="BP40" i="25"/>
  <c r="BO40" i="25"/>
  <c r="BN40" i="25"/>
  <c r="BM40" i="25"/>
  <c r="BL40" i="25"/>
  <c r="BK40" i="25"/>
  <c r="BJ40" i="25"/>
  <c r="BI40" i="25"/>
  <c r="BH40" i="25"/>
  <c r="BG40" i="25"/>
  <c r="BF40" i="25"/>
  <c r="BE40" i="25"/>
  <c r="BD40" i="25"/>
  <c r="BC40" i="25"/>
  <c r="BB40" i="25"/>
  <c r="BA40" i="25"/>
  <c r="AZ40" i="25"/>
  <c r="AY40" i="25"/>
  <c r="AX40" i="25"/>
  <c r="AW40" i="25"/>
  <c r="AV40" i="25"/>
  <c r="AU40" i="25"/>
  <c r="AT40" i="25"/>
  <c r="AS40" i="25"/>
  <c r="AR40" i="25"/>
  <c r="AQ40" i="25"/>
  <c r="AP40" i="25"/>
  <c r="AO40" i="25"/>
  <c r="AN40" i="25"/>
  <c r="AM40" i="25"/>
  <c r="AL40" i="25"/>
  <c r="AK40" i="25"/>
  <c r="AJ40" i="25"/>
  <c r="AI40" i="25"/>
  <c r="AH40" i="25"/>
  <c r="AG40" i="25"/>
  <c r="AF40" i="25"/>
  <c r="AE40" i="25"/>
  <c r="AD40" i="25"/>
  <c r="AC40" i="25"/>
  <c r="AB40" i="25"/>
  <c r="AA40" i="25"/>
  <c r="Z40" i="25"/>
  <c r="Y40" i="25"/>
  <c r="X40" i="25"/>
  <c r="W40" i="25"/>
  <c r="V40" i="25"/>
  <c r="U40" i="25"/>
  <c r="T40" i="25"/>
  <c r="S40" i="25"/>
  <c r="R40" i="25"/>
  <c r="Q40" i="25"/>
  <c r="P40" i="25"/>
  <c r="O40" i="25"/>
  <c r="N40" i="25"/>
  <c r="M40" i="25"/>
  <c r="ES39" i="25"/>
  <c r="ER39" i="25"/>
  <c r="EQ39" i="25"/>
  <c r="EP39" i="25"/>
  <c r="EO39" i="25"/>
  <c r="EN39" i="25"/>
  <c r="EM39" i="25"/>
  <c r="EL39" i="25"/>
  <c r="EK39" i="25"/>
  <c r="EJ39" i="25"/>
  <c r="EI39" i="25"/>
  <c r="EH39" i="25"/>
  <c r="EG39" i="25"/>
  <c r="EF39" i="25"/>
  <c r="EE39" i="25"/>
  <c r="ED39" i="25"/>
  <c r="EC39" i="25"/>
  <c r="EB39" i="25"/>
  <c r="EA39" i="25"/>
  <c r="DZ39" i="25"/>
  <c r="DY39" i="25"/>
  <c r="DX39" i="25"/>
  <c r="DW39" i="25"/>
  <c r="DV39" i="25"/>
  <c r="DU39" i="25"/>
  <c r="DT39" i="25"/>
  <c r="DS39" i="25"/>
  <c r="DR39" i="25"/>
  <c r="DQ39" i="25"/>
  <c r="DP39" i="25"/>
  <c r="DO39" i="25"/>
  <c r="DN39" i="25"/>
  <c r="DM39" i="25"/>
  <c r="DL39" i="25"/>
  <c r="DK39" i="25"/>
  <c r="DJ39" i="25"/>
  <c r="DI39" i="25"/>
  <c r="DH39" i="25"/>
  <c r="DG39" i="25"/>
  <c r="DF39" i="25"/>
  <c r="DE39" i="25"/>
  <c r="DD39" i="25"/>
  <c r="DC39" i="25"/>
  <c r="DB39" i="25"/>
  <c r="DA39" i="25"/>
  <c r="CZ39" i="25"/>
  <c r="CY39" i="25"/>
  <c r="CX39" i="25"/>
  <c r="CW39" i="25"/>
  <c r="CV39" i="25"/>
  <c r="CU39" i="25"/>
  <c r="CT39" i="25"/>
  <c r="CS39" i="25"/>
  <c r="CR39" i="25"/>
  <c r="CQ39" i="25"/>
  <c r="CP39" i="25"/>
  <c r="CO39" i="25"/>
  <c r="CN39" i="25"/>
  <c r="CM39" i="25"/>
  <c r="CL39" i="25"/>
  <c r="CK39" i="25"/>
  <c r="CJ39" i="25"/>
  <c r="CI39" i="25"/>
  <c r="CH39" i="25"/>
  <c r="CG39" i="25"/>
  <c r="CF39" i="25"/>
  <c r="CE39" i="25"/>
  <c r="CD39" i="25"/>
  <c r="CC39" i="25"/>
  <c r="CB39" i="25"/>
  <c r="CA39" i="25"/>
  <c r="BZ39" i="25"/>
  <c r="BY39" i="25"/>
  <c r="BX39" i="25"/>
  <c r="BW39" i="25"/>
  <c r="BV39" i="25"/>
  <c r="BU39" i="25"/>
  <c r="BT39" i="25"/>
  <c r="BS39" i="25"/>
  <c r="BR39" i="25"/>
  <c r="BQ39" i="25"/>
  <c r="BP39" i="25"/>
  <c r="BO39" i="25"/>
  <c r="BN39" i="25"/>
  <c r="BM39" i="25"/>
  <c r="BL39" i="25"/>
  <c r="BK39" i="25"/>
  <c r="BJ39" i="25"/>
  <c r="BI39" i="25"/>
  <c r="BH39" i="25"/>
  <c r="BG39" i="25"/>
  <c r="BF39" i="25"/>
  <c r="BE39" i="25"/>
  <c r="BD39" i="25"/>
  <c r="BC39" i="25"/>
  <c r="BB39" i="25"/>
  <c r="BA39" i="25"/>
  <c r="AZ39" i="25"/>
  <c r="AY39" i="25"/>
  <c r="AX39" i="25"/>
  <c r="AW39" i="25"/>
  <c r="AV39" i="25"/>
  <c r="AU39" i="25"/>
  <c r="AT39" i="25"/>
  <c r="AS39" i="25"/>
  <c r="AR39" i="25"/>
  <c r="AQ39" i="25"/>
  <c r="AP39" i="25"/>
  <c r="AO39" i="25"/>
  <c r="AN39" i="25"/>
  <c r="AM39" i="25"/>
  <c r="AL39" i="25"/>
  <c r="AK39" i="25"/>
  <c r="AJ39" i="25"/>
  <c r="AI39" i="25"/>
  <c r="AH39" i="25"/>
  <c r="AG39" i="25"/>
  <c r="AF39" i="25"/>
  <c r="AE39" i="25"/>
  <c r="AD39" i="25"/>
  <c r="AC39" i="25"/>
  <c r="AB39" i="25"/>
  <c r="AA39" i="25"/>
  <c r="Z39" i="25"/>
  <c r="Y39" i="25"/>
  <c r="X39" i="25"/>
  <c r="W39" i="25"/>
  <c r="V39" i="25"/>
  <c r="U39" i="25"/>
  <c r="T39" i="25"/>
  <c r="S39" i="25"/>
  <c r="R39" i="25"/>
  <c r="Q39" i="25"/>
  <c r="P39" i="25"/>
  <c r="O39" i="25"/>
  <c r="N39" i="25"/>
  <c r="M39" i="25"/>
  <c r="ES38" i="25"/>
  <c r="ER38" i="25"/>
  <c r="EQ38" i="25"/>
  <c r="EP38" i="25"/>
  <c r="EO38" i="25"/>
  <c r="EN38" i="25"/>
  <c r="EM38" i="25"/>
  <c r="EL38" i="25"/>
  <c r="EK38" i="25"/>
  <c r="EJ38" i="25"/>
  <c r="EI38" i="25"/>
  <c r="EH38" i="25"/>
  <c r="EG38" i="25"/>
  <c r="EF38" i="25"/>
  <c r="EE38" i="25"/>
  <c r="ED38" i="25"/>
  <c r="EC38" i="25"/>
  <c r="EB38" i="25"/>
  <c r="EA38" i="25"/>
  <c r="DZ38" i="25"/>
  <c r="DY38" i="25"/>
  <c r="DX38" i="25"/>
  <c r="DW38" i="25"/>
  <c r="DV38" i="25"/>
  <c r="DU38" i="25"/>
  <c r="DT38" i="25"/>
  <c r="DS38" i="25"/>
  <c r="DR38" i="25"/>
  <c r="DQ38" i="25"/>
  <c r="DP38" i="25"/>
  <c r="DO38" i="25"/>
  <c r="DN38" i="25"/>
  <c r="DM38" i="25"/>
  <c r="DL38" i="25"/>
  <c r="DK38" i="25"/>
  <c r="DJ38" i="25"/>
  <c r="DI38" i="25"/>
  <c r="DH38" i="25"/>
  <c r="DG38" i="25"/>
  <c r="DF38" i="25"/>
  <c r="DE38" i="25"/>
  <c r="DD38" i="25"/>
  <c r="DC38" i="25"/>
  <c r="DB38" i="25"/>
  <c r="DA38" i="25"/>
  <c r="CZ38" i="25"/>
  <c r="CY38" i="25"/>
  <c r="CX38" i="25"/>
  <c r="CW38" i="25"/>
  <c r="CV38" i="25"/>
  <c r="CU38" i="25"/>
  <c r="CT38" i="25"/>
  <c r="CS38" i="25"/>
  <c r="CR38" i="25"/>
  <c r="CQ38" i="25"/>
  <c r="CP38" i="25"/>
  <c r="CO38" i="25"/>
  <c r="CN38" i="25"/>
  <c r="CM38" i="25"/>
  <c r="CL38" i="25"/>
  <c r="CK38" i="25"/>
  <c r="CJ38" i="25"/>
  <c r="CI38" i="25"/>
  <c r="CH38" i="25"/>
  <c r="CG38" i="25"/>
  <c r="CF38" i="25"/>
  <c r="CE38" i="25"/>
  <c r="CD38" i="25"/>
  <c r="CC38" i="25"/>
  <c r="CB38" i="25"/>
  <c r="CA38" i="25"/>
  <c r="BZ38" i="25"/>
  <c r="BY38" i="25"/>
  <c r="BX38" i="25"/>
  <c r="BW38" i="25"/>
  <c r="BV38" i="25"/>
  <c r="BU38" i="25"/>
  <c r="BT38" i="25"/>
  <c r="BS38" i="25"/>
  <c r="BR38" i="25"/>
  <c r="BQ38" i="25"/>
  <c r="BP38" i="25"/>
  <c r="BO38" i="25"/>
  <c r="BN38" i="25"/>
  <c r="BM38" i="25"/>
  <c r="BL38" i="25"/>
  <c r="BK38" i="25"/>
  <c r="BJ38" i="25"/>
  <c r="BI38" i="25"/>
  <c r="BH38" i="25"/>
  <c r="BG38" i="25"/>
  <c r="BF38" i="25"/>
  <c r="BE38" i="25"/>
  <c r="BD38" i="25"/>
  <c r="BC38" i="25"/>
  <c r="BB38" i="25"/>
  <c r="BA38" i="25"/>
  <c r="AZ38" i="25"/>
  <c r="AY38" i="25"/>
  <c r="AX38"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V38" i="25"/>
  <c r="U38" i="25"/>
  <c r="T38" i="25"/>
  <c r="S38" i="25"/>
  <c r="R38" i="25"/>
  <c r="Q38" i="25"/>
  <c r="P38" i="25"/>
  <c r="O38" i="25"/>
  <c r="N38" i="25"/>
  <c r="M38" i="25"/>
  <c r="ES37" i="25"/>
  <c r="ER37" i="25"/>
  <c r="EQ37" i="25"/>
  <c r="EP37" i="25"/>
  <c r="EO37" i="25"/>
  <c r="EN37" i="25"/>
  <c r="EM37" i="25"/>
  <c r="EL37" i="25"/>
  <c r="EK37" i="25"/>
  <c r="EJ37" i="25"/>
  <c r="EI37" i="25"/>
  <c r="EH37" i="25"/>
  <c r="EG37" i="25"/>
  <c r="EF37" i="25"/>
  <c r="EE37" i="25"/>
  <c r="ED37" i="25"/>
  <c r="EC37" i="25"/>
  <c r="EB37" i="25"/>
  <c r="EA37" i="25"/>
  <c r="DZ37" i="25"/>
  <c r="DY37" i="25"/>
  <c r="DX37" i="25"/>
  <c r="DW37" i="25"/>
  <c r="DV37" i="25"/>
  <c r="DU37" i="25"/>
  <c r="DT37" i="25"/>
  <c r="DS37" i="25"/>
  <c r="DR37" i="25"/>
  <c r="DQ37" i="25"/>
  <c r="DP37" i="25"/>
  <c r="DO37" i="25"/>
  <c r="DN37" i="25"/>
  <c r="DM37" i="25"/>
  <c r="DL37" i="25"/>
  <c r="DK37" i="25"/>
  <c r="DJ37" i="25"/>
  <c r="DI37" i="25"/>
  <c r="DH37" i="25"/>
  <c r="DG37" i="25"/>
  <c r="DF37" i="25"/>
  <c r="DE37" i="25"/>
  <c r="DD37" i="25"/>
  <c r="DC37" i="25"/>
  <c r="DB37" i="25"/>
  <c r="DA37" i="25"/>
  <c r="CZ37" i="25"/>
  <c r="CY37" i="25"/>
  <c r="CX37" i="25"/>
  <c r="CW37" i="25"/>
  <c r="CV37" i="25"/>
  <c r="CU37" i="25"/>
  <c r="CT37" i="25"/>
  <c r="CS37" i="25"/>
  <c r="CR37" i="25"/>
  <c r="CQ37" i="25"/>
  <c r="CP37" i="25"/>
  <c r="CO37" i="25"/>
  <c r="CN37" i="25"/>
  <c r="CM37" i="25"/>
  <c r="CL37" i="25"/>
  <c r="CK37" i="25"/>
  <c r="CJ37" i="25"/>
  <c r="CI37" i="25"/>
  <c r="CH37" i="25"/>
  <c r="CG37" i="25"/>
  <c r="CF37" i="25"/>
  <c r="CE37" i="25"/>
  <c r="CD37" i="25"/>
  <c r="CC37" i="25"/>
  <c r="CB37" i="25"/>
  <c r="CA37" i="25"/>
  <c r="BZ37" i="25"/>
  <c r="BY37" i="25"/>
  <c r="BX37" i="25"/>
  <c r="BW37" i="25"/>
  <c r="BV37" i="25"/>
  <c r="BU37" i="25"/>
  <c r="BT37" i="25"/>
  <c r="BS37" i="25"/>
  <c r="BR37" i="25"/>
  <c r="BQ37" i="25"/>
  <c r="BP37" i="25"/>
  <c r="BO37" i="25"/>
  <c r="BN37" i="25"/>
  <c r="BM37" i="25"/>
  <c r="BL37" i="25"/>
  <c r="BK37" i="25"/>
  <c r="BJ37" i="25"/>
  <c r="BI37" i="25"/>
  <c r="BH37" i="25"/>
  <c r="BG37" i="25"/>
  <c r="BF37" i="25"/>
  <c r="BE37" i="25"/>
  <c r="BD37" i="25"/>
  <c r="BC37" i="25"/>
  <c r="BB37" i="25"/>
  <c r="BA37" i="25"/>
  <c r="AZ37" i="25"/>
  <c r="AY37" i="25"/>
  <c r="AX37" i="25"/>
  <c r="AW37" i="25"/>
  <c r="AV37" i="25"/>
  <c r="AU37" i="25"/>
  <c r="AT37" i="25"/>
  <c r="AS37" i="25"/>
  <c r="AR37" i="25"/>
  <c r="AQ37" i="25"/>
  <c r="AP37" i="25"/>
  <c r="AO37" i="25"/>
  <c r="AN37" i="25"/>
  <c r="AM37" i="25"/>
  <c r="AL37" i="25"/>
  <c r="AK37" i="25"/>
  <c r="AJ37" i="25"/>
  <c r="AI37" i="25"/>
  <c r="AH37" i="25"/>
  <c r="AG37" i="25"/>
  <c r="AF37" i="25"/>
  <c r="AE37" i="25"/>
  <c r="AD37" i="25"/>
  <c r="AC37" i="25"/>
  <c r="AB37" i="25"/>
  <c r="AA37" i="25"/>
  <c r="Z37" i="25"/>
  <c r="Y37" i="25"/>
  <c r="X37" i="25"/>
  <c r="W37" i="25"/>
  <c r="V37" i="25"/>
  <c r="U37" i="25"/>
  <c r="T37" i="25"/>
  <c r="S37" i="25"/>
  <c r="R37" i="25"/>
  <c r="Q37" i="25"/>
  <c r="P37" i="25"/>
  <c r="O37" i="25"/>
  <c r="N37" i="25"/>
  <c r="M37" i="25"/>
  <c r="ES36" i="25"/>
  <c r="ER36" i="25"/>
  <c r="EQ36" i="25"/>
  <c r="EP36" i="25"/>
  <c r="EO36" i="25"/>
  <c r="EN36" i="25"/>
  <c r="EM36" i="25"/>
  <c r="EL36" i="25"/>
  <c r="EK36" i="25"/>
  <c r="EJ36" i="25"/>
  <c r="EI36" i="25"/>
  <c r="EH36" i="25"/>
  <c r="EG36" i="25"/>
  <c r="EF36" i="25"/>
  <c r="EE36" i="25"/>
  <c r="ED36" i="25"/>
  <c r="EC36" i="25"/>
  <c r="EB36" i="25"/>
  <c r="EA36" i="25"/>
  <c r="DZ36" i="25"/>
  <c r="DY36" i="25"/>
  <c r="DX36" i="25"/>
  <c r="DW36" i="25"/>
  <c r="DV36" i="25"/>
  <c r="DU36" i="25"/>
  <c r="DT36" i="25"/>
  <c r="DS36" i="25"/>
  <c r="DR36" i="25"/>
  <c r="DQ36" i="25"/>
  <c r="DP36" i="25"/>
  <c r="DO36" i="25"/>
  <c r="DN36" i="25"/>
  <c r="DM36" i="25"/>
  <c r="DL36" i="25"/>
  <c r="DK36" i="25"/>
  <c r="DJ36" i="25"/>
  <c r="DI36" i="25"/>
  <c r="DH36" i="25"/>
  <c r="DG36" i="25"/>
  <c r="DF36" i="25"/>
  <c r="DE36" i="25"/>
  <c r="DD36" i="25"/>
  <c r="DC36" i="25"/>
  <c r="DB36" i="25"/>
  <c r="DA36" i="25"/>
  <c r="CZ36" i="25"/>
  <c r="CY36" i="25"/>
  <c r="CX36" i="25"/>
  <c r="CW36" i="25"/>
  <c r="CV36" i="25"/>
  <c r="CU36" i="25"/>
  <c r="CT36" i="25"/>
  <c r="CS36" i="25"/>
  <c r="CR36" i="25"/>
  <c r="CQ36" i="25"/>
  <c r="CP36" i="25"/>
  <c r="CO36" i="25"/>
  <c r="CN36" i="25"/>
  <c r="CM36" i="25"/>
  <c r="CL36" i="25"/>
  <c r="CK36" i="25"/>
  <c r="CJ36" i="25"/>
  <c r="CI36" i="25"/>
  <c r="CH36" i="25"/>
  <c r="CG36" i="25"/>
  <c r="CF36" i="25"/>
  <c r="CE36" i="25"/>
  <c r="CD36" i="25"/>
  <c r="CC36" i="25"/>
  <c r="CB36" i="25"/>
  <c r="CA36" i="25"/>
  <c r="BZ36" i="25"/>
  <c r="BY36" i="25"/>
  <c r="BX36" i="25"/>
  <c r="BW36" i="25"/>
  <c r="BV36" i="25"/>
  <c r="BU36" i="25"/>
  <c r="BT36" i="25"/>
  <c r="BS36" i="25"/>
  <c r="BR36" i="25"/>
  <c r="BQ36" i="25"/>
  <c r="BP36" i="25"/>
  <c r="BO36" i="25"/>
  <c r="BN36" i="25"/>
  <c r="BM36" i="25"/>
  <c r="BL36" i="25"/>
  <c r="BK36" i="25"/>
  <c r="BJ36" i="25"/>
  <c r="BI36" i="25"/>
  <c r="BH36" i="25"/>
  <c r="BG36" i="25"/>
  <c r="BF36" i="25"/>
  <c r="BE36" i="25"/>
  <c r="BD36" i="25"/>
  <c r="BC36" i="25"/>
  <c r="BB36" i="25"/>
  <c r="BA36" i="25"/>
  <c r="AZ36" i="25"/>
  <c r="AY36" i="25"/>
  <c r="AX36" i="25"/>
  <c r="AW36" i="25"/>
  <c r="AV36" i="25"/>
  <c r="AU36" i="25"/>
  <c r="AT36" i="25"/>
  <c r="AS36" i="25"/>
  <c r="AR36" i="25"/>
  <c r="AQ36" i="25"/>
  <c r="AP36" i="25"/>
  <c r="AO36" i="25"/>
  <c r="AN36" i="25"/>
  <c r="AM36" i="25"/>
  <c r="AL36" i="25"/>
  <c r="AK36" i="25"/>
  <c r="AJ36" i="25"/>
  <c r="AI36" i="25"/>
  <c r="AH36" i="25"/>
  <c r="AG36" i="25"/>
  <c r="AF36" i="25"/>
  <c r="AE36" i="25"/>
  <c r="AD36" i="25"/>
  <c r="AC36" i="25"/>
  <c r="AB36" i="25"/>
  <c r="AA36" i="25"/>
  <c r="Z36" i="25"/>
  <c r="Y36" i="25"/>
  <c r="X36" i="25"/>
  <c r="W36" i="25"/>
  <c r="V36" i="25"/>
  <c r="U36" i="25"/>
  <c r="T36" i="25"/>
  <c r="S36" i="25"/>
  <c r="R36" i="25"/>
  <c r="Q36" i="25"/>
  <c r="P36" i="25"/>
  <c r="O36" i="25"/>
  <c r="N36" i="25"/>
  <c r="M36" i="25"/>
  <c r="ES35" i="25"/>
  <c r="ER35" i="25"/>
  <c r="EQ35" i="25"/>
  <c r="EP35" i="25"/>
  <c r="EO35" i="25"/>
  <c r="EN35" i="25"/>
  <c r="EM35" i="25"/>
  <c r="EL35" i="25"/>
  <c r="EK35" i="25"/>
  <c r="EJ35" i="25"/>
  <c r="EI35" i="25"/>
  <c r="EH35" i="25"/>
  <c r="EG35" i="25"/>
  <c r="EF35" i="25"/>
  <c r="EE35" i="25"/>
  <c r="ED35" i="25"/>
  <c r="EC35" i="25"/>
  <c r="EB35" i="25"/>
  <c r="EA35" i="25"/>
  <c r="DZ35" i="25"/>
  <c r="DY35" i="25"/>
  <c r="DX35" i="25"/>
  <c r="DW35" i="25"/>
  <c r="DV35" i="25"/>
  <c r="DU35" i="25"/>
  <c r="DT35" i="25"/>
  <c r="DS35" i="25"/>
  <c r="DR35" i="25"/>
  <c r="DQ35" i="25"/>
  <c r="DP35" i="25"/>
  <c r="DO35" i="25"/>
  <c r="DN35" i="25"/>
  <c r="DM35" i="25"/>
  <c r="DL35" i="25"/>
  <c r="DK35" i="25"/>
  <c r="DJ35" i="25"/>
  <c r="DI35" i="25"/>
  <c r="DH35" i="25"/>
  <c r="DG35" i="25"/>
  <c r="DF35" i="25"/>
  <c r="DE35" i="25"/>
  <c r="DD35" i="25"/>
  <c r="DC35" i="25"/>
  <c r="DB35" i="25"/>
  <c r="DA35" i="25"/>
  <c r="CZ35" i="25"/>
  <c r="CY35" i="25"/>
  <c r="CX35" i="25"/>
  <c r="CW35" i="25"/>
  <c r="CV35" i="25"/>
  <c r="CU35" i="25"/>
  <c r="CT35" i="25"/>
  <c r="CS35" i="25"/>
  <c r="CR35" i="25"/>
  <c r="CQ35" i="25"/>
  <c r="CP35" i="25"/>
  <c r="CO35" i="25"/>
  <c r="CN35" i="25"/>
  <c r="CM35" i="25"/>
  <c r="CL35" i="25"/>
  <c r="CK35" i="25"/>
  <c r="CJ35" i="25"/>
  <c r="CI35" i="25"/>
  <c r="CH35" i="25"/>
  <c r="CG35" i="25"/>
  <c r="CF35" i="25"/>
  <c r="CE35" i="25"/>
  <c r="CD35" i="25"/>
  <c r="CC35" i="25"/>
  <c r="CB35" i="25"/>
  <c r="CA35" i="25"/>
  <c r="BZ35" i="25"/>
  <c r="BY35" i="25"/>
  <c r="BX35" i="25"/>
  <c r="BW35" i="25"/>
  <c r="BV35" i="25"/>
  <c r="BU35" i="25"/>
  <c r="BT35" i="25"/>
  <c r="BS35" i="25"/>
  <c r="BR35" i="25"/>
  <c r="BQ35" i="25"/>
  <c r="BP35" i="25"/>
  <c r="BO35" i="25"/>
  <c r="BN35" i="25"/>
  <c r="BM35" i="25"/>
  <c r="BL35" i="25"/>
  <c r="BK35" i="25"/>
  <c r="BJ35" i="25"/>
  <c r="BI35" i="25"/>
  <c r="BH35" i="25"/>
  <c r="BG35" i="25"/>
  <c r="BF35" i="25"/>
  <c r="BE35" i="25"/>
  <c r="BD35" i="25"/>
  <c r="BC35" i="25"/>
  <c r="BB35" i="25"/>
  <c r="BA35" i="25"/>
  <c r="AZ35" i="25"/>
  <c r="AY35"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T35" i="25"/>
  <c r="S35" i="25"/>
  <c r="R35" i="25"/>
  <c r="Q35" i="25"/>
  <c r="P35" i="25"/>
  <c r="O35" i="25"/>
  <c r="N35" i="25"/>
  <c r="M35" i="25"/>
  <c r="ES34" i="25"/>
  <c r="ER34" i="25"/>
  <c r="EQ34" i="25"/>
  <c r="EP34" i="25"/>
  <c r="EO34" i="25"/>
  <c r="EN34" i="25"/>
  <c r="EM34" i="25"/>
  <c r="EL34" i="25"/>
  <c r="EK34" i="25"/>
  <c r="EJ34" i="25"/>
  <c r="EI34" i="25"/>
  <c r="EH34" i="25"/>
  <c r="EG34" i="25"/>
  <c r="EF34" i="25"/>
  <c r="EE34" i="25"/>
  <c r="ED34" i="25"/>
  <c r="EC34" i="25"/>
  <c r="EB34" i="25"/>
  <c r="EA34" i="25"/>
  <c r="DZ34" i="25"/>
  <c r="DY34" i="25"/>
  <c r="DX34" i="25"/>
  <c r="DW34" i="25"/>
  <c r="DV34" i="25"/>
  <c r="DU34" i="25"/>
  <c r="DT34" i="25"/>
  <c r="DS34" i="25"/>
  <c r="DR34" i="25"/>
  <c r="DQ34" i="25"/>
  <c r="DP34" i="25"/>
  <c r="DO34" i="25"/>
  <c r="DN34" i="25"/>
  <c r="DM34" i="25"/>
  <c r="DL34" i="25"/>
  <c r="DK34" i="25"/>
  <c r="DJ34" i="25"/>
  <c r="DI34" i="25"/>
  <c r="DH34" i="25"/>
  <c r="DG34" i="25"/>
  <c r="DF34" i="25"/>
  <c r="DE34" i="25"/>
  <c r="DD34" i="25"/>
  <c r="DC34" i="25"/>
  <c r="DB34" i="25"/>
  <c r="DA34" i="25"/>
  <c r="CZ34" i="25"/>
  <c r="CY34" i="25"/>
  <c r="CX34" i="25"/>
  <c r="CW34" i="25"/>
  <c r="CV34" i="25"/>
  <c r="CU34" i="25"/>
  <c r="CT34" i="25"/>
  <c r="CS34" i="25"/>
  <c r="CR34" i="25"/>
  <c r="CQ34" i="25"/>
  <c r="CP34" i="25"/>
  <c r="CO34" i="25"/>
  <c r="CN34" i="25"/>
  <c r="CM34" i="25"/>
  <c r="CL34" i="25"/>
  <c r="CK34" i="25"/>
  <c r="CJ34" i="25"/>
  <c r="CI34" i="25"/>
  <c r="CH34" i="25"/>
  <c r="CG34" i="25"/>
  <c r="CF34" i="25"/>
  <c r="CE34" i="25"/>
  <c r="CD34" i="25"/>
  <c r="CC34" i="25"/>
  <c r="CB34" i="25"/>
  <c r="CA34" i="25"/>
  <c r="BZ34" i="25"/>
  <c r="BY34" i="25"/>
  <c r="BX34" i="25"/>
  <c r="BW34" i="25"/>
  <c r="BV34" i="25"/>
  <c r="BU34" i="25"/>
  <c r="BT34" i="25"/>
  <c r="BS34" i="25"/>
  <c r="BR34" i="25"/>
  <c r="BQ34" i="25"/>
  <c r="BP34" i="25"/>
  <c r="BO34" i="25"/>
  <c r="BN34" i="25"/>
  <c r="BM34" i="25"/>
  <c r="BL34" i="25"/>
  <c r="BK34" i="25"/>
  <c r="BJ34" i="25"/>
  <c r="BI34" i="25"/>
  <c r="BH34" i="25"/>
  <c r="BG34" i="25"/>
  <c r="BF34" i="25"/>
  <c r="BE34" i="25"/>
  <c r="BD34" i="25"/>
  <c r="BC34" i="25"/>
  <c r="BB34" i="25"/>
  <c r="BA34" i="25"/>
  <c r="AZ34" i="25"/>
  <c r="AY34" i="25"/>
  <c r="AX34" i="25"/>
  <c r="AW34" i="25"/>
  <c r="AV34" i="25"/>
  <c r="AU34" i="25"/>
  <c r="AT34" i="25"/>
  <c r="AS34" i="25"/>
  <c r="AR34" i="25"/>
  <c r="AQ34" i="25"/>
  <c r="AP34" i="25"/>
  <c r="AO34" i="25"/>
  <c r="AN34" i="25"/>
  <c r="AM34" i="25"/>
  <c r="AL34" i="25"/>
  <c r="AK34" i="25"/>
  <c r="AJ34" i="25"/>
  <c r="AI34" i="25"/>
  <c r="AH34" i="25"/>
  <c r="AG34" i="25"/>
  <c r="AF34" i="25"/>
  <c r="AE34" i="25"/>
  <c r="AD34" i="25"/>
  <c r="AC34" i="25"/>
  <c r="AB34" i="25"/>
  <c r="AA34" i="25"/>
  <c r="Z34" i="25"/>
  <c r="Y34" i="25"/>
  <c r="X34" i="25"/>
  <c r="W34" i="25"/>
  <c r="V34" i="25"/>
  <c r="U34" i="25"/>
  <c r="T34" i="25"/>
  <c r="S34" i="25"/>
  <c r="R34" i="25"/>
  <c r="Q34" i="25"/>
  <c r="P34" i="25"/>
  <c r="O34" i="25"/>
  <c r="N34" i="25"/>
  <c r="M34" i="25"/>
  <c r="ES33" i="25"/>
  <c r="ER33" i="25"/>
  <c r="EQ33" i="25"/>
  <c r="EP33" i="25"/>
  <c r="EO33" i="25"/>
  <c r="EN33" i="25"/>
  <c r="EM33" i="25"/>
  <c r="EL33" i="25"/>
  <c r="EK33" i="25"/>
  <c r="EJ33" i="25"/>
  <c r="EI33" i="25"/>
  <c r="EH33" i="25"/>
  <c r="EG33" i="25"/>
  <c r="EF33" i="25"/>
  <c r="EE33" i="25"/>
  <c r="ED33" i="25"/>
  <c r="EC33" i="25"/>
  <c r="EB33" i="25"/>
  <c r="EA33" i="25"/>
  <c r="DZ33" i="25"/>
  <c r="DY33" i="25"/>
  <c r="DX33" i="25"/>
  <c r="DW33" i="25"/>
  <c r="DV33" i="25"/>
  <c r="DU33" i="25"/>
  <c r="DT33" i="25"/>
  <c r="DS33" i="25"/>
  <c r="DR33" i="25"/>
  <c r="DQ33" i="25"/>
  <c r="DP33" i="25"/>
  <c r="DO33" i="25"/>
  <c r="DN33" i="25"/>
  <c r="DM33" i="25"/>
  <c r="DL33" i="25"/>
  <c r="DK33" i="25"/>
  <c r="DJ33" i="25"/>
  <c r="DI33" i="25"/>
  <c r="DH33" i="25"/>
  <c r="DG33" i="25"/>
  <c r="DF33" i="25"/>
  <c r="DE33" i="25"/>
  <c r="DD33" i="25"/>
  <c r="DC33" i="25"/>
  <c r="DB33" i="25"/>
  <c r="DA33" i="25"/>
  <c r="CZ33" i="25"/>
  <c r="CY33" i="25"/>
  <c r="CX33" i="25"/>
  <c r="CW33" i="25"/>
  <c r="CV33" i="25"/>
  <c r="CU33" i="25"/>
  <c r="CT33" i="25"/>
  <c r="CS33" i="25"/>
  <c r="CR33" i="25"/>
  <c r="CQ33" i="25"/>
  <c r="CP33" i="25"/>
  <c r="CO33" i="25"/>
  <c r="CN33" i="25"/>
  <c r="CM33" i="25"/>
  <c r="CL33" i="25"/>
  <c r="CK33" i="25"/>
  <c r="CJ33" i="25"/>
  <c r="CI33" i="25"/>
  <c r="CH33" i="25"/>
  <c r="CG33" i="25"/>
  <c r="CF33" i="25"/>
  <c r="CE33" i="25"/>
  <c r="CD33" i="25"/>
  <c r="CC33" i="25"/>
  <c r="CB33" i="25"/>
  <c r="CA33" i="25"/>
  <c r="BZ33" i="25"/>
  <c r="BY33" i="25"/>
  <c r="BX33" i="25"/>
  <c r="BW33" i="25"/>
  <c r="BV33" i="25"/>
  <c r="BU33" i="25"/>
  <c r="BT33" i="25"/>
  <c r="BS33" i="25"/>
  <c r="BR33" i="25"/>
  <c r="BQ33" i="25"/>
  <c r="BP33" i="25"/>
  <c r="BO33" i="25"/>
  <c r="BN33" i="25"/>
  <c r="BM33" i="25"/>
  <c r="BL33" i="25"/>
  <c r="BK33" i="25"/>
  <c r="BJ33" i="25"/>
  <c r="BI33" i="25"/>
  <c r="BH33" i="25"/>
  <c r="BG33" i="25"/>
  <c r="BF33" i="25"/>
  <c r="BE33" i="25"/>
  <c r="BD33" i="25"/>
  <c r="BC33" i="25"/>
  <c r="BB33" i="25"/>
  <c r="BA33" i="25"/>
  <c r="AZ33" i="25"/>
  <c r="AY33" i="25"/>
  <c r="AX33" i="25"/>
  <c r="AW33" i="25"/>
  <c r="AV33" i="25"/>
  <c r="AU33" i="25"/>
  <c r="AT33" i="25"/>
  <c r="AS33" i="25"/>
  <c r="AR33" i="25"/>
  <c r="AQ33" i="25"/>
  <c r="AP33" i="25"/>
  <c r="AO33" i="25"/>
  <c r="AN33" i="25"/>
  <c r="AM33" i="25"/>
  <c r="AL33" i="25"/>
  <c r="AK33" i="25"/>
  <c r="AJ33" i="25"/>
  <c r="AI33" i="25"/>
  <c r="AH33" i="25"/>
  <c r="AG33" i="25"/>
  <c r="AF33" i="25"/>
  <c r="AE33" i="25"/>
  <c r="AD33" i="25"/>
  <c r="AC33" i="25"/>
  <c r="AB33" i="25"/>
  <c r="AA33" i="25"/>
  <c r="Z33" i="25"/>
  <c r="Y33" i="25"/>
  <c r="X33" i="25"/>
  <c r="W33" i="25"/>
  <c r="V33" i="25"/>
  <c r="U33" i="25"/>
  <c r="T33" i="25"/>
  <c r="S33" i="25"/>
  <c r="R33" i="25"/>
  <c r="Q33" i="25"/>
  <c r="P33" i="25"/>
  <c r="O33" i="25"/>
  <c r="N33" i="25"/>
  <c r="M33" i="25"/>
  <c r="ES32" i="25"/>
  <c r="ER32" i="25"/>
  <c r="EQ32" i="25"/>
  <c r="EP32" i="25"/>
  <c r="EO32" i="25"/>
  <c r="EN32" i="25"/>
  <c r="EM32" i="25"/>
  <c r="EL32" i="25"/>
  <c r="EK32" i="25"/>
  <c r="EJ32" i="25"/>
  <c r="EI32" i="25"/>
  <c r="EH32" i="25"/>
  <c r="EG32" i="25"/>
  <c r="EF32" i="25"/>
  <c r="EE32" i="25"/>
  <c r="ED32" i="25"/>
  <c r="EC32" i="25"/>
  <c r="EB32" i="25"/>
  <c r="EA32" i="25"/>
  <c r="DZ32" i="25"/>
  <c r="DY32" i="25"/>
  <c r="DX32" i="25"/>
  <c r="DW32" i="25"/>
  <c r="DV32" i="25"/>
  <c r="DU32" i="25"/>
  <c r="DT32" i="25"/>
  <c r="DS32" i="25"/>
  <c r="DR32" i="25"/>
  <c r="DQ32" i="25"/>
  <c r="DP32" i="25"/>
  <c r="DO32" i="25"/>
  <c r="DN32" i="25"/>
  <c r="DM32" i="25"/>
  <c r="DL32" i="25"/>
  <c r="DK32" i="25"/>
  <c r="DJ32" i="25"/>
  <c r="DI32" i="25"/>
  <c r="DH32" i="25"/>
  <c r="DG32" i="25"/>
  <c r="DF32" i="25"/>
  <c r="DE32" i="25"/>
  <c r="DD32" i="25"/>
  <c r="DC32" i="25"/>
  <c r="DB32" i="25"/>
  <c r="DA32" i="25"/>
  <c r="CZ32" i="25"/>
  <c r="CY32" i="25"/>
  <c r="CX32" i="25"/>
  <c r="CW32" i="25"/>
  <c r="CV32" i="25"/>
  <c r="CU32" i="25"/>
  <c r="CT32" i="25"/>
  <c r="CS32" i="25"/>
  <c r="CR32" i="25"/>
  <c r="CQ32" i="25"/>
  <c r="CP32" i="25"/>
  <c r="CO32" i="25"/>
  <c r="CN32" i="25"/>
  <c r="CM32" i="25"/>
  <c r="CL32" i="25"/>
  <c r="CK32" i="25"/>
  <c r="CJ32" i="25"/>
  <c r="CI32" i="25"/>
  <c r="CH32" i="25"/>
  <c r="CG32" i="25"/>
  <c r="CF32" i="25"/>
  <c r="CE32" i="25"/>
  <c r="CD32" i="25"/>
  <c r="CC32" i="25"/>
  <c r="CB32" i="25"/>
  <c r="CA32" i="25"/>
  <c r="BZ32" i="25"/>
  <c r="BY32" i="25"/>
  <c r="BX32" i="25"/>
  <c r="BW32" i="25"/>
  <c r="BV32" i="25"/>
  <c r="BU32" i="25"/>
  <c r="BT32" i="25"/>
  <c r="BS32" i="25"/>
  <c r="BR32" i="25"/>
  <c r="BQ32" i="25"/>
  <c r="BP32" i="25"/>
  <c r="BO32" i="25"/>
  <c r="BN32" i="25"/>
  <c r="BM32" i="25"/>
  <c r="BL32" i="25"/>
  <c r="BK32" i="25"/>
  <c r="BJ32" i="25"/>
  <c r="BI32" i="25"/>
  <c r="BH32" i="25"/>
  <c r="BG32" i="25"/>
  <c r="BF32" i="25"/>
  <c r="BE32" i="25"/>
  <c r="BD32" i="25"/>
  <c r="BC32" i="25"/>
  <c r="BB32" i="25"/>
  <c r="BA32" i="25"/>
  <c r="AZ32" i="25"/>
  <c r="AY32"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R32" i="25"/>
  <c r="Q32" i="25"/>
  <c r="P32" i="25"/>
  <c r="O32" i="25"/>
  <c r="N32" i="25"/>
  <c r="M32" i="25"/>
  <c r="ES31" i="25"/>
  <c r="ER31" i="25"/>
  <c r="EQ31" i="25"/>
  <c r="EP31" i="25"/>
  <c r="EO31" i="25"/>
  <c r="EN31" i="25"/>
  <c r="EM31" i="25"/>
  <c r="EL31" i="25"/>
  <c r="EK31" i="25"/>
  <c r="EJ31" i="25"/>
  <c r="EI31" i="25"/>
  <c r="EH31" i="25"/>
  <c r="EG31" i="25"/>
  <c r="EF31" i="25"/>
  <c r="EE31" i="25"/>
  <c r="ED31" i="25"/>
  <c r="EC31" i="25"/>
  <c r="EB31" i="25"/>
  <c r="EA31" i="25"/>
  <c r="DZ31" i="25"/>
  <c r="DY31" i="25"/>
  <c r="DX31" i="25"/>
  <c r="DW31" i="25"/>
  <c r="DV31" i="25"/>
  <c r="DU31" i="25"/>
  <c r="DT31" i="25"/>
  <c r="DS31" i="25"/>
  <c r="DR31" i="25"/>
  <c r="DQ31" i="25"/>
  <c r="DP31" i="25"/>
  <c r="DO31" i="25"/>
  <c r="DN31" i="25"/>
  <c r="DM31" i="25"/>
  <c r="DL31" i="25"/>
  <c r="DK31" i="25"/>
  <c r="DJ31" i="25"/>
  <c r="DI31" i="25"/>
  <c r="DH31" i="25"/>
  <c r="DG31" i="25"/>
  <c r="DF31" i="25"/>
  <c r="DE31" i="25"/>
  <c r="DD31" i="25"/>
  <c r="DC31" i="25"/>
  <c r="DB31" i="25"/>
  <c r="DA31" i="25"/>
  <c r="CZ31" i="25"/>
  <c r="CY31" i="25"/>
  <c r="CX31" i="25"/>
  <c r="CW31" i="25"/>
  <c r="CV31" i="25"/>
  <c r="CU31" i="25"/>
  <c r="CT31" i="25"/>
  <c r="CS31" i="25"/>
  <c r="CR31" i="25"/>
  <c r="CQ31" i="25"/>
  <c r="CP31" i="25"/>
  <c r="CO31" i="25"/>
  <c r="CN31" i="25"/>
  <c r="CM31" i="25"/>
  <c r="CL31" i="25"/>
  <c r="CK31" i="25"/>
  <c r="CJ31" i="25"/>
  <c r="CI31" i="25"/>
  <c r="CH31" i="25"/>
  <c r="CG31" i="25"/>
  <c r="CF31" i="25"/>
  <c r="CE31" i="25"/>
  <c r="CD31" i="25"/>
  <c r="CC31" i="25"/>
  <c r="CB31" i="25"/>
  <c r="CA31" i="25"/>
  <c r="BZ31" i="25"/>
  <c r="BY31" i="25"/>
  <c r="BX31" i="25"/>
  <c r="BW31" i="25"/>
  <c r="BV31" i="25"/>
  <c r="BU31" i="25"/>
  <c r="BT31" i="25"/>
  <c r="BS31" i="25"/>
  <c r="BR31" i="25"/>
  <c r="BQ31" i="25"/>
  <c r="BP31" i="25"/>
  <c r="BO31" i="25"/>
  <c r="BN31" i="25"/>
  <c r="BM31" i="25"/>
  <c r="BL31" i="25"/>
  <c r="BK31" i="25"/>
  <c r="BJ31" i="25"/>
  <c r="BI31" i="25"/>
  <c r="BH31" i="25"/>
  <c r="BG31" i="25"/>
  <c r="BF31" i="25"/>
  <c r="BE31" i="25"/>
  <c r="BD31" i="25"/>
  <c r="BC31" i="25"/>
  <c r="BB31" i="25"/>
  <c r="BA31" i="25"/>
  <c r="AZ31" i="25"/>
  <c r="AY31" i="25"/>
  <c r="AX31" i="25"/>
  <c r="AW31" i="25"/>
  <c r="AV31" i="25"/>
  <c r="AU31" i="25"/>
  <c r="AT31" i="25"/>
  <c r="AS31" i="25"/>
  <c r="AR31" i="25"/>
  <c r="AQ31" i="25"/>
  <c r="AP31" i="25"/>
  <c r="AO31" i="25"/>
  <c r="AN31" i="25"/>
  <c r="AM31" i="25"/>
  <c r="AL31" i="25"/>
  <c r="AK31" i="25"/>
  <c r="AJ31" i="25"/>
  <c r="AI31" i="25"/>
  <c r="AH31" i="25"/>
  <c r="AG31" i="25"/>
  <c r="AF31" i="25"/>
  <c r="AE31" i="25"/>
  <c r="AD31" i="25"/>
  <c r="AC31" i="25"/>
  <c r="AB31" i="25"/>
  <c r="AA31" i="25"/>
  <c r="Z31" i="25"/>
  <c r="Y31" i="25"/>
  <c r="X31" i="25"/>
  <c r="W31" i="25"/>
  <c r="V31" i="25"/>
  <c r="U31" i="25"/>
  <c r="T31" i="25"/>
  <c r="S31" i="25"/>
  <c r="R31" i="25"/>
  <c r="Q31" i="25"/>
  <c r="P31" i="25"/>
  <c r="O31" i="25"/>
  <c r="N31" i="25"/>
  <c r="M31" i="25"/>
  <c r="ES30" i="25"/>
  <c r="ER30" i="25"/>
  <c r="EQ30" i="25"/>
  <c r="EP30" i="25"/>
  <c r="EO30" i="25"/>
  <c r="EN30" i="25"/>
  <c r="EM30" i="25"/>
  <c r="EL30" i="25"/>
  <c r="EK30" i="25"/>
  <c r="EJ30" i="25"/>
  <c r="EI30" i="25"/>
  <c r="EH30" i="25"/>
  <c r="EG30" i="25"/>
  <c r="EF30" i="25"/>
  <c r="EE30" i="25"/>
  <c r="ED30" i="25"/>
  <c r="EC30" i="25"/>
  <c r="EB30" i="25"/>
  <c r="EA30" i="25"/>
  <c r="DZ30" i="25"/>
  <c r="DY30" i="25"/>
  <c r="DX30" i="25"/>
  <c r="DW30" i="25"/>
  <c r="DV30" i="25"/>
  <c r="DU30" i="25"/>
  <c r="DT30" i="25"/>
  <c r="DS30" i="25"/>
  <c r="DR30" i="25"/>
  <c r="DQ30" i="25"/>
  <c r="DP30" i="25"/>
  <c r="DO30" i="25"/>
  <c r="DN30" i="25"/>
  <c r="DM30" i="25"/>
  <c r="DL30" i="25"/>
  <c r="DK30" i="25"/>
  <c r="DJ30" i="25"/>
  <c r="DI30" i="25"/>
  <c r="DH30" i="25"/>
  <c r="DG30" i="25"/>
  <c r="DF30" i="25"/>
  <c r="DE30" i="25"/>
  <c r="DD30" i="25"/>
  <c r="DC30" i="25"/>
  <c r="DB30" i="25"/>
  <c r="DA30" i="25"/>
  <c r="CZ30" i="25"/>
  <c r="CY30" i="25"/>
  <c r="CX30" i="25"/>
  <c r="CW30" i="25"/>
  <c r="CV30" i="25"/>
  <c r="CU30" i="25"/>
  <c r="CT30" i="25"/>
  <c r="CS30" i="25"/>
  <c r="CR30" i="25"/>
  <c r="CQ30" i="25"/>
  <c r="CP30" i="25"/>
  <c r="CO30" i="25"/>
  <c r="CN30" i="25"/>
  <c r="CM30" i="25"/>
  <c r="CL30" i="25"/>
  <c r="CK30" i="25"/>
  <c r="CJ30" i="25"/>
  <c r="CI30" i="25"/>
  <c r="CH30" i="25"/>
  <c r="CG30" i="25"/>
  <c r="CF30" i="25"/>
  <c r="CE30" i="25"/>
  <c r="CD30" i="25"/>
  <c r="CC30" i="25"/>
  <c r="CB30" i="25"/>
  <c r="CA30" i="25"/>
  <c r="BZ30" i="25"/>
  <c r="BY30" i="25"/>
  <c r="BX30" i="25"/>
  <c r="BW30" i="25"/>
  <c r="BV30" i="25"/>
  <c r="BU30" i="25"/>
  <c r="BT30" i="25"/>
  <c r="BS30" i="25"/>
  <c r="BR30" i="25"/>
  <c r="BQ30" i="25"/>
  <c r="BP30" i="25"/>
  <c r="BO30" i="25"/>
  <c r="BN30" i="25"/>
  <c r="BM30" i="25"/>
  <c r="BL30" i="25"/>
  <c r="BK30" i="25"/>
  <c r="BJ30" i="25"/>
  <c r="BI30" i="25"/>
  <c r="BH30" i="25"/>
  <c r="BG30" i="25"/>
  <c r="BF30" i="25"/>
  <c r="BE30" i="25"/>
  <c r="BD30" i="25"/>
  <c r="BC30" i="25"/>
  <c r="BB30" i="25"/>
  <c r="BA30" i="25"/>
  <c r="AZ30" i="25"/>
  <c r="AY30" i="25"/>
  <c r="AX30" i="25"/>
  <c r="AW30" i="25"/>
  <c r="AV30" i="25"/>
  <c r="AU30" i="25"/>
  <c r="AT30" i="25"/>
  <c r="AS30" i="25"/>
  <c r="AR30" i="25"/>
  <c r="AQ30" i="25"/>
  <c r="AP30" i="25"/>
  <c r="AO30" i="25"/>
  <c r="AN30" i="25"/>
  <c r="AM30" i="25"/>
  <c r="AL30" i="25"/>
  <c r="AK30" i="25"/>
  <c r="AJ30" i="25"/>
  <c r="AI30" i="25"/>
  <c r="AH30" i="25"/>
  <c r="AG30" i="25"/>
  <c r="AF30" i="25"/>
  <c r="AE30" i="25"/>
  <c r="AD30" i="25"/>
  <c r="AC30" i="25"/>
  <c r="AB30" i="25"/>
  <c r="AA30" i="25"/>
  <c r="Z30" i="25"/>
  <c r="Y30" i="25"/>
  <c r="X30" i="25"/>
  <c r="W30" i="25"/>
  <c r="V30" i="25"/>
  <c r="U30" i="25"/>
  <c r="T30" i="25"/>
  <c r="S30" i="25"/>
  <c r="R30" i="25"/>
  <c r="Q30" i="25"/>
  <c r="P30" i="25"/>
  <c r="O30" i="25"/>
  <c r="N30" i="25"/>
  <c r="M30" i="25"/>
  <c r="ES29" i="25"/>
  <c r="ER29" i="25"/>
  <c r="EQ29" i="25"/>
  <c r="EP29" i="25"/>
  <c r="EO29" i="25"/>
  <c r="EN29" i="25"/>
  <c r="EM29" i="25"/>
  <c r="EL29" i="25"/>
  <c r="EK29" i="25"/>
  <c r="EJ29" i="25"/>
  <c r="EI29" i="25"/>
  <c r="EH29" i="25"/>
  <c r="EG29" i="25"/>
  <c r="EF29" i="25"/>
  <c r="EE29" i="25"/>
  <c r="ED29" i="25"/>
  <c r="EC29" i="25"/>
  <c r="EB29" i="25"/>
  <c r="EA29" i="25"/>
  <c r="DZ29" i="25"/>
  <c r="DY29" i="25"/>
  <c r="DX29" i="25"/>
  <c r="DW29" i="25"/>
  <c r="DV29" i="25"/>
  <c r="DU29" i="25"/>
  <c r="DT29" i="25"/>
  <c r="DS29" i="25"/>
  <c r="DR29" i="25"/>
  <c r="DQ29" i="25"/>
  <c r="DP29" i="25"/>
  <c r="DO29" i="25"/>
  <c r="DN29" i="25"/>
  <c r="DM29" i="25"/>
  <c r="DL29" i="25"/>
  <c r="DK29" i="25"/>
  <c r="DJ29" i="25"/>
  <c r="DI29" i="25"/>
  <c r="DH29" i="25"/>
  <c r="DG29" i="25"/>
  <c r="DF29" i="25"/>
  <c r="DE29" i="25"/>
  <c r="DD29" i="25"/>
  <c r="DC29" i="25"/>
  <c r="DB29" i="25"/>
  <c r="DA29" i="25"/>
  <c r="CZ29" i="25"/>
  <c r="CY29" i="25"/>
  <c r="CX29" i="25"/>
  <c r="CW29" i="25"/>
  <c r="CV29" i="25"/>
  <c r="CU29" i="25"/>
  <c r="CT29" i="25"/>
  <c r="CS29" i="25"/>
  <c r="CR29" i="25"/>
  <c r="CQ29" i="25"/>
  <c r="CP29" i="25"/>
  <c r="CO29" i="25"/>
  <c r="CN29" i="25"/>
  <c r="CM29" i="25"/>
  <c r="CL29" i="25"/>
  <c r="CK29" i="25"/>
  <c r="CJ29" i="25"/>
  <c r="CI29" i="25"/>
  <c r="CH29" i="25"/>
  <c r="CG29" i="25"/>
  <c r="CF29" i="25"/>
  <c r="CE29" i="25"/>
  <c r="CD29" i="25"/>
  <c r="CC29" i="25"/>
  <c r="CB29" i="25"/>
  <c r="CA29" i="25"/>
  <c r="BZ29" i="25"/>
  <c r="BY29" i="25"/>
  <c r="BX29" i="25"/>
  <c r="BW29" i="25"/>
  <c r="BV29" i="25"/>
  <c r="BU29" i="25"/>
  <c r="BT29" i="25"/>
  <c r="BS29" i="25"/>
  <c r="BR29" i="25"/>
  <c r="BQ29" i="25"/>
  <c r="BP29" i="25"/>
  <c r="BO29" i="25"/>
  <c r="BN29" i="25"/>
  <c r="BM29" i="25"/>
  <c r="BL29" i="25"/>
  <c r="BK29" i="25"/>
  <c r="BJ29" i="25"/>
  <c r="BI29" i="25"/>
  <c r="BH29" i="25"/>
  <c r="BG29" i="25"/>
  <c r="BF29" i="25"/>
  <c r="BE29" i="25"/>
  <c r="BD29" i="25"/>
  <c r="BC29" i="25"/>
  <c r="BB29" i="25"/>
  <c r="BA29" i="25"/>
  <c r="AZ29" i="25"/>
  <c r="AY29" i="25"/>
  <c r="AX29" i="25"/>
  <c r="AW29" i="25"/>
  <c r="AV29" i="25"/>
  <c r="AU29" i="25"/>
  <c r="AT29" i="25"/>
  <c r="AS29" i="25"/>
  <c r="AR29" i="25"/>
  <c r="AQ29" i="25"/>
  <c r="AP29" i="25"/>
  <c r="AO29" i="25"/>
  <c r="AN29" i="25"/>
  <c r="AM29" i="25"/>
  <c r="AL29" i="25"/>
  <c r="AK29" i="25"/>
  <c r="AJ29" i="25"/>
  <c r="AI29" i="25"/>
  <c r="AH29" i="25"/>
  <c r="AG29" i="25"/>
  <c r="AF29" i="25"/>
  <c r="AE29" i="25"/>
  <c r="AD29" i="25"/>
  <c r="AC29" i="25"/>
  <c r="AB29" i="25"/>
  <c r="AA29" i="25"/>
  <c r="Z29" i="25"/>
  <c r="Y29" i="25"/>
  <c r="X29" i="25"/>
  <c r="W29" i="25"/>
  <c r="V29" i="25"/>
  <c r="U29" i="25"/>
  <c r="T29" i="25"/>
  <c r="S29" i="25"/>
  <c r="R29" i="25"/>
  <c r="Q29" i="25"/>
  <c r="P29" i="25"/>
  <c r="O29" i="25"/>
  <c r="N29" i="25"/>
  <c r="M29" i="25"/>
  <c r="ES28" i="25"/>
  <c r="ER28" i="25"/>
  <c r="EQ28" i="25"/>
  <c r="EP28" i="25"/>
  <c r="EO28" i="25"/>
  <c r="EN28" i="25"/>
  <c r="EM28" i="25"/>
  <c r="EL28" i="25"/>
  <c r="EK28" i="25"/>
  <c r="EJ28" i="25"/>
  <c r="EI28" i="25"/>
  <c r="EH28" i="25"/>
  <c r="EG28" i="25"/>
  <c r="EF28" i="25"/>
  <c r="EE28" i="25"/>
  <c r="ED28" i="25"/>
  <c r="EC28" i="25"/>
  <c r="EB28" i="25"/>
  <c r="EA28" i="25"/>
  <c r="DZ28" i="25"/>
  <c r="DY28" i="25"/>
  <c r="DX28" i="25"/>
  <c r="DW28" i="25"/>
  <c r="DV28" i="25"/>
  <c r="DU28" i="25"/>
  <c r="DT28" i="25"/>
  <c r="DS28" i="25"/>
  <c r="DR28" i="25"/>
  <c r="DQ28" i="25"/>
  <c r="DP28" i="25"/>
  <c r="DO28" i="25"/>
  <c r="DN28" i="25"/>
  <c r="DM28" i="25"/>
  <c r="DL28" i="25"/>
  <c r="DK28" i="25"/>
  <c r="DJ28" i="25"/>
  <c r="DI28" i="25"/>
  <c r="DH28" i="25"/>
  <c r="DG28" i="25"/>
  <c r="DF28" i="25"/>
  <c r="DE28" i="25"/>
  <c r="DD28" i="25"/>
  <c r="DC28" i="25"/>
  <c r="DB28" i="25"/>
  <c r="DA28" i="25"/>
  <c r="CZ28" i="25"/>
  <c r="CY28" i="25"/>
  <c r="CX28" i="25"/>
  <c r="CW28" i="25"/>
  <c r="CV28" i="25"/>
  <c r="CU28" i="25"/>
  <c r="CT28" i="25"/>
  <c r="CS28" i="25"/>
  <c r="CR28" i="25"/>
  <c r="CQ28" i="25"/>
  <c r="CP28" i="25"/>
  <c r="CO28" i="25"/>
  <c r="CN28" i="25"/>
  <c r="CM28" i="25"/>
  <c r="CL28" i="25"/>
  <c r="CK28" i="25"/>
  <c r="CJ28" i="25"/>
  <c r="CI28" i="25"/>
  <c r="CH28" i="25"/>
  <c r="CG28" i="25"/>
  <c r="CF28" i="25"/>
  <c r="CE28" i="25"/>
  <c r="CD28" i="25"/>
  <c r="CC28" i="25"/>
  <c r="CB28" i="25"/>
  <c r="CA28" i="25"/>
  <c r="BZ28" i="25"/>
  <c r="BY28" i="25"/>
  <c r="BX28" i="25"/>
  <c r="BW28" i="25"/>
  <c r="BV28" i="25"/>
  <c r="BU28" i="25"/>
  <c r="BT28" i="25"/>
  <c r="BS28" i="25"/>
  <c r="BR28" i="25"/>
  <c r="BQ28" i="25"/>
  <c r="BP28" i="25"/>
  <c r="BO28" i="25"/>
  <c r="BN28" i="25"/>
  <c r="BM28" i="25"/>
  <c r="BL28" i="25"/>
  <c r="BK28" i="25"/>
  <c r="BJ28" i="25"/>
  <c r="BI28" i="25"/>
  <c r="BH28" i="25"/>
  <c r="BG28" i="25"/>
  <c r="BF28" i="25"/>
  <c r="BE28" i="25"/>
  <c r="BD28" i="25"/>
  <c r="BC28" i="25"/>
  <c r="BB28" i="25"/>
  <c r="BA28" i="25"/>
  <c r="AZ28" i="25"/>
  <c r="AY28" i="25"/>
  <c r="AX28" i="25"/>
  <c r="AW28" i="25"/>
  <c r="AV28" i="25"/>
  <c r="AU28" i="25"/>
  <c r="AT28" i="25"/>
  <c r="AS28" i="25"/>
  <c r="AR28" i="25"/>
  <c r="AQ28" i="25"/>
  <c r="AP28" i="25"/>
  <c r="AO28" i="25"/>
  <c r="AN28" i="25"/>
  <c r="AM28" i="25"/>
  <c r="AL28" i="25"/>
  <c r="AK28" i="25"/>
  <c r="AJ28" i="25"/>
  <c r="AI28" i="25"/>
  <c r="AH28" i="25"/>
  <c r="AG28" i="25"/>
  <c r="AF28" i="25"/>
  <c r="AE28" i="25"/>
  <c r="AD28" i="25"/>
  <c r="AC28" i="25"/>
  <c r="AB28" i="25"/>
  <c r="AA28" i="25"/>
  <c r="Z28" i="25"/>
  <c r="Y28" i="25"/>
  <c r="X28" i="25"/>
  <c r="W28" i="25"/>
  <c r="V28" i="25"/>
  <c r="U28" i="25"/>
  <c r="T28" i="25"/>
  <c r="S28" i="25"/>
  <c r="R28" i="25"/>
  <c r="Q28" i="25"/>
  <c r="P28" i="25"/>
  <c r="O28" i="25"/>
  <c r="N28" i="25"/>
  <c r="M28" i="25"/>
  <c r="ES27" i="25"/>
  <c r="ER27" i="25"/>
  <c r="EQ27" i="25"/>
  <c r="EP27" i="25"/>
  <c r="EO27" i="25"/>
  <c r="EN27" i="25"/>
  <c r="EM27" i="25"/>
  <c r="EL27" i="25"/>
  <c r="EK27" i="25"/>
  <c r="EJ27" i="25"/>
  <c r="EI27" i="25"/>
  <c r="EH27" i="25"/>
  <c r="EG27" i="25"/>
  <c r="EF27" i="25"/>
  <c r="EE27" i="25"/>
  <c r="ED27" i="25"/>
  <c r="EC27" i="25"/>
  <c r="EB27" i="25"/>
  <c r="EA27" i="25"/>
  <c r="DZ27" i="25"/>
  <c r="DY27" i="25"/>
  <c r="DX27" i="25"/>
  <c r="DW27" i="25"/>
  <c r="DV27" i="25"/>
  <c r="DU27" i="25"/>
  <c r="DT27" i="25"/>
  <c r="DS27" i="25"/>
  <c r="DR27" i="25"/>
  <c r="DQ27" i="25"/>
  <c r="DP27" i="25"/>
  <c r="DO27" i="25"/>
  <c r="DN27" i="25"/>
  <c r="DM27" i="25"/>
  <c r="DL27" i="25"/>
  <c r="DK27" i="25"/>
  <c r="DJ27" i="25"/>
  <c r="DI27" i="25"/>
  <c r="DH27" i="25"/>
  <c r="DG27" i="25"/>
  <c r="DF27" i="25"/>
  <c r="DE27" i="25"/>
  <c r="DD27" i="25"/>
  <c r="DC27" i="25"/>
  <c r="DB27" i="25"/>
  <c r="DA27" i="25"/>
  <c r="CZ27" i="25"/>
  <c r="CY27" i="25"/>
  <c r="CX27" i="25"/>
  <c r="CW27" i="25"/>
  <c r="CV27" i="25"/>
  <c r="CU27" i="25"/>
  <c r="CT27" i="25"/>
  <c r="CS27" i="25"/>
  <c r="CR27" i="25"/>
  <c r="CQ27" i="25"/>
  <c r="CP27" i="25"/>
  <c r="CO27" i="25"/>
  <c r="CN27" i="25"/>
  <c r="CM27" i="25"/>
  <c r="CL27" i="25"/>
  <c r="CK27" i="25"/>
  <c r="CJ27" i="25"/>
  <c r="CI27" i="25"/>
  <c r="CH27" i="25"/>
  <c r="CG27" i="25"/>
  <c r="CF27" i="25"/>
  <c r="CE27" i="25"/>
  <c r="CD27" i="25"/>
  <c r="CC27" i="25"/>
  <c r="CB27" i="25"/>
  <c r="CA27" i="25"/>
  <c r="BZ27" i="25"/>
  <c r="BY27" i="25"/>
  <c r="BX27" i="25"/>
  <c r="BW27" i="25"/>
  <c r="BV27" i="25"/>
  <c r="BU27" i="25"/>
  <c r="BT27" i="25"/>
  <c r="BS27" i="25"/>
  <c r="BR27" i="25"/>
  <c r="BQ27" i="25"/>
  <c r="BP27" i="25"/>
  <c r="BO27" i="25"/>
  <c r="BN27" i="25"/>
  <c r="BM27" i="25"/>
  <c r="BL27" i="25"/>
  <c r="BK27" i="25"/>
  <c r="BJ27" i="25"/>
  <c r="BI27" i="25"/>
  <c r="BH27" i="25"/>
  <c r="BG27" i="25"/>
  <c r="BF27" i="25"/>
  <c r="BE27" i="25"/>
  <c r="BD27" i="25"/>
  <c r="BC27" i="25"/>
  <c r="BB27" i="25"/>
  <c r="BA27" i="25"/>
  <c r="AZ27" i="25"/>
  <c r="AY27" i="25"/>
  <c r="AX27" i="25"/>
  <c r="AW27" i="25"/>
  <c r="AV27" i="25"/>
  <c r="AU27" i="25"/>
  <c r="AT27" i="25"/>
  <c r="AS27" i="25"/>
  <c r="AR27" i="25"/>
  <c r="AQ27" i="25"/>
  <c r="AP27" i="25"/>
  <c r="AO27" i="25"/>
  <c r="AN27" i="25"/>
  <c r="AM27" i="25"/>
  <c r="AL27" i="25"/>
  <c r="AK27" i="25"/>
  <c r="AJ27" i="25"/>
  <c r="AI27" i="25"/>
  <c r="AH27" i="25"/>
  <c r="AG27" i="25"/>
  <c r="AF27" i="25"/>
  <c r="AE27" i="25"/>
  <c r="AD27" i="25"/>
  <c r="AC27" i="25"/>
  <c r="AB27" i="25"/>
  <c r="AA27" i="25"/>
  <c r="Z27" i="25"/>
  <c r="Y27" i="25"/>
  <c r="X27" i="25"/>
  <c r="W27" i="25"/>
  <c r="V27" i="25"/>
  <c r="U27" i="25"/>
  <c r="T27" i="25"/>
  <c r="S27" i="25"/>
  <c r="R27" i="25"/>
  <c r="Q27" i="25"/>
  <c r="P27" i="25"/>
  <c r="O27" i="25"/>
  <c r="N27" i="25"/>
  <c r="M27" i="25"/>
  <c r="ES26" i="25"/>
  <c r="ER26" i="25"/>
  <c r="EQ26" i="25"/>
  <c r="EP26" i="25"/>
  <c r="EO26" i="25"/>
  <c r="EN26" i="25"/>
  <c r="EM26" i="25"/>
  <c r="EL26" i="25"/>
  <c r="EK26" i="25"/>
  <c r="EJ26" i="25"/>
  <c r="EI26" i="25"/>
  <c r="EH26" i="25"/>
  <c r="EG26" i="25"/>
  <c r="EF26" i="25"/>
  <c r="EE26" i="25"/>
  <c r="ED26" i="25"/>
  <c r="EC26" i="25"/>
  <c r="EB26" i="25"/>
  <c r="EA26" i="25"/>
  <c r="DZ26" i="25"/>
  <c r="DY26" i="25"/>
  <c r="DX26" i="25"/>
  <c r="DW26" i="25"/>
  <c r="DV26" i="25"/>
  <c r="DU26" i="25"/>
  <c r="DT26" i="25"/>
  <c r="DS26" i="25"/>
  <c r="DR26" i="25"/>
  <c r="DQ26" i="25"/>
  <c r="DP26" i="25"/>
  <c r="DO26" i="25"/>
  <c r="DN26" i="25"/>
  <c r="DM26" i="25"/>
  <c r="DL26" i="25"/>
  <c r="DK26" i="25"/>
  <c r="DJ26" i="25"/>
  <c r="DI26" i="25"/>
  <c r="DH26" i="25"/>
  <c r="DG26" i="25"/>
  <c r="DF26" i="25"/>
  <c r="DE26" i="25"/>
  <c r="DD26" i="25"/>
  <c r="DC26" i="25"/>
  <c r="DB26" i="25"/>
  <c r="DA26" i="25"/>
  <c r="CZ26" i="25"/>
  <c r="CY26" i="25"/>
  <c r="CX26" i="25"/>
  <c r="CW26" i="25"/>
  <c r="CV26" i="25"/>
  <c r="CU26" i="25"/>
  <c r="CT26" i="25"/>
  <c r="CS26" i="25"/>
  <c r="CR26" i="25"/>
  <c r="CQ26" i="25"/>
  <c r="CP26" i="25"/>
  <c r="CO26" i="25"/>
  <c r="CN26" i="25"/>
  <c r="CM26" i="25"/>
  <c r="CL26" i="25"/>
  <c r="CK26" i="25"/>
  <c r="CJ26" i="25"/>
  <c r="CI26" i="25"/>
  <c r="CH26" i="25"/>
  <c r="CG26" i="25"/>
  <c r="CF26" i="25"/>
  <c r="CE26" i="25"/>
  <c r="CD26" i="25"/>
  <c r="CC26" i="25"/>
  <c r="CB26" i="25"/>
  <c r="CA26" i="25"/>
  <c r="BZ26" i="25"/>
  <c r="BY26" i="25"/>
  <c r="BX26" i="25"/>
  <c r="BW26" i="25"/>
  <c r="BV26" i="25"/>
  <c r="BU26" i="25"/>
  <c r="BT26" i="25"/>
  <c r="BS26" i="25"/>
  <c r="BR26" i="25"/>
  <c r="BQ26" i="25"/>
  <c r="BP26" i="25"/>
  <c r="BO26" i="25"/>
  <c r="BN26" i="25"/>
  <c r="BM26" i="25"/>
  <c r="BL26" i="25"/>
  <c r="BK26" i="25"/>
  <c r="BJ26" i="25"/>
  <c r="BI26" i="25"/>
  <c r="BH26" i="25"/>
  <c r="BG26" i="25"/>
  <c r="BF26" i="25"/>
  <c r="BE26" i="25"/>
  <c r="BD26" i="25"/>
  <c r="BC26" i="25"/>
  <c r="BB26" i="25"/>
  <c r="BA26" i="25"/>
  <c r="AZ26" i="25"/>
  <c r="AY26" i="25"/>
  <c r="AX26"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T26" i="25"/>
  <c r="S26" i="25"/>
  <c r="R26" i="25"/>
  <c r="Q26" i="25"/>
  <c r="P26" i="25"/>
  <c r="O26" i="25"/>
  <c r="N26" i="25"/>
  <c r="M26" i="25"/>
  <c r="ES25" i="25"/>
  <c r="ER25" i="25"/>
  <c r="EQ25" i="25"/>
  <c r="EP25" i="25"/>
  <c r="EO25" i="25"/>
  <c r="EN25" i="25"/>
  <c r="EM25" i="25"/>
  <c r="EL25" i="25"/>
  <c r="EK25" i="25"/>
  <c r="EJ25" i="25"/>
  <c r="EI25" i="25"/>
  <c r="EH25" i="25"/>
  <c r="EG25" i="25"/>
  <c r="EF25" i="25"/>
  <c r="EE25" i="25"/>
  <c r="ED25" i="25"/>
  <c r="EC25" i="25"/>
  <c r="EB25" i="25"/>
  <c r="EA25" i="25"/>
  <c r="DZ25" i="25"/>
  <c r="DY25" i="25"/>
  <c r="DX25" i="25"/>
  <c r="DW25" i="25"/>
  <c r="DV25" i="25"/>
  <c r="DU25" i="25"/>
  <c r="DT25" i="25"/>
  <c r="DS25" i="25"/>
  <c r="DR25" i="25"/>
  <c r="DQ25" i="25"/>
  <c r="DP25" i="25"/>
  <c r="DO25" i="25"/>
  <c r="DN25" i="25"/>
  <c r="DM25" i="25"/>
  <c r="DL25" i="25"/>
  <c r="DK25" i="25"/>
  <c r="DJ25" i="25"/>
  <c r="DI25" i="25"/>
  <c r="DH25" i="25"/>
  <c r="DG25" i="25"/>
  <c r="DF25" i="25"/>
  <c r="DE25" i="25"/>
  <c r="DD25" i="25"/>
  <c r="DC25" i="25"/>
  <c r="DB25" i="25"/>
  <c r="DA25" i="25"/>
  <c r="CZ25" i="25"/>
  <c r="CY25" i="25"/>
  <c r="CX25" i="25"/>
  <c r="CW25" i="25"/>
  <c r="CV25" i="25"/>
  <c r="CU25" i="25"/>
  <c r="CT25" i="25"/>
  <c r="CS25" i="25"/>
  <c r="CR25" i="25"/>
  <c r="CQ25" i="25"/>
  <c r="CP25" i="25"/>
  <c r="CO25" i="25"/>
  <c r="CN25" i="25"/>
  <c r="CM25" i="25"/>
  <c r="CL25" i="25"/>
  <c r="CK25" i="25"/>
  <c r="CJ25" i="25"/>
  <c r="CI25" i="25"/>
  <c r="CH25" i="25"/>
  <c r="CG25" i="25"/>
  <c r="CF25" i="25"/>
  <c r="CE25" i="25"/>
  <c r="CD25" i="25"/>
  <c r="CC25" i="25"/>
  <c r="CB25" i="25"/>
  <c r="CA25" i="25"/>
  <c r="BZ25" i="25"/>
  <c r="BY25" i="25"/>
  <c r="BX25" i="25"/>
  <c r="BW25" i="25"/>
  <c r="BV25" i="25"/>
  <c r="BU25" i="25"/>
  <c r="BT25" i="25"/>
  <c r="BS25" i="25"/>
  <c r="BR25" i="25"/>
  <c r="BQ25" i="25"/>
  <c r="BP25" i="25"/>
  <c r="BO25" i="25"/>
  <c r="BN25" i="25"/>
  <c r="BM25" i="25"/>
  <c r="BL25" i="25"/>
  <c r="BK25" i="25"/>
  <c r="BJ25" i="25"/>
  <c r="BI25" i="25"/>
  <c r="BH25" i="25"/>
  <c r="BG25" i="25"/>
  <c r="BF25" i="25"/>
  <c r="BE25" i="25"/>
  <c r="BD25" i="25"/>
  <c r="BC25" i="25"/>
  <c r="BB25" i="25"/>
  <c r="BA25" i="25"/>
  <c r="AZ25" i="25"/>
  <c r="AY25" i="25"/>
  <c r="AX25" i="25"/>
  <c r="AW25" i="25"/>
  <c r="AV25" i="25"/>
  <c r="AU25" i="25"/>
  <c r="AT25" i="25"/>
  <c r="AS25" i="25"/>
  <c r="AR25" i="25"/>
  <c r="AQ25" i="25"/>
  <c r="AP25" i="25"/>
  <c r="AO25" i="25"/>
  <c r="AN25" i="25"/>
  <c r="AM25" i="25"/>
  <c r="AL25" i="25"/>
  <c r="AK25" i="25"/>
  <c r="AJ25" i="25"/>
  <c r="AI25" i="25"/>
  <c r="AH25" i="25"/>
  <c r="AG25" i="25"/>
  <c r="AF25" i="25"/>
  <c r="AE25" i="25"/>
  <c r="AD25" i="25"/>
  <c r="AC25" i="25"/>
  <c r="AB25" i="25"/>
  <c r="AA25" i="25"/>
  <c r="Z25" i="25"/>
  <c r="Y25" i="25"/>
  <c r="X25" i="25"/>
  <c r="W25" i="25"/>
  <c r="V25" i="25"/>
  <c r="U25" i="25"/>
  <c r="T25" i="25"/>
  <c r="S25" i="25"/>
  <c r="R25" i="25"/>
  <c r="Q25" i="25"/>
  <c r="P25" i="25"/>
  <c r="O25" i="25"/>
  <c r="N25" i="25"/>
  <c r="M25" i="25"/>
  <c r="ES24" i="25"/>
  <c r="ER24" i="25"/>
  <c r="EQ24" i="25"/>
  <c r="EP24" i="25"/>
  <c r="EO24" i="25"/>
  <c r="EN24" i="25"/>
  <c r="EM24" i="25"/>
  <c r="EL24" i="25"/>
  <c r="EK24" i="25"/>
  <c r="EJ24" i="25"/>
  <c r="EI24" i="25"/>
  <c r="EH24" i="25"/>
  <c r="EG24" i="25"/>
  <c r="EF24" i="25"/>
  <c r="EE24" i="25"/>
  <c r="ED24" i="25"/>
  <c r="EC24" i="25"/>
  <c r="EB24" i="25"/>
  <c r="EA24" i="25"/>
  <c r="DZ24" i="25"/>
  <c r="DY24" i="25"/>
  <c r="DX24" i="25"/>
  <c r="DW24" i="25"/>
  <c r="DV24" i="25"/>
  <c r="DU24" i="25"/>
  <c r="DT24" i="25"/>
  <c r="DS24" i="25"/>
  <c r="DR24" i="25"/>
  <c r="DQ24" i="25"/>
  <c r="DP24" i="25"/>
  <c r="DO24" i="25"/>
  <c r="DN24" i="25"/>
  <c r="DM24" i="25"/>
  <c r="DL24" i="25"/>
  <c r="DK24" i="25"/>
  <c r="DJ24" i="25"/>
  <c r="DI24" i="25"/>
  <c r="DH24" i="25"/>
  <c r="DG24" i="25"/>
  <c r="DF24" i="25"/>
  <c r="DE24" i="25"/>
  <c r="DD24" i="25"/>
  <c r="DC24" i="25"/>
  <c r="DB24" i="25"/>
  <c r="DA24" i="25"/>
  <c r="CZ24" i="25"/>
  <c r="CY24" i="25"/>
  <c r="CX24" i="25"/>
  <c r="CW24" i="25"/>
  <c r="CV24" i="25"/>
  <c r="CU24" i="25"/>
  <c r="CT24" i="25"/>
  <c r="CS24" i="25"/>
  <c r="CR24" i="25"/>
  <c r="CQ24" i="25"/>
  <c r="CP24" i="25"/>
  <c r="CO24" i="25"/>
  <c r="CN24" i="25"/>
  <c r="CM24" i="25"/>
  <c r="CL24" i="25"/>
  <c r="CK24" i="25"/>
  <c r="CJ24" i="25"/>
  <c r="CI24" i="25"/>
  <c r="CH24" i="25"/>
  <c r="CG24" i="25"/>
  <c r="CF24" i="25"/>
  <c r="CE24" i="25"/>
  <c r="CD24" i="25"/>
  <c r="CC24" i="25"/>
  <c r="CB24" i="25"/>
  <c r="CA24" i="25"/>
  <c r="BZ24" i="25"/>
  <c r="BY24" i="25"/>
  <c r="BX24" i="25"/>
  <c r="BW24" i="25"/>
  <c r="BV24" i="25"/>
  <c r="BU24" i="25"/>
  <c r="BT24" i="25"/>
  <c r="BS24" i="25"/>
  <c r="BR24" i="25"/>
  <c r="BQ24" i="25"/>
  <c r="BP24" i="25"/>
  <c r="BO24" i="25"/>
  <c r="BN24" i="25"/>
  <c r="BM24" i="25"/>
  <c r="BL24" i="25"/>
  <c r="BK24" i="25"/>
  <c r="BJ24" i="25"/>
  <c r="BI24" i="25"/>
  <c r="BH24" i="25"/>
  <c r="BG24" i="25"/>
  <c r="BF24" i="25"/>
  <c r="BE24" i="25"/>
  <c r="BD24" i="25"/>
  <c r="BC24" i="25"/>
  <c r="BB24" i="25"/>
  <c r="BA24" i="25"/>
  <c r="AZ24" i="25"/>
  <c r="AY24" i="25"/>
  <c r="AX24" i="25"/>
  <c r="AW24" i="25"/>
  <c r="AV24" i="25"/>
  <c r="AU24" i="25"/>
  <c r="AT24" i="25"/>
  <c r="AS24" i="25"/>
  <c r="AR24" i="25"/>
  <c r="AQ24" i="25"/>
  <c r="AP24" i="25"/>
  <c r="AO24" i="25"/>
  <c r="AN24" i="25"/>
  <c r="AM24" i="25"/>
  <c r="AL24" i="25"/>
  <c r="AK24" i="25"/>
  <c r="AJ24" i="25"/>
  <c r="AI24" i="25"/>
  <c r="AH24" i="25"/>
  <c r="AG24" i="25"/>
  <c r="AF24" i="25"/>
  <c r="AE24" i="25"/>
  <c r="AD24" i="25"/>
  <c r="AC24" i="25"/>
  <c r="AB24" i="25"/>
  <c r="AA24" i="25"/>
  <c r="Z24" i="25"/>
  <c r="Y24" i="25"/>
  <c r="X24" i="25"/>
  <c r="W24" i="25"/>
  <c r="V24" i="25"/>
  <c r="U24" i="25"/>
  <c r="T24" i="25"/>
  <c r="S24" i="25"/>
  <c r="R24" i="25"/>
  <c r="Q24" i="25"/>
  <c r="P24" i="25"/>
  <c r="O24" i="25"/>
  <c r="N24" i="25"/>
  <c r="M24" i="25"/>
  <c r="ES23" i="25"/>
  <c r="ER23" i="25"/>
  <c r="EQ23" i="25"/>
  <c r="EP23" i="25"/>
  <c r="EO23" i="25"/>
  <c r="EN23" i="25"/>
  <c r="EM23" i="25"/>
  <c r="EL23" i="25"/>
  <c r="EK23" i="25"/>
  <c r="EJ23" i="25"/>
  <c r="EI23" i="25"/>
  <c r="EH23" i="25"/>
  <c r="EG23" i="25"/>
  <c r="EF23" i="25"/>
  <c r="EE23" i="25"/>
  <c r="ED23" i="25"/>
  <c r="EC23" i="25"/>
  <c r="EB23" i="25"/>
  <c r="EA23" i="25"/>
  <c r="DZ23" i="25"/>
  <c r="DY23" i="25"/>
  <c r="DX23" i="25"/>
  <c r="DW23" i="25"/>
  <c r="DV23" i="25"/>
  <c r="DU23" i="25"/>
  <c r="DT23" i="25"/>
  <c r="DS23" i="25"/>
  <c r="DR23" i="25"/>
  <c r="DQ23" i="25"/>
  <c r="DP23" i="25"/>
  <c r="DO23" i="25"/>
  <c r="DN23" i="25"/>
  <c r="DM23" i="25"/>
  <c r="DL23" i="25"/>
  <c r="DK23" i="25"/>
  <c r="DJ23" i="25"/>
  <c r="DI23" i="25"/>
  <c r="DH23" i="25"/>
  <c r="DG23" i="25"/>
  <c r="DF23" i="25"/>
  <c r="DE23" i="25"/>
  <c r="DD23" i="25"/>
  <c r="DC23" i="25"/>
  <c r="DB23" i="25"/>
  <c r="DA23" i="25"/>
  <c r="CZ23" i="25"/>
  <c r="CY23" i="25"/>
  <c r="CX23" i="25"/>
  <c r="CW23" i="25"/>
  <c r="CV23" i="25"/>
  <c r="CU23" i="25"/>
  <c r="CT23" i="25"/>
  <c r="CS23" i="25"/>
  <c r="CR23" i="25"/>
  <c r="CQ23" i="25"/>
  <c r="CP23" i="25"/>
  <c r="CO23" i="25"/>
  <c r="CN23" i="25"/>
  <c r="CM23" i="25"/>
  <c r="CL23" i="25"/>
  <c r="CK23" i="25"/>
  <c r="CJ23" i="25"/>
  <c r="CI23" i="25"/>
  <c r="CH23" i="25"/>
  <c r="CG23" i="25"/>
  <c r="CF23" i="25"/>
  <c r="CE23" i="25"/>
  <c r="CD23" i="25"/>
  <c r="CC23" i="25"/>
  <c r="CB23" i="25"/>
  <c r="CA23" i="25"/>
  <c r="BZ23" i="25"/>
  <c r="BY23" i="25"/>
  <c r="BX23" i="25"/>
  <c r="BW23" i="25"/>
  <c r="BV23" i="25"/>
  <c r="BU23" i="25"/>
  <c r="BT23" i="25"/>
  <c r="BS23" i="25"/>
  <c r="BR23" i="25"/>
  <c r="BQ23" i="25"/>
  <c r="BP23" i="25"/>
  <c r="BO23" i="25"/>
  <c r="BN23" i="25"/>
  <c r="BM23" i="25"/>
  <c r="BL23" i="25"/>
  <c r="BK23" i="25"/>
  <c r="BJ23" i="25"/>
  <c r="BI23" i="25"/>
  <c r="BH23" i="25"/>
  <c r="BG23" i="25"/>
  <c r="BF23" i="25"/>
  <c r="BE23" i="25"/>
  <c r="BD23" i="25"/>
  <c r="BC23" i="25"/>
  <c r="BB23" i="25"/>
  <c r="BA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ES22" i="25"/>
  <c r="ER22" i="25"/>
  <c r="EQ22" i="25"/>
  <c r="EP22" i="25"/>
  <c r="EO22" i="25"/>
  <c r="EN22" i="25"/>
  <c r="EM22" i="25"/>
  <c r="EL22" i="25"/>
  <c r="EK22" i="25"/>
  <c r="EJ22" i="25"/>
  <c r="EI22" i="25"/>
  <c r="EH22" i="25"/>
  <c r="EG22" i="25"/>
  <c r="EF22" i="25"/>
  <c r="EE22" i="25"/>
  <c r="ED22" i="25"/>
  <c r="EC22" i="25"/>
  <c r="EB22" i="25"/>
  <c r="EA22" i="25"/>
  <c r="DZ22" i="25"/>
  <c r="DY22" i="25"/>
  <c r="DX22" i="25"/>
  <c r="DW22" i="25"/>
  <c r="DV22" i="25"/>
  <c r="DU22" i="25"/>
  <c r="DT22" i="25"/>
  <c r="DS22" i="25"/>
  <c r="DR22" i="25"/>
  <c r="DQ22" i="25"/>
  <c r="DP22" i="25"/>
  <c r="DO22" i="25"/>
  <c r="DN22" i="25"/>
  <c r="DM22" i="25"/>
  <c r="DL22" i="25"/>
  <c r="DK22" i="25"/>
  <c r="DJ22" i="25"/>
  <c r="DI22" i="25"/>
  <c r="DH22" i="25"/>
  <c r="DG22" i="25"/>
  <c r="DF22" i="25"/>
  <c r="DE22" i="25"/>
  <c r="DD22" i="25"/>
  <c r="DC22" i="25"/>
  <c r="DB22" i="25"/>
  <c r="DA22" i="25"/>
  <c r="CZ22" i="25"/>
  <c r="CY22" i="25"/>
  <c r="CX22" i="25"/>
  <c r="CW22" i="25"/>
  <c r="CV22" i="25"/>
  <c r="CU22" i="25"/>
  <c r="CT22" i="25"/>
  <c r="CS22" i="25"/>
  <c r="CR22" i="25"/>
  <c r="CQ22" i="25"/>
  <c r="CP22" i="25"/>
  <c r="CO22" i="25"/>
  <c r="CN22" i="25"/>
  <c r="CM22" i="25"/>
  <c r="CL22" i="25"/>
  <c r="CK22" i="25"/>
  <c r="CJ22" i="25"/>
  <c r="CI22" i="25"/>
  <c r="CH22" i="25"/>
  <c r="CG22" i="25"/>
  <c r="CF22" i="25"/>
  <c r="CE22" i="25"/>
  <c r="CD22" i="25"/>
  <c r="CC22" i="25"/>
  <c r="CB22" i="25"/>
  <c r="CA22" i="25"/>
  <c r="BZ22" i="25"/>
  <c r="BY22" i="25"/>
  <c r="BX22" i="25"/>
  <c r="BW22" i="25"/>
  <c r="BV22" i="25"/>
  <c r="BU22" i="25"/>
  <c r="BT22" i="25"/>
  <c r="BS22" i="25"/>
  <c r="BR22" i="25"/>
  <c r="BQ22" i="25"/>
  <c r="BP22" i="25"/>
  <c r="BO22" i="25"/>
  <c r="BN22" i="25"/>
  <c r="BM22" i="25"/>
  <c r="BL22" i="25"/>
  <c r="BK22" i="25"/>
  <c r="BJ22" i="25"/>
  <c r="BI22" i="25"/>
  <c r="BH22" i="25"/>
  <c r="BG22" i="25"/>
  <c r="BF22" i="25"/>
  <c r="BE22" i="25"/>
  <c r="BD22" i="25"/>
  <c r="BC22" i="25"/>
  <c r="BB22" i="25"/>
  <c r="BA22" i="25"/>
  <c r="AZ22" i="25"/>
  <c r="AY22" i="25"/>
  <c r="AX22" i="25"/>
  <c r="AW22" i="25"/>
  <c r="AV22" i="25"/>
  <c r="AU22" i="25"/>
  <c r="AT22" i="25"/>
  <c r="AS22" i="25"/>
  <c r="AR22" i="25"/>
  <c r="AQ22" i="25"/>
  <c r="AP22" i="25"/>
  <c r="AO22" i="25"/>
  <c r="AN22" i="25"/>
  <c r="AM22" i="25"/>
  <c r="AL22" i="25"/>
  <c r="AK22" i="25"/>
  <c r="AJ22" i="25"/>
  <c r="AI22" i="25"/>
  <c r="AH22" i="25"/>
  <c r="AG22" i="25"/>
  <c r="AF22" i="25"/>
  <c r="AE22" i="25"/>
  <c r="AD22" i="25"/>
  <c r="AC22" i="25"/>
  <c r="AB22" i="25"/>
  <c r="AA22" i="25"/>
  <c r="Z22" i="25"/>
  <c r="Y22" i="25"/>
  <c r="X22" i="25"/>
  <c r="W22" i="25"/>
  <c r="V22" i="25"/>
  <c r="U22" i="25"/>
  <c r="T22" i="25"/>
  <c r="S22" i="25"/>
  <c r="R22" i="25"/>
  <c r="Q22" i="25"/>
  <c r="P22" i="25"/>
  <c r="O22" i="25"/>
  <c r="N22" i="25"/>
  <c r="M22" i="25"/>
  <c r="ES21" i="25"/>
  <c r="ER21" i="25"/>
  <c r="EQ21" i="25"/>
  <c r="EP21" i="25"/>
  <c r="EO21" i="25"/>
  <c r="EN21" i="25"/>
  <c r="EM21" i="25"/>
  <c r="EL21" i="25"/>
  <c r="EK21" i="25"/>
  <c r="EJ21" i="25"/>
  <c r="EI21" i="25"/>
  <c r="EH21" i="25"/>
  <c r="EG21" i="25"/>
  <c r="EF21" i="25"/>
  <c r="EE21" i="25"/>
  <c r="ED21" i="25"/>
  <c r="EC21" i="25"/>
  <c r="EB21" i="25"/>
  <c r="EA21" i="25"/>
  <c r="DZ21" i="25"/>
  <c r="DY21" i="25"/>
  <c r="DX21" i="25"/>
  <c r="DW21" i="25"/>
  <c r="DV21" i="25"/>
  <c r="DU21" i="25"/>
  <c r="DT21" i="25"/>
  <c r="DS21" i="25"/>
  <c r="DR21" i="25"/>
  <c r="DQ21" i="25"/>
  <c r="DP21" i="25"/>
  <c r="DO21" i="25"/>
  <c r="DN21" i="25"/>
  <c r="DM21" i="25"/>
  <c r="DL21" i="25"/>
  <c r="DK21" i="25"/>
  <c r="DJ21" i="25"/>
  <c r="DI21" i="25"/>
  <c r="DH21" i="25"/>
  <c r="DG21" i="25"/>
  <c r="DF21" i="25"/>
  <c r="DE21" i="25"/>
  <c r="DD21" i="25"/>
  <c r="DC21" i="25"/>
  <c r="DB21" i="25"/>
  <c r="DA21" i="25"/>
  <c r="CZ21" i="25"/>
  <c r="CY21" i="25"/>
  <c r="CX21" i="25"/>
  <c r="CW21" i="25"/>
  <c r="CV21" i="25"/>
  <c r="CU21" i="25"/>
  <c r="CT21" i="25"/>
  <c r="CS21" i="25"/>
  <c r="CR21" i="25"/>
  <c r="CQ21" i="25"/>
  <c r="CP21" i="25"/>
  <c r="CO21" i="25"/>
  <c r="CN21" i="25"/>
  <c r="CM21" i="25"/>
  <c r="CL21" i="25"/>
  <c r="CK21" i="25"/>
  <c r="CJ21" i="25"/>
  <c r="CI21" i="25"/>
  <c r="CH21" i="25"/>
  <c r="CG21" i="25"/>
  <c r="CF21" i="25"/>
  <c r="CE21" i="25"/>
  <c r="CD21" i="25"/>
  <c r="CC21" i="25"/>
  <c r="CB21" i="25"/>
  <c r="CA21" i="25"/>
  <c r="BZ21" i="25"/>
  <c r="BY21" i="25"/>
  <c r="BX21" i="25"/>
  <c r="BW21" i="25"/>
  <c r="BV21" i="25"/>
  <c r="BU21" i="25"/>
  <c r="BT21" i="25"/>
  <c r="BS21" i="25"/>
  <c r="BR21" i="25"/>
  <c r="BQ21" i="25"/>
  <c r="BP21" i="25"/>
  <c r="BO21" i="25"/>
  <c r="BN21" i="25"/>
  <c r="BM21" i="25"/>
  <c r="BL21" i="25"/>
  <c r="BK21" i="25"/>
  <c r="BJ21" i="25"/>
  <c r="BI21" i="25"/>
  <c r="BH21" i="25"/>
  <c r="BG21" i="25"/>
  <c r="BF21" i="25"/>
  <c r="BE21" i="25"/>
  <c r="BD21" i="25"/>
  <c r="BC21" i="25"/>
  <c r="BB21" i="25"/>
  <c r="BA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ES20" i="25"/>
  <c r="ER20" i="25"/>
  <c r="EQ20" i="25"/>
  <c r="EP20" i="25"/>
  <c r="EO20" i="25"/>
  <c r="EN20" i="25"/>
  <c r="EM20" i="25"/>
  <c r="EL20" i="25"/>
  <c r="EK20" i="25"/>
  <c r="EJ20" i="25"/>
  <c r="EI20" i="25"/>
  <c r="EH20" i="25"/>
  <c r="EG20" i="25"/>
  <c r="EF20" i="25"/>
  <c r="EE20" i="25"/>
  <c r="ED20" i="25"/>
  <c r="EC20" i="25"/>
  <c r="EB20" i="25"/>
  <c r="EA20" i="25"/>
  <c r="DZ20" i="25"/>
  <c r="DY20" i="25"/>
  <c r="DX20" i="25"/>
  <c r="DW20" i="25"/>
  <c r="DV20" i="25"/>
  <c r="DU20" i="25"/>
  <c r="DT20" i="25"/>
  <c r="DS20" i="25"/>
  <c r="DR20" i="25"/>
  <c r="DQ20" i="25"/>
  <c r="DP20" i="25"/>
  <c r="DO20" i="25"/>
  <c r="DN20" i="25"/>
  <c r="DM20" i="25"/>
  <c r="DL20" i="25"/>
  <c r="DK20" i="25"/>
  <c r="DJ20" i="25"/>
  <c r="DI20" i="25"/>
  <c r="DH20" i="25"/>
  <c r="DG20" i="25"/>
  <c r="DF20" i="25"/>
  <c r="DE20" i="25"/>
  <c r="DD20" i="25"/>
  <c r="DC20" i="25"/>
  <c r="DB20" i="25"/>
  <c r="DA20" i="25"/>
  <c r="CZ20" i="25"/>
  <c r="CY20" i="25"/>
  <c r="CX20" i="25"/>
  <c r="CW20" i="25"/>
  <c r="CV20" i="25"/>
  <c r="CU20" i="25"/>
  <c r="CT20" i="25"/>
  <c r="CS20" i="25"/>
  <c r="CR20" i="25"/>
  <c r="CQ20" i="25"/>
  <c r="CP20" i="25"/>
  <c r="CO20" i="25"/>
  <c r="CN20" i="25"/>
  <c r="CM20" i="25"/>
  <c r="CL20" i="25"/>
  <c r="CK20" i="25"/>
  <c r="CJ20" i="25"/>
  <c r="CI20" i="25"/>
  <c r="CH20" i="25"/>
  <c r="CG20" i="25"/>
  <c r="CF20" i="25"/>
  <c r="CE20" i="25"/>
  <c r="CD20" i="25"/>
  <c r="CC20" i="25"/>
  <c r="CB20" i="25"/>
  <c r="CA20" i="25"/>
  <c r="BZ20" i="25"/>
  <c r="BY20" i="25"/>
  <c r="BX20" i="25"/>
  <c r="BW20" i="25"/>
  <c r="BV20" i="25"/>
  <c r="BU20" i="25"/>
  <c r="BT20" i="25"/>
  <c r="BS20" i="25"/>
  <c r="BR20" i="25"/>
  <c r="BQ20" i="25"/>
  <c r="BP20" i="25"/>
  <c r="BO20" i="25"/>
  <c r="BN20" i="25"/>
  <c r="BM20" i="25"/>
  <c r="BL20" i="25"/>
  <c r="BK20" i="25"/>
  <c r="BJ20" i="25"/>
  <c r="BI20" i="25"/>
  <c r="BH20" i="25"/>
  <c r="BG20" i="25"/>
  <c r="BF20" i="25"/>
  <c r="BE20" i="25"/>
  <c r="BD20" i="25"/>
  <c r="BC20" i="25"/>
  <c r="BB20" i="25"/>
  <c r="BA20" i="25"/>
  <c r="AZ20" i="25"/>
  <c r="AY20" i="25"/>
  <c r="AX20" i="25"/>
  <c r="AW20" i="25"/>
  <c r="AV20" i="25"/>
  <c r="AU20" i="25"/>
  <c r="AT20" i="25"/>
  <c r="AS20" i="25"/>
  <c r="AR20" i="25"/>
  <c r="AQ20" i="25"/>
  <c r="AP20" i="25"/>
  <c r="AO20" i="25"/>
  <c r="AN20" i="25"/>
  <c r="AM20" i="25"/>
  <c r="AL20" i="25"/>
  <c r="AK20" i="25"/>
  <c r="AJ20" i="25"/>
  <c r="AI20" i="25"/>
  <c r="AH20" i="25"/>
  <c r="AG20" i="25"/>
  <c r="AF20" i="25"/>
  <c r="AE20" i="25"/>
  <c r="AD20" i="25"/>
  <c r="AC20" i="25"/>
  <c r="AB20" i="25"/>
  <c r="AA20" i="25"/>
  <c r="Z20" i="25"/>
  <c r="Y20" i="25"/>
  <c r="X20" i="25"/>
  <c r="W20" i="25"/>
  <c r="V20" i="25"/>
  <c r="U20" i="25"/>
  <c r="T20" i="25"/>
  <c r="S20" i="25"/>
  <c r="R20" i="25"/>
  <c r="Q20" i="25"/>
  <c r="P20" i="25"/>
  <c r="O20" i="25"/>
  <c r="N20" i="25"/>
  <c r="M20" i="25"/>
  <c r="ES19" i="25"/>
  <c r="ER19" i="25"/>
  <c r="EQ19" i="25"/>
  <c r="EP19" i="25"/>
  <c r="EO19" i="25"/>
  <c r="EN19" i="25"/>
  <c r="EM19" i="25"/>
  <c r="EL19" i="25"/>
  <c r="EK19" i="25"/>
  <c r="EJ19" i="25"/>
  <c r="EI19" i="25"/>
  <c r="EH19" i="25"/>
  <c r="EG19" i="25"/>
  <c r="EF19" i="25"/>
  <c r="EE19" i="25"/>
  <c r="ED19" i="25"/>
  <c r="EC19" i="25"/>
  <c r="EB19" i="25"/>
  <c r="EA19" i="25"/>
  <c r="DZ19" i="25"/>
  <c r="DY19" i="25"/>
  <c r="DX19" i="25"/>
  <c r="DW19" i="25"/>
  <c r="DV19" i="25"/>
  <c r="DU19" i="25"/>
  <c r="DT19" i="25"/>
  <c r="DS19" i="25"/>
  <c r="DR19" i="25"/>
  <c r="DQ19" i="25"/>
  <c r="DP19" i="25"/>
  <c r="DO19" i="25"/>
  <c r="DN19" i="25"/>
  <c r="DM19" i="25"/>
  <c r="DL19" i="25"/>
  <c r="DK19" i="25"/>
  <c r="DJ19" i="25"/>
  <c r="DI19" i="25"/>
  <c r="DH19" i="25"/>
  <c r="DG19" i="25"/>
  <c r="DF19" i="25"/>
  <c r="DE19" i="25"/>
  <c r="DD19" i="25"/>
  <c r="DC19" i="25"/>
  <c r="DB19" i="25"/>
  <c r="DA19" i="25"/>
  <c r="CZ19" i="25"/>
  <c r="CY19" i="25"/>
  <c r="CX19" i="25"/>
  <c r="CW19" i="25"/>
  <c r="CV19" i="25"/>
  <c r="CU19" i="25"/>
  <c r="CT19" i="25"/>
  <c r="CS19" i="25"/>
  <c r="CR19" i="25"/>
  <c r="CQ19" i="25"/>
  <c r="CP19" i="25"/>
  <c r="CO19" i="25"/>
  <c r="CN19" i="25"/>
  <c r="CM19" i="25"/>
  <c r="CL19" i="25"/>
  <c r="CK19" i="25"/>
  <c r="CJ19" i="25"/>
  <c r="CI19" i="25"/>
  <c r="CH19" i="25"/>
  <c r="CG19" i="25"/>
  <c r="CF19" i="25"/>
  <c r="CE19" i="25"/>
  <c r="CD19" i="25"/>
  <c r="CC19" i="25"/>
  <c r="CB19" i="25"/>
  <c r="CA19" i="25"/>
  <c r="BZ19" i="25"/>
  <c r="BY19" i="25"/>
  <c r="BX19" i="25"/>
  <c r="BW19" i="25"/>
  <c r="BV19" i="25"/>
  <c r="BU19" i="25"/>
  <c r="BT19" i="25"/>
  <c r="BS19" i="25"/>
  <c r="BR19" i="25"/>
  <c r="BQ19" i="25"/>
  <c r="BP19" i="25"/>
  <c r="BO19" i="25"/>
  <c r="BN19" i="25"/>
  <c r="BM19" i="25"/>
  <c r="BL19" i="25"/>
  <c r="BK19" i="25"/>
  <c r="BJ19" i="25"/>
  <c r="BI19" i="25"/>
  <c r="BH19" i="25"/>
  <c r="BG19" i="25"/>
  <c r="BF19" i="25"/>
  <c r="BE19" i="25"/>
  <c r="BD19" i="25"/>
  <c r="BC19" i="25"/>
  <c r="BB19" i="25"/>
  <c r="BA19" i="25"/>
  <c r="AZ19" i="25"/>
  <c r="AY19" i="25"/>
  <c r="AX19" i="25"/>
  <c r="AW19" i="25"/>
  <c r="AV19" i="25"/>
  <c r="AU19" i="25"/>
  <c r="AT19" i="25"/>
  <c r="AS19" i="25"/>
  <c r="AR19" i="25"/>
  <c r="AQ19" i="25"/>
  <c r="AP19" i="25"/>
  <c r="AO19" i="25"/>
  <c r="AN19" i="25"/>
  <c r="AM19" i="25"/>
  <c r="AL19" i="25"/>
  <c r="AK19" i="25"/>
  <c r="AJ19" i="25"/>
  <c r="AI19" i="25"/>
  <c r="AH19" i="25"/>
  <c r="AG19" i="25"/>
  <c r="AF19" i="25"/>
  <c r="AE19" i="25"/>
  <c r="AD19" i="25"/>
  <c r="AC19" i="25"/>
  <c r="AB19" i="25"/>
  <c r="AA19" i="25"/>
  <c r="Z19" i="25"/>
  <c r="Y19" i="25"/>
  <c r="X19" i="25"/>
  <c r="W19" i="25"/>
  <c r="V19" i="25"/>
  <c r="U19" i="25"/>
  <c r="T19" i="25"/>
  <c r="S19" i="25"/>
  <c r="R19" i="25"/>
  <c r="Q19" i="25"/>
  <c r="P19" i="25"/>
  <c r="O19" i="25"/>
  <c r="N19" i="25"/>
  <c r="M19" i="25"/>
  <c r="ES18" i="25"/>
  <c r="ER18" i="25"/>
  <c r="EQ18" i="25"/>
  <c r="EP18" i="25"/>
  <c r="EO18" i="25"/>
  <c r="EN18" i="25"/>
  <c r="EM18" i="25"/>
  <c r="EL18" i="25"/>
  <c r="EK18" i="25"/>
  <c r="EJ18" i="25"/>
  <c r="EI18" i="25"/>
  <c r="EH18" i="25"/>
  <c r="EG18" i="25"/>
  <c r="EF18" i="25"/>
  <c r="EE18" i="25"/>
  <c r="ED18" i="25"/>
  <c r="EC18" i="25"/>
  <c r="EB18" i="25"/>
  <c r="EA18" i="25"/>
  <c r="DZ18" i="25"/>
  <c r="DY18" i="25"/>
  <c r="DX18" i="25"/>
  <c r="DW18" i="25"/>
  <c r="DV18" i="25"/>
  <c r="DU18" i="25"/>
  <c r="DT18" i="25"/>
  <c r="DS18" i="25"/>
  <c r="DR18" i="25"/>
  <c r="DQ18" i="25"/>
  <c r="DP18" i="25"/>
  <c r="DO18" i="25"/>
  <c r="DN18" i="25"/>
  <c r="DM18" i="25"/>
  <c r="DL18" i="25"/>
  <c r="DK18" i="25"/>
  <c r="DJ18" i="25"/>
  <c r="DI18" i="25"/>
  <c r="DH18" i="25"/>
  <c r="DG18" i="25"/>
  <c r="DF18" i="25"/>
  <c r="DE18" i="25"/>
  <c r="DD18" i="25"/>
  <c r="DC18" i="25"/>
  <c r="DB18" i="25"/>
  <c r="DA18" i="25"/>
  <c r="CZ18" i="25"/>
  <c r="CY18" i="25"/>
  <c r="CX18" i="25"/>
  <c r="CW18" i="25"/>
  <c r="CV18" i="25"/>
  <c r="CU18" i="25"/>
  <c r="CT18" i="25"/>
  <c r="CS18" i="25"/>
  <c r="CR18" i="25"/>
  <c r="CQ18" i="25"/>
  <c r="CP18" i="25"/>
  <c r="CO18" i="25"/>
  <c r="CN18" i="25"/>
  <c r="CM18" i="25"/>
  <c r="CL18" i="25"/>
  <c r="CK18" i="25"/>
  <c r="CJ18" i="25"/>
  <c r="CI18" i="25"/>
  <c r="CH18" i="25"/>
  <c r="CG18" i="25"/>
  <c r="CF18" i="25"/>
  <c r="CE18" i="25"/>
  <c r="CD18" i="25"/>
  <c r="CC18" i="25"/>
  <c r="CB18" i="25"/>
  <c r="CA18" i="25"/>
  <c r="BZ18" i="25"/>
  <c r="BY18" i="25"/>
  <c r="BX18" i="25"/>
  <c r="BW18" i="25"/>
  <c r="BV18" i="25"/>
  <c r="BU18" i="25"/>
  <c r="BT18" i="25"/>
  <c r="BS18" i="25"/>
  <c r="BR18" i="25"/>
  <c r="BQ18" i="25"/>
  <c r="BP18" i="25"/>
  <c r="BO18" i="25"/>
  <c r="BN18" i="25"/>
  <c r="BM18" i="25"/>
  <c r="BL18" i="25"/>
  <c r="BK18" i="25"/>
  <c r="BJ18" i="25"/>
  <c r="BI18" i="25"/>
  <c r="BH18" i="25"/>
  <c r="BG18" i="25"/>
  <c r="BF18" i="25"/>
  <c r="BE18" i="25"/>
  <c r="BD18" i="25"/>
  <c r="BC18" i="25"/>
  <c r="BB18" i="25"/>
  <c r="BA18" i="25"/>
  <c r="AZ18" i="25"/>
  <c r="AY18" i="25"/>
  <c r="AX18" i="25"/>
  <c r="AW18" i="25"/>
  <c r="AV18" i="25"/>
  <c r="AU18" i="25"/>
  <c r="AT18" i="25"/>
  <c r="AS18" i="25"/>
  <c r="AR18" i="25"/>
  <c r="AQ18" i="25"/>
  <c r="AP18" i="25"/>
  <c r="AO18" i="25"/>
  <c r="AN18" i="25"/>
  <c r="AM18" i="25"/>
  <c r="AL18" i="25"/>
  <c r="AK18" i="25"/>
  <c r="AJ18" i="25"/>
  <c r="AI18" i="25"/>
  <c r="AH18" i="25"/>
  <c r="AG18" i="25"/>
  <c r="AF18" i="25"/>
  <c r="AE18" i="25"/>
  <c r="AD18" i="25"/>
  <c r="AC18" i="25"/>
  <c r="AB18" i="25"/>
  <c r="AA18" i="25"/>
  <c r="Z18" i="25"/>
  <c r="Y18" i="25"/>
  <c r="X18" i="25"/>
  <c r="W18" i="25"/>
  <c r="V18" i="25"/>
  <c r="U18" i="25"/>
  <c r="T18" i="25"/>
  <c r="S18" i="25"/>
  <c r="R18" i="25"/>
  <c r="Q18" i="25"/>
  <c r="P18" i="25"/>
  <c r="O18" i="25"/>
  <c r="N18" i="25"/>
  <c r="M18" i="25"/>
  <c r="ES17" i="25"/>
  <c r="ER17" i="25"/>
  <c r="EQ17" i="25"/>
  <c r="EP17" i="25"/>
  <c r="EO17" i="25"/>
  <c r="EN17" i="25"/>
  <c r="EM17" i="25"/>
  <c r="EL17" i="25"/>
  <c r="EK17" i="25"/>
  <c r="EJ17" i="25"/>
  <c r="EI17" i="25"/>
  <c r="EH17" i="25"/>
  <c r="EG17" i="25"/>
  <c r="EF17" i="25"/>
  <c r="EE17" i="25"/>
  <c r="ED17" i="25"/>
  <c r="EC17" i="25"/>
  <c r="EB17" i="25"/>
  <c r="EA17" i="25"/>
  <c r="DZ17" i="25"/>
  <c r="DY17" i="25"/>
  <c r="DX17" i="25"/>
  <c r="DW17" i="25"/>
  <c r="DV17" i="25"/>
  <c r="DU17" i="25"/>
  <c r="DT17" i="25"/>
  <c r="DS17" i="25"/>
  <c r="DR17" i="25"/>
  <c r="DQ17" i="25"/>
  <c r="DP17" i="25"/>
  <c r="DO17" i="25"/>
  <c r="DN17" i="25"/>
  <c r="DM17" i="25"/>
  <c r="DL17" i="25"/>
  <c r="DK17" i="25"/>
  <c r="DJ17" i="25"/>
  <c r="DI17" i="25"/>
  <c r="DH17" i="25"/>
  <c r="DG17" i="25"/>
  <c r="DF17" i="25"/>
  <c r="DE17" i="25"/>
  <c r="DD17" i="25"/>
  <c r="DC17" i="25"/>
  <c r="DB17" i="25"/>
  <c r="DA17" i="25"/>
  <c r="CZ17" i="25"/>
  <c r="CY17" i="25"/>
  <c r="CX17" i="25"/>
  <c r="CW17" i="25"/>
  <c r="CV17" i="25"/>
  <c r="CU17" i="25"/>
  <c r="CT17" i="25"/>
  <c r="CS17" i="25"/>
  <c r="CR17" i="25"/>
  <c r="CQ17" i="25"/>
  <c r="CP17" i="25"/>
  <c r="CO17" i="25"/>
  <c r="CN17" i="25"/>
  <c r="CM17" i="25"/>
  <c r="CL17" i="25"/>
  <c r="CK17" i="25"/>
  <c r="CJ17" i="25"/>
  <c r="CI17" i="25"/>
  <c r="CH17" i="25"/>
  <c r="CG17" i="25"/>
  <c r="CF17" i="25"/>
  <c r="CE17" i="25"/>
  <c r="CD17" i="25"/>
  <c r="CC17" i="25"/>
  <c r="CB17" i="25"/>
  <c r="CA17" i="25"/>
  <c r="BZ17" i="25"/>
  <c r="BY17" i="25"/>
  <c r="BX17" i="25"/>
  <c r="BW17" i="25"/>
  <c r="BV17" i="25"/>
  <c r="BU17" i="25"/>
  <c r="BT17" i="25"/>
  <c r="BS17" i="25"/>
  <c r="BR17" i="25"/>
  <c r="BQ17" i="25"/>
  <c r="BP17" i="25"/>
  <c r="BO17" i="25"/>
  <c r="BN17" i="25"/>
  <c r="BM17" i="25"/>
  <c r="BL17" i="25"/>
  <c r="BK17" i="25"/>
  <c r="BJ17" i="25"/>
  <c r="BI17" i="25"/>
  <c r="BH17" i="25"/>
  <c r="BG17" i="25"/>
  <c r="BF17" i="25"/>
  <c r="BE17" i="25"/>
  <c r="BD17" i="25"/>
  <c r="BC17" i="25"/>
  <c r="BB17" i="25"/>
  <c r="BA17" i="25"/>
  <c r="AZ17" i="25"/>
  <c r="AY17" i="25"/>
  <c r="AX17" i="25"/>
  <c r="AW17" i="25"/>
  <c r="AV17" i="25"/>
  <c r="AU17" i="25"/>
  <c r="AT17" i="25"/>
  <c r="AS17" i="25"/>
  <c r="AR17" i="25"/>
  <c r="AQ17" i="25"/>
  <c r="AP17" i="25"/>
  <c r="AO17" i="25"/>
  <c r="AN17" i="25"/>
  <c r="AM17" i="25"/>
  <c r="AL17" i="25"/>
  <c r="AK17" i="25"/>
  <c r="AJ17" i="25"/>
  <c r="AI17" i="25"/>
  <c r="AH17" i="25"/>
  <c r="AG17" i="25"/>
  <c r="AF17" i="25"/>
  <c r="AE17" i="25"/>
  <c r="AD17" i="25"/>
  <c r="AC17" i="25"/>
  <c r="AB17" i="25"/>
  <c r="AA17" i="25"/>
  <c r="Z17" i="25"/>
  <c r="Y17" i="25"/>
  <c r="X17" i="25"/>
  <c r="W17" i="25"/>
  <c r="V17" i="25"/>
  <c r="U17" i="25"/>
  <c r="T17" i="25"/>
  <c r="S17" i="25"/>
  <c r="R17" i="25"/>
  <c r="Q17" i="25"/>
  <c r="P17" i="25"/>
  <c r="O17" i="25"/>
  <c r="N17" i="25"/>
  <c r="M17" i="25"/>
  <c r="ES16" i="25"/>
  <c r="ER16" i="25"/>
  <c r="EQ16" i="25"/>
  <c r="EP16" i="25"/>
  <c r="EO16" i="25"/>
  <c r="EN16" i="25"/>
  <c r="EM16" i="25"/>
  <c r="EL16" i="25"/>
  <c r="EK16" i="25"/>
  <c r="EJ16" i="25"/>
  <c r="EI16" i="25"/>
  <c r="EH16" i="25"/>
  <c r="EG16" i="25"/>
  <c r="EF16" i="25"/>
  <c r="EE16" i="25"/>
  <c r="ED16" i="25"/>
  <c r="EC16" i="25"/>
  <c r="EB16" i="25"/>
  <c r="EA16" i="25"/>
  <c r="DZ16" i="25"/>
  <c r="DY16" i="25"/>
  <c r="DX16" i="25"/>
  <c r="DW16" i="25"/>
  <c r="DV16" i="25"/>
  <c r="DU16" i="25"/>
  <c r="DT16" i="25"/>
  <c r="DS16" i="25"/>
  <c r="DR16" i="25"/>
  <c r="DQ16" i="25"/>
  <c r="DP16" i="25"/>
  <c r="DO16" i="25"/>
  <c r="DN16" i="25"/>
  <c r="DM16" i="25"/>
  <c r="DL16" i="25"/>
  <c r="DK16" i="25"/>
  <c r="DJ16" i="25"/>
  <c r="DI16" i="25"/>
  <c r="DH16" i="25"/>
  <c r="DG16" i="25"/>
  <c r="DF16" i="25"/>
  <c r="DE16" i="25"/>
  <c r="DD16" i="25"/>
  <c r="DC16" i="25"/>
  <c r="DB16" i="25"/>
  <c r="DA16" i="25"/>
  <c r="CZ16" i="25"/>
  <c r="CY16" i="25"/>
  <c r="CX16" i="25"/>
  <c r="CW16" i="25"/>
  <c r="CV16" i="25"/>
  <c r="CU16" i="25"/>
  <c r="CT16" i="25"/>
  <c r="CS16" i="25"/>
  <c r="CR16" i="25"/>
  <c r="CQ16" i="25"/>
  <c r="CP16" i="25"/>
  <c r="CO16" i="25"/>
  <c r="CN16" i="25"/>
  <c r="CM16" i="25"/>
  <c r="CL16" i="25"/>
  <c r="CK16" i="25"/>
  <c r="CJ16" i="25"/>
  <c r="CI16" i="25"/>
  <c r="CH16" i="25"/>
  <c r="CG16" i="25"/>
  <c r="CF16" i="25"/>
  <c r="CE16" i="25"/>
  <c r="CD16" i="25"/>
  <c r="CC16" i="25"/>
  <c r="CB16" i="25"/>
  <c r="CA16" i="25"/>
  <c r="BZ16" i="25"/>
  <c r="BY16" i="25"/>
  <c r="BX16" i="25"/>
  <c r="BW16" i="25"/>
  <c r="BV16" i="25"/>
  <c r="BU16" i="25"/>
  <c r="BT16" i="25"/>
  <c r="BS16" i="25"/>
  <c r="BR16" i="25"/>
  <c r="BQ16" i="25"/>
  <c r="BP16" i="25"/>
  <c r="BO16" i="25"/>
  <c r="BN16" i="25"/>
  <c r="BM16" i="25"/>
  <c r="BL16" i="25"/>
  <c r="BK16" i="25"/>
  <c r="BJ16" i="25"/>
  <c r="BI16" i="25"/>
  <c r="BH16" i="25"/>
  <c r="BG16" i="25"/>
  <c r="BF16" i="25"/>
  <c r="BE16" i="25"/>
  <c r="BD16" i="25"/>
  <c r="BC16" i="25"/>
  <c r="BB16" i="25"/>
  <c r="BA16" i="25"/>
  <c r="AZ16" i="25"/>
  <c r="AY16" i="25"/>
  <c r="AX16" i="25"/>
  <c r="AW16" i="25"/>
  <c r="AV16" i="25"/>
  <c r="AU16" i="25"/>
  <c r="AT16" i="25"/>
  <c r="AS16" i="25"/>
  <c r="AR16" i="25"/>
  <c r="AQ16" i="25"/>
  <c r="AP16" i="25"/>
  <c r="AO16" i="25"/>
  <c r="AN16" i="25"/>
  <c r="AM16" i="25"/>
  <c r="AL16" i="25"/>
  <c r="AK16" i="25"/>
  <c r="AJ16" i="25"/>
  <c r="AI16" i="25"/>
  <c r="AH16" i="25"/>
  <c r="AG16" i="25"/>
  <c r="AF16" i="25"/>
  <c r="AE16" i="25"/>
  <c r="AD16" i="25"/>
  <c r="AC16" i="25"/>
  <c r="AB16" i="25"/>
  <c r="AA16" i="25"/>
  <c r="Z16" i="25"/>
  <c r="Y16" i="25"/>
  <c r="X16" i="25"/>
  <c r="W16" i="25"/>
  <c r="V16" i="25"/>
  <c r="U16" i="25"/>
  <c r="T16" i="25"/>
  <c r="S16" i="25"/>
  <c r="R16" i="25"/>
  <c r="Q16" i="25"/>
  <c r="P16" i="25"/>
  <c r="O16" i="25"/>
  <c r="N16" i="25"/>
  <c r="M16" i="25"/>
  <c r="ES15" i="25"/>
  <c r="ER15" i="25"/>
  <c r="EQ15" i="25"/>
  <c r="EP15" i="25"/>
  <c r="EO15" i="25"/>
  <c r="EN15" i="25"/>
  <c r="EM15" i="25"/>
  <c r="EL15" i="25"/>
  <c r="EK15" i="25"/>
  <c r="EJ15" i="25"/>
  <c r="EI15" i="25"/>
  <c r="EH15" i="25"/>
  <c r="EG15" i="25"/>
  <c r="EF15" i="25"/>
  <c r="EE15" i="25"/>
  <c r="ED15" i="25"/>
  <c r="EC15" i="25"/>
  <c r="EB15" i="25"/>
  <c r="EA15" i="25"/>
  <c r="DZ15" i="25"/>
  <c r="DY15" i="25"/>
  <c r="DX15" i="25"/>
  <c r="DW15" i="25"/>
  <c r="DV15" i="25"/>
  <c r="DU15" i="25"/>
  <c r="DT15" i="25"/>
  <c r="DS15" i="25"/>
  <c r="DR15" i="25"/>
  <c r="DQ15" i="25"/>
  <c r="DP15" i="25"/>
  <c r="DO15" i="25"/>
  <c r="DN15" i="25"/>
  <c r="DM15" i="25"/>
  <c r="DL15" i="25"/>
  <c r="DK15" i="25"/>
  <c r="DJ15" i="25"/>
  <c r="DI15" i="25"/>
  <c r="DH15" i="25"/>
  <c r="DG15" i="25"/>
  <c r="DF15" i="25"/>
  <c r="DE15" i="25"/>
  <c r="DD15" i="25"/>
  <c r="DC15" i="25"/>
  <c r="DB15" i="25"/>
  <c r="DA15" i="25"/>
  <c r="CZ15" i="25"/>
  <c r="CY15" i="25"/>
  <c r="CX15" i="25"/>
  <c r="CW15" i="25"/>
  <c r="CV15" i="25"/>
  <c r="CU15" i="25"/>
  <c r="CT15" i="25"/>
  <c r="CS15" i="25"/>
  <c r="CR15" i="25"/>
  <c r="CQ15" i="25"/>
  <c r="CP15" i="25"/>
  <c r="CO15" i="25"/>
  <c r="CN15" i="25"/>
  <c r="CM15" i="25"/>
  <c r="CL15" i="25"/>
  <c r="CK15" i="25"/>
  <c r="CJ15" i="25"/>
  <c r="CI15" i="25"/>
  <c r="CH15" i="25"/>
  <c r="CG15" i="25"/>
  <c r="CF15" i="25"/>
  <c r="CE15" i="25"/>
  <c r="CD15" i="25"/>
  <c r="CC15" i="25"/>
  <c r="CB15" i="25"/>
  <c r="CA15" i="25"/>
  <c r="BZ15" i="25"/>
  <c r="BY15" i="25"/>
  <c r="BX15" i="25"/>
  <c r="BW15" i="25"/>
  <c r="BV15" i="25"/>
  <c r="BU15" i="25"/>
  <c r="BT15" i="25"/>
  <c r="BS15" i="25"/>
  <c r="BR15" i="25"/>
  <c r="BQ15" i="25"/>
  <c r="BP15" i="25"/>
  <c r="BO15" i="25"/>
  <c r="BN15" i="25"/>
  <c r="BM15" i="25"/>
  <c r="BL15" i="25"/>
  <c r="BK15" i="25"/>
  <c r="BJ15" i="25"/>
  <c r="BI15" i="25"/>
  <c r="BH15" i="25"/>
  <c r="BG15" i="25"/>
  <c r="BF15" i="25"/>
  <c r="BE15" i="25"/>
  <c r="BD15" i="25"/>
  <c r="BC15" i="25"/>
  <c r="BB15" i="25"/>
  <c r="BA15" i="25"/>
  <c r="AZ15" i="25"/>
  <c r="AY15" i="25"/>
  <c r="AX15" i="25"/>
  <c r="AW15" i="25"/>
  <c r="AV15" i="25"/>
  <c r="AU15" i="25"/>
  <c r="AT15" i="25"/>
  <c r="AS15" i="25"/>
  <c r="AR15" i="25"/>
  <c r="AQ15" i="25"/>
  <c r="AP15" i="25"/>
  <c r="AO15" i="25"/>
  <c r="AN15" i="25"/>
  <c r="AM15" i="25"/>
  <c r="AL15" i="25"/>
  <c r="AK15" i="25"/>
  <c r="AJ15" i="25"/>
  <c r="AI15" i="25"/>
  <c r="AH15" i="25"/>
  <c r="AG15" i="25"/>
  <c r="AF15" i="25"/>
  <c r="AE15" i="25"/>
  <c r="AD15" i="25"/>
  <c r="AC15" i="25"/>
  <c r="AB15" i="25"/>
  <c r="AA15" i="25"/>
  <c r="Z15" i="25"/>
  <c r="Y15" i="25"/>
  <c r="X15" i="25"/>
  <c r="W15" i="25"/>
  <c r="V15" i="25"/>
  <c r="U15" i="25"/>
  <c r="T15" i="25"/>
  <c r="S15" i="25"/>
  <c r="R15" i="25"/>
  <c r="Q15" i="25"/>
  <c r="P15" i="25"/>
  <c r="O15" i="25"/>
  <c r="N15" i="25"/>
  <c r="M15" i="25"/>
  <c r="ES14" i="25"/>
  <c r="ES57" i="25" s="1"/>
  <c r="ER14" i="25"/>
  <c r="EQ14" i="25"/>
  <c r="EP14" i="25"/>
  <c r="EO14" i="25"/>
  <c r="EN14" i="25"/>
  <c r="EM14" i="25"/>
  <c r="EL14" i="25"/>
  <c r="EK14" i="25"/>
  <c r="EJ14" i="25"/>
  <c r="EI14" i="25"/>
  <c r="EH14" i="25"/>
  <c r="EG14" i="25"/>
  <c r="EF14" i="25"/>
  <c r="EE14" i="25"/>
  <c r="ED14" i="25"/>
  <c r="EC14" i="25"/>
  <c r="EB14" i="25"/>
  <c r="EA14" i="25"/>
  <c r="DZ14" i="25"/>
  <c r="DY14" i="25"/>
  <c r="DX14" i="25"/>
  <c r="DW14" i="25"/>
  <c r="DV14" i="25"/>
  <c r="DU14" i="25"/>
  <c r="DT14" i="25"/>
  <c r="DS14" i="25"/>
  <c r="DR14" i="25"/>
  <c r="DQ14" i="25"/>
  <c r="DP14" i="25"/>
  <c r="DO14" i="25"/>
  <c r="DN14" i="25"/>
  <c r="DM14" i="25"/>
  <c r="DL14" i="25"/>
  <c r="DK14" i="25"/>
  <c r="DJ14" i="25"/>
  <c r="DI14" i="25"/>
  <c r="DH14" i="25"/>
  <c r="DG14" i="25"/>
  <c r="DF14" i="25"/>
  <c r="DE14" i="25"/>
  <c r="DD14" i="25"/>
  <c r="DC14" i="25"/>
  <c r="DB14" i="25"/>
  <c r="DA14" i="25"/>
  <c r="CZ14" i="25"/>
  <c r="CY14" i="25"/>
  <c r="CX14" i="25"/>
  <c r="CW14" i="25"/>
  <c r="CV14" i="25"/>
  <c r="CU14" i="25"/>
  <c r="CT14" i="25"/>
  <c r="CS14" i="25"/>
  <c r="CR14" i="25"/>
  <c r="CQ14" i="25"/>
  <c r="CP14" i="25"/>
  <c r="CO14" i="25"/>
  <c r="CN14" i="25"/>
  <c r="CM14" i="25"/>
  <c r="CL14" i="25"/>
  <c r="CK14" i="25"/>
  <c r="CJ14" i="25"/>
  <c r="CI14" i="25"/>
  <c r="CH14" i="25"/>
  <c r="CG14" i="25"/>
  <c r="CF14" i="25"/>
  <c r="CE14" i="25"/>
  <c r="CD14" i="25"/>
  <c r="CC14" i="25"/>
  <c r="CB14" i="25"/>
  <c r="CA14" i="25"/>
  <c r="BZ14" i="25"/>
  <c r="BY14" i="25"/>
  <c r="BX14" i="25"/>
  <c r="BW14" i="25"/>
  <c r="BV14" i="25"/>
  <c r="BU14" i="25"/>
  <c r="BT14" i="25"/>
  <c r="BS14" i="25"/>
  <c r="BR14" i="25"/>
  <c r="BQ14" i="25"/>
  <c r="BP14" i="25"/>
  <c r="BO14" i="25"/>
  <c r="BN14" i="25"/>
  <c r="BM14" i="25"/>
  <c r="BL14" i="25"/>
  <c r="BK14" i="25"/>
  <c r="BJ14" i="25"/>
  <c r="BI14" i="25"/>
  <c r="BH14" i="25"/>
  <c r="BG14" i="25"/>
  <c r="BF14" i="25"/>
  <c r="BE14" i="25"/>
  <c r="BD14" i="25"/>
  <c r="BC14" i="25"/>
  <c r="BB14" i="25"/>
  <c r="BA14" i="25"/>
  <c r="AZ14" i="25"/>
  <c r="AY14" i="25"/>
  <c r="AX14" i="25"/>
  <c r="AW14" i="25"/>
  <c r="AV14" i="25"/>
  <c r="AU14" i="25"/>
  <c r="AT14" i="25"/>
  <c r="AS14" i="25"/>
  <c r="AR14" i="25"/>
  <c r="AQ14" i="25"/>
  <c r="AP14" i="25"/>
  <c r="AO14" i="25"/>
  <c r="AN14" i="25"/>
  <c r="AM14" i="25"/>
  <c r="AL14" i="25"/>
  <c r="AK14" i="25"/>
  <c r="AJ14" i="25"/>
  <c r="AI14" i="25"/>
  <c r="AH14" i="25"/>
  <c r="AG14" i="25"/>
  <c r="AF14" i="25"/>
  <c r="AE14" i="25"/>
  <c r="AD14" i="25"/>
  <c r="AC14" i="25"/>
  <c r="AB14" i="25"/>
  <c r="AA14" i="25"/>
  <c r="Z14" i="25"/>
  <c r="Y14" i="25"/>
  <c r="X14" i="25"/>
  <c r="W14" i="25"/>
  <c r="V14" i="25"/>
  <c r="U14" i="25"/>
  <c r="T14" i="25"/>
  <c r="S14" i="25"/>
  <c r="R14" i="25"/>
  <c r="Q14" i="25"/>
  <c r="P14" i="25"/>
  <c r="O14" i="25"/>
  <c r="N14" i="25"/>
  <c r="M14" i="25"/>
  <c r="H54" i="25"/>
  <c r="H53" i="25"/>
  <c r="H52" i="25"/>
  <c r="H51" i="25"/>
  <c r="H50" i="25"/>
  <c r="H49" i="25"/>
  <c r="H48" i="25"/>
  <c r="H47" i="25"/>
  <c r="H46" i="25"/>
  <c r="H45" i="25"/>
  <c r="H44" i="25"/>
  <c r="H43" i="25"/>
  <c r="H42" i="25"/>
  <c r="H41" i="25"/>
  <c r="H40" i="25"/>
  <c r="H39" i="25"/>
  <c r="H38" i="25"/>
  <c r="H37" i="25"/>
  <c r="H36" i="25"/>
  <c r="H35" i="25"/>
  <c r="H34" i="25"/>
  <c r="H33" i="25"/>
  <c r="H32" i="25"/>
  <c r="H31" i="25"/>
  <c r="H30" i="25"/>
  <c r="H29" i="25"/>
  <c r="H28" i="25"/>
  <c r="H27" i="25"/>
  <c r="H26" i="25"/>
  <c r="H25" i="25"/>
  <c r="H24" i="25"/>
  <c r="H23" i="25"/>
  <c r="H22" i="25"/>
  <c r="H21" i="25"/>
  <c r="H20" i="25"/>
  <c r="H19" i="25"/>
  <c r="H18" i="25"/>
  <c r="H17" i="25"/>
  <c r="H16" i="25"/>
  <c r="H15" i="25"/>
  <c r="H14" i="25"/>
  <c r="H57" i="25" s="1"/>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57" i="25" s="1"/>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57" i="25" s="1"/>
  <c r="E54" i="25"/>
  <c r="E53" i="25"/>
  <c r="E52" i="25"/>
  <c r="E51" i="25"/>
  <c r="E50" i="25"/>
  <c r="E49" i="25"/>
  <c r="E48" i="25"/>
  <c r="E47" i="25"/>
  <c r="E46" i="25"/>
  <c r="E45" i="25"/>
  <c r="E44" i="25"/>
  <c r="E43" i="25"/>
  <c r="E42" i="25"/>
  <c r="E41" i="25"/>
  <c r="E40" i="25"/>
  <c r="E39" i="25"/>
  <c r="E38" i="25"/>
  <c r="E37" i="25"/>
  <c r="E36" i="25"/>
  <c r="E35" i="25"/>
  <c r="E34" i="25"/>
  <c r="E33" i="25"/>
  <c r="E32" i="25"/>
  <c r="E31" i="25"/>
  <c r="E30" i="25"/>
  <c r="E29" i="25"/>
  <c r="E28" i="25"/>
  <c r="E27" i="25"/>
  <c r="E26" i="25"/>
  <c r="E25" i="25"/>
  <c r="E24" i="25"/>
  <c r="E23" i="25"/>
  <c r="E22" i="25"/>
  <c r="E21" i="25"/>
  <c r="E20" i="25"/>
  <c r="E19" i="25"/>
  <c r="E18" i="25"/>
  <c r="E17" i="25"/>
  <c r="E16" i="25"/>
  <c r="E15" i="25"/>
  <c r="E14"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D14"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ES8" i="25"/>
  <c r="ES10" i="25" s="1"/>
  <c r="H8" i="25"/>
  <c r="G8" i="25"/>
  <c r="F8" i="25"/>
  <c r="E8" i="25"/>
  <c r="D8" i="25"/>
  <c r="I74" i="3"/>
  <c r="C56" i="25"/>
  <c r="A55" i="25"/>
  <c r="I96" i="25" l="1"/>
  <c r="AW57" i="25"/>
  <c r="AT17" i="1"/>
  <c r="AJ17" i="1"/>
  <c r="AM57" i="25"/>
  <c r="DD17" i="1"/>
  <c r="DG57" i="25"/>
  <c r="DP17" i="1"/>
  <c r="DS57" i="25"/>
  <c r="EB17" i="1"/>
  <c r="EE57" i="25"/>
  <c r="EN17" i="1"/>
  <c r="EQ57" i="25"/>
  <c r="N57" i="25"/>
  <c r="K17" i="1"/>
  <c r="CG17" i="1"/>
  <c r="CJ57" i="25"/>
  <c r="DQ17" i="1"/>
  <c r="DT57" i="25"/>
  <c r="EC17" i="1"/>
  <c r="EF57" i="25"/>
  <c r="EO17" i="1"/>
  <c r="ER57" i="25"/>
  <c r="X57" i="25"/>
  <c r="U17" i="1"/>
  <c r="AK57" i="25"/>
  <c r="AH17" i="1"/>
  <c r="W17" i="1"/>
  <c r="Z57" i="25"/>
  <c r="BG17" i="1"/>
  <c r="BJ57" i="25"/>
  <c r="L17" i="1"/>
  <c r="O57" i="25"/>
  <c r="BH17" i="1"/>
  <c r="BK57" i="25"/>
  <c r="Y17" i="1"/>
  <c r="AB57" i="25"/>
  <c r="BI17" i="1"/>
  <c r="BL57" i="25"/>
  <c r="CS17" i="1"/>
  <c r="CV57" i="25"/>
  <c r="DE17" i="1"/>
  <c r="DH57" i="25"/>
  <c r="Q57" i="25"/>
  <c r="N17" i="1"/>
  <c r="AC57" i="25"/>
  <c r="Z17" i="1"/>
  <c r="AO57" i="25"/>
  <c r="AL17" i="1"/>
  <c r="AX17" i="1"/>
  <c r="BA57" i="25"/>
  <c r="BM57" i="25"/>
  <c r="BJ17" i="1"/>
  <c r="BV17" i="1"/>
  <c r="BY57" i="25"/>
  <c r="CH17" i="1"/>
  <c r="CK57" i="25"/>
  <c r="CW57" i="25"/>
  <c r="CT17" i="1"/>
  <c r="DI57" i="25"/>
  <c r="DF17" i="1"/>
  <c r="DR17" i="1"/>
  <c r="DU57" i="25"/>
  <c r="ED17" i="1"/>
  <c r="EG57" i="25"/>
  <c r="W57" i="25"/>
  <c r="T17" i="1"/>
  <c r="BI57" i="25"/>
  <c r="BF17" i="1"/>
  <c r="CR17" i="1"/>
  <c r="CU57" i="25"/>
  <c r="BW17" i="1"/>
  <c r="BZ57" i="25"/>
  <c r="DS17" i="1"/>
  <c r="DV57" i="25"/>
  <c r="EE17" i="1"/>
  <c r="EH57" i="25"/>
  <c r="V17" i="1"/>
  <c r="Y57" i="25"/>
  <c r="CQ17" i="1"/>
  <c r="CT57" i="25"/>
  <c r="X17" i="1"/>
  <c r="AA57" i="25"/>
  <c r="CF17" i="1"/>
  <c r="CI57" i="25"/>
  <c r="AK17" i="1"/>
  <c r="AN57" i="25"/>
  <c r="R57" i="25"/>
  <c r="O17" i="1"/>
  <c r="BB57" i="25"/>
  <c r="AY17" i="1"/>
  <c r="DG17" i="1"/>
  <c r="DJ57" i="25"/>
  <c r="S57" i="25"/>
  <c r="P17" i="1"/>
  <c r="AE57" i="25"/>
  <c r="AB17" i="1"/>
  <c r="AQ57" i="25"/>
  <c r="AN17" i="1"/>
  <c r="AZ17" i="1"/>
  <c r="BC57" i="25"/>
  <c r="BO57" i="25"/>
  <c r="BL17" i="1"/>
  <c r="BX17" i="1"/>
  <c r="CA57" i="25"/>
  <c r="CJ17" i="1"/>
  <c r="CM57" i="25"/>
  <c r="CV17" i="1"/>
  <c r="CY57" i="25"/>
  <c r="DH17" i="1"/>
  <c r="DK57" i="25"/>
  <c r="DT17" i="1"/>
  <c r="DW57" i="25"/>
  <c r="EF17" i="1"/>
  <c r="EI57" i="25"/>
  <c r="BU57" i="25"/>
  <c r="BR17" i="1"/>
  <c r="AU17" i="1"/>
  <c r="AX57" i="25"/>
  <c r="BT17" i="1"/>
  <c r="BW57" i="25"/>
  <c r="M17" i="1"/>
  <c r="P57" i="25"/>
  <c r="BU17" i="1"/>
  <c r="BX57" i="25"/>
  <c r="AP57" i="25"/>
  <c r="AM17" i="1"/>
  <c r="CL57" i="25"/>
  <c r="CI17" i="1"/>
  <c r="T57" i="25"/>
  <c r="Q17" i="1"/>
  <c r="AF57" i="25"/>
  <c r="AC17" i="1"/>
  <c r="AR57" i="25"/>
  <c r="AO17" i="1"/>
  <c r="BD57" i="25"/>
  <c r="BA17" i="1"/>
  <c r="BP57" i="25"/>
  <c r="BM17" i="1"/>
  <c r="CB57" i="25"/>
  <c r="BY17" i="1"/>
  <c r="CK17" i="1"/>
  <c r="CN57" i="25"/>
  <c r="CW17" i="1"/>
  <c r="CZ57" i="25"/>
  <c r="DI17" i="1"/>
  <c r="DL57" i="25"/>
  <c r="DU17" i="1"/>
  <c r="DX57" i="25"/>
  <c r="EG17" i="1"/>
  <c r="EJ57" i="25"/>
  <c r="J17" i="1"/>
  <c r="M57" i="25"/>
  <c r="CH57" i="25"/>
  <c r="CE17" i="1"/>
  <c r="AV17" i="1"/>
  <c r="AY57" i="25"/>
  <c r="AW17" i="1"/>
  <c r="AZ57" i="25"/>
  <c r="AD57" i="25"/>
  <c r="AA17" i="1"/>
  <c r="BN57" i="25"/>
  <c r="BK17" i="1"/>
  <c r="CU17" i="1"/>
  <c r="CX57" i="25"/>
  <c r="U57" i="25"/>
  <c r="R17" i="1"/>
  <c r="AG57" i="25"/>
  <c r="AD17" i="1"/>
  <c r="AS57" i="25"/>
  <c r="AP17" i="1"/>
  <c r="BE57" i="25"/>
  <c r="BB17" i="1"/>
  <c r="BQ57" i="25"/>
  <c r="BN17" i="1"/>
  <c r="CC57" i="25"/>
  <c r="BZ17" i="1"/>
  <c r="CO57" i="25"/>
  <c r="CL17" i="1"/>
  <c r="DA57" i="25"/>
  <c r="CX17" i="1"/>
  <c r="DM57" i="25"/>
  <c r="DJ17" i="1"/>
  <c r="DV17" i="1"/>
  <c r="DY57" i="25"/>
  <c r="EK57" i="25"/>
  <c r="EH17" i="1"/>
  <c r="V57" i="25"/>
  <c r="S17" i="1"/>
  <c r="AH57" i="25"/>
  <c r="AE17" i="1"/>
  <c r="AT57" i="25"/>
  <c r="AQ17" i="1"/>
  <c r="BF57" i="25"/>
  <c r="BC17" i="1"/>
  <c r="BR57" i="25"/>
  <c r="BO17" i="1"/>
  <c r="CA17" i="1"/>
  <c r="CD57" i="25"/>
  <c r="CP57" i="25"/>
  <c r="CM17" i="1"/>
  <c r="DB57" i="25"/>
  <c r="CY17" i="1"/>
  <c r="DN57" i="25"/>
  <c r="DK17" i="1"/>
  <c r="DW17" i="1"/>
  <c r="DZ57" i="25"/>
  <c r="EI17" i="1"/>
  <c r="EL57" i="25"/>
  <c r="AF17" i="1"/>
  <c r="AI57" i="25"/>
  <c r="AU57" i="25"/>
  <c r="AR17" i="1"/>
  <c r="BD17" i="1"/>
  <c r="BG57" i="25"/>
  <c r="BS57" i="25"/>
  <c r="BP17" i="1"/>
  <c r="CB17" i="1"/>
  <c r="CE57" i="25"/>
  <c r="CQ57" i="25"/>
  <c r="CN17" i="1"/>
  <c r="DC57" i="25"/>
  <c r="CZ17" i="1"/>
  <c r="DL17" i="1"/>
  <c r="DO57" i="25"/>
  <c r="DX17" i="1"/>
  <c r="EA57" i="25"/>
  <c r="EM57" i="25"/>
  <c r="EJ17" i="1"/>
  <c r="AJ57" i="25"/>
  <c r="AG17" i="1"/>
  <c r="AV57" i="25"/>
  <c r="AS17" i="1"/>
  <c r="BE17" i="1"/>
  <c r="BH57" i="25"/>
  <c r="BQ17" i="1"/>
  <c r="BT57" i="25"/>
  <c r="CC17" i="1"/>
  <c r="CF57" i="25"/>
  <c r="CO17" i="1"/>
  <c r="CR57" i="25"/>
  <c r="DA17" i="1"/>
  <c r="DD57" i="25"/>
  <c r="DM17" i="1"/>
  <c r="DP57" i="25"/>
  <c r="DY17" i="1"/>
  <c r="EB57" i="25"/>
  <c r="EK17" i="1"/>
  <c r="EN57" i="25"/>
  <c r="CG57" i="25"/>
  <c r="CD17" i="1"/>
  <c r="CS57" i="25"/>
  <c r="CP17" i="1"/>
  <c r="DE57" i="25"/>
  <c r="DB17" i="1"/>
  <c r="DQ57" i="25"/>
  <c r="DN17" i="1"/>
  <c r="DZ17" i="1"/>
  <c r="EC57" i="25"/>
  <c r="EL17" i="1"/>
  <c r="EO57" i="25"/>
  <c r="AI17" i="1"/>
  <c r="AL57" i="25"/>
  <c r="BS17" i="1"/>
  <c r="BV57" i="25"/>
  <c r="DC17" i="1"/>
  <c r="DF57" i="25"/>
  <c r="DO17" i="1"/>
  <c r="DR57" i="25"/>
  <c r="EA17" i="1"/>
  <c r="ED57" i="25"/>
  <c r="EM17" i="1"/>
  <c r="EP57" i="25"/>
  <c r="H96" i="25"/>
  <c r="V9" i="3"/>
  <c r="AD9" i="3"/>
  <c r="AL9" i="3"/>
  <c r="AT9" i="3"/>
  <c r="BB9" i="3"/>
  <c r="BJ9" i="3"/>
  <c r="BR9" i="3"/>
  <c r="BZ9" i="3"/>
  <c r="CH9" i="3"/>
  <c r="CP9" i="3"/>
  <c r="CX9" i="3"/>
  <c r="DI9" i="3"/>
  <c r="DW9" i="3"/>
  <c r="EE9" i="3"/>
  <c r="EM9" i="3"/>
  <c r="T10" i="3"/>
  <c r="AB10" i="3"/>
  <c r="AJ10" i="3"/>
  <c r="AR10" i="3"/>
  <c r="AZ10" i="3"/>
  <c r="BH10" i="3"/>
  <c r="BP10" i="3"/>
  <c r="BX10" i="3"/>
  <c r="CF10" i="3"/>
  <c r="CN10" i="3"/>
  <c r="CV10" i="3"/>
  <c r="DD10" i="3"/>
  <c r="DL10" i="3"/>
  <c r="DT10" i="3"/>
  <c r="EB10" i="3"/>
  <c r="EJ10" i="3"/>
  <c r="ER10" i="3"/>
  <c r="W9" i="3"/>
  <c r="AE9" i="3"/>
  <c r="AM9" i="3"/>
  <c r="AU9" i="3"/>
  <c r="BC9" i="3"/>
  <c r="BK9" i="3"/>
  <c r="BS9" i="3"/>
  <c r="CA9" i="3"/>
  <c r="CI9" i="3"/>
  <c r="CQ9" i="3"/>
  <c r="CY9" i="3"/>
  <c r="DM9" i="3"/>
  <c r="DX9" i="3"/>
  <c r="EF9" i="3"/>
  <c r="EN9" i="3"/>
  <c r="U10" i="3"/>
  <c r="AC10" i="3"/>
  <c r="AK10" i="3"/>
  <c r="AS10" i="3"/>
  <c r="BA10" i="3"/>
  <c r="BI10" i="3"/>
  <c r="BQ10" i="3"/>
  <c r="BY10" i="3"/>
  <c r="CG10" i="3"/>
  <c r="CO10" i="3"/>
  <c r="CW10" i="3"/>
  <c r="DE10" i="3"/>
  <c r="DM10" i="3"/>
  <c r="DU10" i="3"/>
  <c r="EC10" i="3"/>
  <c r="EK10" i="3"/>
  <c r="ES10" i="3"/>
  <c r="CR9" i="3"/>
  <c r="CZ9" i="3"/>
  <c r="DQ9" i="3"/>
  <c r="DY9" i="3"/>
  <c r="EG9" i="3"/>
  <c r="EO9" i="3"/>
  <c r="V10" i="3"/>
  <c r="AD10" i="3"/>
  <c r="AL10" i="3"/>
  <c r="AT10" i="3"/>
  <c r="BB10" i="3"/>
  <c r="BJ10" i="3"/>
  <c r="BR10" i="3"/>
  <c r="BZ10" i="3"/>
  <c r="CH10" i="3"/>
  <c r="CP10" i="3"/>
  <c r="CX10" i="3"/>
  <c r="DF10" i="3"/>
  <c r="DN10" i="3"/>
  <c r="DV10" i="3"/>
  <c r="ED10" i="3"/>
  <c r="EL10" i="3"/>
  <c r="ET10" i="3"/>
  <c r="Y9" i="3"/>
  <c r="AG9" i="3"/>
  <c r="AO9" i="3"/>
  <c r="AW9" i="3"/>
  <c r="BE9" i="3"/>
  <c r="BM9" i="3"/>
  <c r="BU9" i="3"/>
  <c r="CC9" i="3"/>
  <c r="CK9" i="3"/>
  <c r="CS9" i="3"/>
  <c r="DA9" i="3"/>
  <c r="DR9" i="3"/>
  <c r="DZ9" i="3"/>
  <c r="EH9" i="3"/>
  <c r="EP9" i="3"/>
  <c r="W10" i="3"/>
  <c r="AE10" i="3"/>
  <c r="AM10" i="3"/>
  <c r="AU10" i="3"/>
  <c r="BC10" i="3"/>
  <c r="BK10" i="3"/>
  <c r="BS10" i="3"/>
  <c r="CA10" i="3"/>
  <c r="CI10" i="3"/>
  <c r="CQ10" i="3"/>
  <c r="CY10" i="3"/>
  <c r="DG10" i="3"/>
  <c r="DO10" i="3"/>
  <c r="DW10" i="3"/>
  <c r="EE10" i="3"/>
  <c r="EM10" i="3"/>
  <c r="Z9" i="3"/>
  <c r="AH9" i="3"/>
  <c r="AP9" i="3"/>
  <c r="AX9" i="3"/>
  <c r="BF9" i="3"/>
  <c r="BN9" i="3"/>
  <c r="BV9" i="3"/>
  <c r="CD9" i="3"/>
  <c r="CL9" i="3"/>
  <c r="CT9" i="3"/>
  <c r="DB9" i="3"/>
  <c r="DS9" i="3"/>
  <c r="EA9" i="3"/>
  <c r="EI9" i="3"/>
  <c r="EQ9" i="3"/>
  <c r="X10" i="3"/>
  <c r="AF10" i="3"/>
  <c r="AN10" i="3"/>
  <c r="AV10" i="3"/>
  <c r="BD10" i="3"/>
  <c r="BL10" i="3"/>
  <c r="BT10" i="3"/>
  <c r="CB10" i="3"/>
  <c r="CJ10" i="3"/>
  <c r="CR10" i="3"/>
  <c r="CZ10" i="3"/>
  <c r="DH10" i="3"/>
  <c r="DP10" i="3"/>
  <c r="DX10" i="3"/>
  <c r="EF10" i="3"/>
  <c r="EN10" i="3"/>
  <c r="AA9" i="3"/>
  <c r="AI9" i="3"/>
  <c r="AQ9" i="3"/>
  <c r="AY9" i="3"/>
  <c r="BG9" i="3"/>
  <c r="BO9" i="3"/>
  <c r="BW9" i="3"/>
  <c r="CE9" i="3"/>
  <c r="CM9" i="3"/>
  <c r="CU9" i="3"/>
  <c r="DC9" i="3"/>
  <c r="DT9" i="3"/>
  <c r="EB9" i="3"/>
  <c r="EJ9" i="3"/>
  <c r="ER9" i="3"/>
  <c r="Y10" i="3"/>
  <c r="AG10" i="3"/>
  <c r="AO10" i="3"/>
  <c r="AW10" i="3"/>
  <c r="BE10" i="3"/>
  <c r="BM10" i="3"/>
  <c r="BU10" i="3"/>
  <c r="CC10" i="3"/>
  <c r="CK10" i="3"/>
  <c r="CS10" i="3"/>
  <c r="DA10" i="3"/>
  <c r="DI10" i="3"/>
  <c r="DQ10" i="3"/>
  <c r="DY10" i="3"/>
  <c r="EG10" i="3"/>
  <c r="EO10" i="3"/>
  <c r="AB9" i="3"/>
  <c r="AJ9" i="3"/>
  <c r="AR9" i="3"/>
  <c r="AZ9" i="3"/>
  <c r="BH9" i="3"/>
  <c r="BP9" i="3"/>
  <c r="BX9" i="3"/>
  <c r="CF9" i="3"/>
  <c r="CN9" i="3"/>
  <c r="CV9" i="3"/>
  <c r="DD9" i="3"/>
  <c r="DU9" i="3"/>
  <c r="EC9" i="3"/>
  <c r="EK9" i="3"/>
  <c r="ES9" i="3"/>
  <c r="Z10" i="3"/>
  <c r="AH10" i="3"/>
  <c r="AP10" i="3"/>
  <c r="AX10" i="3"/>
  <c r="BF10" i="3"/>
  <c r="BN10" i="3"/>
  <c r="BV10" i="3"/>
  <c r="CD10" i="3"/>
  <c r="CL10" i="3"/>
  <c r="CT10" i="3"/>
  <c r="DB10" i="3"/>
  <c r="DJ10" i="3"/>
  <c r="DR10" i="3"/>
  <c r="DZ10" i="3"/>
  <c r="EH10" i="3"/>
  <c r="EP10" i="3"/>
  <c r="U9" i="3"/>
  <c r="AC9" i="3"/>
  <c r="AK9" i="3"/>
  <c r="AS9" i="3"/>
  <c r="BA9" i="3"/>
  <c r="BI9" i="3"/>
  <c r="BQ9" i="3"/>
  <c r="BY9" i="3"/>
  <c r="CG9" i="3"/>
  <c r="CO9" i="3"/>
  <c r="CW9" i="3"/>
  <c r="DE9" i="3"/>
  <c r="DV9" i="3"/>
  <c r="ED9" i="3"/>
  <c r="EL9" i="3"/>
  <c r="ET9" i="3"/>
  <c r="AA10" i="3"/>
  <c r="AI10" i="3"/>
  <c r="AQ10" i="3"/>
  <c r="AY10" i="3"/>
  <c r="BG10" i="3"/>
  <c r="BO10" i="3"/>
  <c r="BW10" i="3"/>
  <c r="CE10" i="3"/>
  <c r="CM10" i="3"/>
  <c r="CU10" i="3"/>
  <c r="DC10" i="3"/>
  <c r="DK10" i="3"/>
  <c r="DS10" i="3"/>
  <c r="EA10" i="3"/>
  <c r="EI10" i="3"/>
  <c r="EQ10" i="3"/>
  <c r="DL9" i="3"/>
  <c r="DJ9" i="3"/>
  <c r="DK9" i="3"/>
  <c r="DF9" i="3"/>
  <c r="DN9" i="3"/>
  <c r="DG9" i="3"/>
  <c r="DO9" i="3"/>
  <c r="DH9" i="3"/>
  <c r="DP9" i="3"/>
  <c r="T9" i="3"/>
  <c r="R9" i="3"/>
  <c r="BJ96" i="25"/>
  <c r="BG15" i="1" s="1"/>
  <c r="BR96" i="25"/>
  <c r="BO15" i="1" s="1"/>
  <c r="BZ96" i="25"/>
  <c r="BW15" i="1" s="1"/>
  <c r="CH96" i="25"/>
  <c r="CE15" i="1" s="1"/>
  <c r="CP96" i="25"/>
  <c r="CM15" i="1" s="1"/>
  <c r="CX96" i="25"/>
  <c r="CU15" i="1" s="1"/>
  <c r="DF96" i="25"/>
  <c r="DC15" i="1" s="1"/>
  <c r="DN96" i="25"/>
  <c r="DK15" i="1" s="1"/>
  <c r="DV96" i="25"/>
  <c r="DS15" i="1" s="1"/>
  <c r="ED96" i="25"/>
  <c r="EA15" i="1" s="1"/>
  <c r="EL96" i="25"/>
  <c r="EI15" i="1" s="1"/>
  <c r="N9" i="3"/>
  <c r="EL103" i="25"/>
  <c r="ED103" i="25"/>
  <c r="DV103" i="25"/>
  <c r="DN103" i="25"/>
  <c r="DF103" i="25"/>
  <c r="CX103" i="25"/>
  <c r="CP103" i="25"/>
  <c r="CH103" i="25"/>
  <c r="BZ103" i="25"/>
  <c r="BR103" i="25"/>
  <c r="BJ103" i="25"/>
  <c r="BB103" i="25"/>
  <c r="AT103" i="25"/>
  <c r="AL103" i="25"/>
  <c r="AD103" i="25"/>
  <c r="V103" i="25"/>
  <c r="N103" i="25"/>
  <c r="ES103" i="25"/>
  <c r="EK103" i="25"/>
  <c r="EC103" i="25"/>
  <c r="DU103" i="25"/>
  <c r="DM103" i="25"/>
  <c r="DE103" i="25"/>
  <c r="CW103" i="25"/>
  <c r="CO103" i="25"/>
  <c r="CG103" i="25"/>
  <c r="BY103" i="25"/>
  <c r="BQ103" i="25"/>
  <c r="BI103" i="25"/>
  <c r="BA103" i="25"/>
  <c r="AS103" i="25"/>
  <c r="AK103" i="25"/>
  <c r="AC103" i="25"/>
  <c r="U103" i="25"/>
  <c r="M103" i="25"/>
  <c r="ER103" i="25"/>
  <c r="EJ103" i="25"/>
  <c r="EB103" i="25"/>
  <c r="DT103" i="25"/>
  <c r="DL103" i="25"/>
  <c r="DD103" i="25"/>
  <c r="CV103" i="25"/>
  <c r="CN103" i="25"/>
  <c r="CF103" i="25"/>
  <c r="BX103" i="25"/>
  <c r="BP103" i="25"/>
  <c r="BH103" i="25"/>
  <c r="AZ103" i="25"/>
  <c r="AR103" i="25"/>
  <c r="AJ103" i="25"/>
  <c r="AB103" i="25"/>
  <c r="T103" i="25"/>
  <c r="L103" i="25"/>
  <c r="EQ103" i="25"/>
  <c r="EI103" i="25"/>
  <c r="EA103" i="25"/>
  <c r="DS103" i="25"/>
  <c r="DK103" i="25"/>
  <c r="DC103" i="25"/>
  <c r="CU103" i="25"/>
  <c r="CM103" i="25"/>
  <c r="CE103" i="25"/>
  <c r="BW103" i="25"/>
  <c r="BO103" i="25"/>
  <c r="BG103" i="25"/>
  <c r="AY103" i="25"/>
  <c r="AQ103" i="25"/>
  <c r="AI103" i="25"/>
  <c r="AA103" i="25"/>
  <c r="S103" i="25"/>
  <c r="K103" i="25"/>
  <c r="EP103" i="25"/>
  <c r="EH103" i="25"/>
  <c r="DZ103" i="25"/>
  <c r="DR103" i="25"/>
  <c r="DJ103" i="25"/>
  <c r="DB103" i="25"/>
  <c r="CT103" i="25"/>
  <c r="CL103" i="25"/>
  <c r="CD103" i="25"/>
  <c r="BV103" i="25"/>
  <c r="BN103" i="25"/>
  <c r="BF103" i="25"/>
  <c r="AX103" i="25"/>
  <c r="AP103" i="25"/>
  <c r="AH103" i="25"/>
  <c r="Z103" i="25"/>
  <c r="R103" i="25"/>
  <c r="J103" i="25"/>
  <c r="EO103" i="25"/>
  <c r="EG103" i="25"/>
  <c r="DY103" i="25"/>
  <c r="DQ103" i="25"/>
  <c r="DI103" i="25"/>
  <c r="DA103" i="25"/>
  <c r="CS103" i="25"/>
  <c r="CK103" i="25"/>
  <c r="CC103" i="25"/>
  <c r="BU103" i="25"/>
  <c r="BM103" i="25"/>
  <c r="BE103" i="25"/>
  <c r="AW103" i="25"/>
  <c r="AO103" i="25"/>
  <c r="AG103" i="25"/>
  <c r="Y103" i="25"/>
  <c r="Q103" i="25"/>
  <c r="I103" i="25"/>
  <c r="EN103" i="25"/>
  <c r="EF103" i="25"/>
  <c r="DX103" i="25"/>
  <c r="DP103" i="25"/>
  <c r="DH103" i="25"/>
  <c r="CZ103" i="25"/>
  <c r="CR103" i="25"/>
  <c r="CJ103" i="25"/>
  <c r="CB103" i="25"/>
  <c r="BT103" i="25"/>
  <c r="BL103" i="25"/>
  <c r="BD103" i="25"/>
  <c r="AV103" i="25"/>
  <c r="AN103" i="25"/>
  <c r="AF103" i="25"/>
  <c r="X103" i="25"/>
  <c r="P103" i="25"/>
  <c r="CQ103" i="25"/>
  <c r="AE103" i="25"/>
  <c r="CI103" i="25"/>
  <c r="W103" i="25"/>
  <c r="EM103" i="25"/>
  <c r="CA103" i="25"/>
  <c r="O103" i="25"/>
  <c r="DW103" i="25"/>
  <c r="BC103" i="25"/>
  <c r="EE103" i="25"/>
  <c r="BS103" i="25"/>
  <c r="BK103" i="25"/>
  <c r="DO103" i="25"/>
  <c r="DG103" i="25"/>
  <c r="AU103" i="25"/>
  <c r="CY103" i="25"/>
  <c r="AM103" i="25"/>
  <c r="ER111" i="25"/>
  <c r="EJ111" i="25"/>
  <c r="EB111" i="25"/>
  <c r="DT111" i="25"/>
  <c r="DL111" i="25"/>
  <c r="DD111" i="25"/>
  <c r="CV111" i="25"/>
  <c r="CN111" i="25"/>
  <c r="CF111" i="25"/>
  <c r="BX111" i="25"/>
  <c r="BP111" i="25"/>
  <c r="BH111" i="25"/>
  <c r="AZ111" i="25"/>
  <c r="AR111" i="25"/>
  <c r="AJ111" i="25"/>
  <c r="AB111" i="25"/>
  <c r="T111" i="25"/>
  <c r="L111" i="25"/>
  <c r="EP111" i="25"/>
  <c r="EH111" i="25"/>
  <c r="DZ111" i="25"/>
  <c r="DR111" i="25"/>
  <c r="DJ111" i="25"/>
  <c r="DB111" i="25"/>
  <c r="CT111" i="25"/>
  <c r="CL111" i="25"/>
  <c r="CD111" i="25"/>
  <c r="BV111" i="25"/>
  <c r="BN111" i="25"/>
  <c r="BF111" i="25"/>
  <c r="AX111" i="25"/>
  <c r="AP111" i="25"/>
  <c r="AH111" i="25"/>
  <c r="Z111" i="25"/>
  <c r="R111" i="25"/>
  <c r="J111" i="25"/>
  <c r="EO111" i="25"/>
  <c r="EG111" i="25"/>
  <c r="DY111" i="25"/>
  <c r="DQ111" i="25"/>
  <c r="DI111" i="25"/>
  <c r="DA111" i="25"/>
  <c r="CS111" i="25"/>
  <c r="CK111" i="25"/>
  <c r="CC111" i="25"/>
  <c r="BU111" i="25"/>
  <c r="BM111" i="25"/>
  <c r="BE111" i="25"/>
  <c r="AW111" i="25"/>
  <c r="AO111" i="25"/>
  <c r="AG111" i="25"/>
  <c r="Y111" i="25"/>
  <c r="Q111" i="25"/>
  <c r="I111" i="25"/>
  <c r="EK111" i="25"/>
  <c r="DW111" i="25"/>
  <c r="DK111" i="25"/>
  <c r="CX111" i="25"/>
  <c r="CJ111" i="25"/>
  <c r="BY111" i="25"/>
  <c r="BK111" i="25"/>
  <c r="AY111" i="25"/>
  <c r="AL111" i="25"/>
  <c r="X111" i="25"/>
  <c r="M111" i="25"/>
  <c r="EF111" i="25"/>
  <c r="DU111" i="25"/>
  <c r="DG111" i="25"/>
  <c r="CU111" i="25"/>
  <c r="CH111" i="25"/>
  <c r="BT111" i="25"/>
  <c r="BI111" i="25"/>
  <c r="AU111" i="25"/>
  <c r="AI111" i="25"/>
  <c r="V111" i="25"/>
  <c r="EQ111" i="25"/>
  <c r="ED111" i="25"/>
  <c r="DP111" i="25"/>
  <c r="DE111" i="25"/>
  <c r="CQ111" i="25"/>
  <c r="CE111" i="25"/>
  <c r="BR111" i="25"/>
  <c r="BD111" i="25"/>
  <c r="AS111" i="25"/>
  <c r="AE111" i="25"/>
  <c r="S111" i="25"/>
  <c r="EN111" i="25"/>
  <c r="EC111" i="25"/>
  <c r="DO111" i="25"/>
  <c r="DC111" i="25"/>
  <c r="CP111" i="25"/>
  <c r="CB111" i="25"/>
  <c r="BQ111" i="25"/>
  <c r="BC111" i="25"/>
  <c r="AQ111" i="25"/>
  <c r="AD111" i="25"/>
  <c r="P111" i="25"/>
  <c r="EM111" i="25"/>
  <c r="EA111" i="25"/>
  <c r="DN111" i="25"/>
  <c r="CZ111" i="25"/>
  <c r="CO111" i="25"/>
  <c r="CA111" i="25"/>
  <c r="BO111" i="25"/>
  <c r="BB111" i="25"/>
  <c r="AN111" i="25"/>
  <c r="AC111" i="25"/>
  <c r="O111" i="25"/>
  <c r="EE111" i="25"/>
  <c r="CW111" i="25"/>
  <c r="BL111" i="25"/>
  <c r="AF111" i="25"/>
  <c r="DV111" i="25"/>
  <c r="CM111" i="25"/>
  <c r="BG111" i="25"/>
  <c r="W111" i="25"/>
  <c r="DM111" i="25"/>
  <c r="CG111" i="25"/>
  <c r="AV111" i="25"/>
  <c r="N111" i="25"/>
  <c r="CY111" i="25"/>
  <c r="AT111" i="25"/>
  <c r="ES111" i="25"/>
  <c r="CR111" i="25"/>
  <c r="AM111" i="25"/>
  <c r="EL111" i="25"/>
  <c r="CI111" i="25"/>
  <c r="AK111" i="25"/>
  <c r="EI111" i="25"/>
  <c r="BZ111" i="25"/>
  <c r="AA111" i="25"/>
  <c r="DX111" i="25"/>
  <c r="BW111" i="25"/>
  <c r="U111" i="25"/>
  <c r="DS111" i="25"/>
  <c r="BS111" i="25"/>
  <c r="K111" i="25"/>
  <c r="DH111" i="25"/>
  <c r="BJ111" i="25"/>
  <c r="DF111" i="25"/>
  <c r="BA111" i="25"/>
  <c r="EQ119" i="25"/>
  <c r="EI119" i="25"/>
  <c r="EA119" i="25"/>
  <c r="DS119" i="25"/>
  <c r="DK119" i="25"/>
  <c r="DC119" i="25"/>
  <c r="CU119" i="25"/>
  <c r="CM119" i="25"/>
  <c r="CE119" i="25"/>
  <c r="BW119" i="25"/>
  <c r="BO119" i="25"/>
  <c r="BG119" i="25"/>
  <c r="AY119" i="25"/>
  <c r="EO119" i="25"/>
  <c r="EG119" i="25"/>
  <c r="DY119" i="25"/>
  <c r="DQ119" i="25"/>
  <c r="DI119" i="25"/>
  <c r="DA119" i="25"/>
  <c r="CS119" i="25"/>
  <c r="CK119" i="25"/>
  <c r="EN119" i="25"/>
  <c r="EF119" i="25"/>
  <c r="DX119" i="25"/>
  <c r="DP119" i="25"/>
  <c r="DH119" i="25"/>
  <c r="CZ119" i="25"/>
  <c r="CR119" i="25"/>
  <c r="CJ119" i="25"/>
  <c r="CB119" i="25"/>
  <c r="BT119" i="25"/>
  <c r="BL119" i="25"/>
  <c r="BD119" i="25"/>
  <c r="AV119" i="25"/>
  <c r="ES119" i="25"/>
  <c r="EE119" i="25"/>
  <c r="DT119" i="25"/>
  <c r="DF119" i="25"/>
  <c r="CT119" i="25"/>
  <c r="CG119" i="25"/>
  <c r="BV119" i="25"/>
  <c r="BK119" i="25"/>
  <c r="BA119" i="25"/>
  <c r="AQ119" i="25"/>
  <c r="AI119" i="25"/>
  <c r="AA119" i="25"/>
  <c r="S119" i="25"/>
  <c r="K119" i="25"/>
  <c r="ER119" i="25"/>
  <c r="ED119" i="25"/>
  <c r="DR119" i="25"/>
  <c r="DE119" i="25"/>
  <c r="CQ119" i="25"/>
  <c r="CF119" i="25"/>
  <c r="BU119" i="25"/>
  <c r="BJ119" i="25"/>
  <c r="AZ119" i="25"/>
  <c r="AP119" i="25"/>
  <c r="AH119" i="25"/>
  <c r="Z119" i="25"/>
  <c r="R119" i="25"/>
  <c r="J119" i="25"/>
  <c r="EP119" i="25"/>
  <c r="EC119" i="25"/>
  <c r="DO119" i="25"/>
  <c r="DD119" i="25"/>
  <c r="CP119" i="25"/>
  <c r="CD119" i="25"/>
  <c r="BS119" i="25"/>
  <c r="BI119" i="25"/>
  <c r="AX119" i="25"/>
  <c r="AO119" i="25"/>
  <c r="AG119" i="25"/>
  <c r="Y119" i="25"/>
  <c r="Q119" i="25"/>
  <c r="I119" i="25"/>
  <c r="DW119" i="25"/>
  <c r="DB119" i="25"/>
  <c r="CI119" i="25"/>
  <c r="BQ119" i="25"/>
  <c r="BB119" i="25"/>
  <c r="AL119" i="25"/>
  <c r="X119" i="25"/>
  <c r="M119" i="25"/>
  <c r="EK119" i="25"/>
  <c r="DN119" i="25"/>
  <c r="CW119" i="25"/>
  <c r="CA119" i="25"/>
  <c r="BM119" i="25"/>
  <c r="AT119" i="25"/>
  <c r="AF119" i="25"/>
  <c r="U119" i="25"/>
  <c r="EJ119" i="25"/>
  <c r="DM119" i="25"/>
  <c r="CV119" i="25"/>
  <c r="BZ119" i="25"/>
  <c r="BH119" i="25"/>
  <c r="AS119" i="25"/>
  <c r="AE119" i="25"/>
  <c r="T119" i="25"/>
  <c r="EH119" i="25"/>
  <c r="DL119" i="25"/>
  <c r="CO119" i="25"/>
  <c r="BY119" i="25"/>
  <c r="BF119" i="25"/>
  <c r="AR119" i="25"/>
  <c r="AD119" i="25"/>
  <c r="P119" i="25"/>
  <c r="EB119" i="25"/>
  <c r="DJ119" i="25"/>
  <c r="CN119" i="25"/>
  <c r="BX119" i="25"/>
  <c r="BE119" i="25"/>
  <c r="AN119" i="25"/>
  <c r="AC119" i="25"/>
  <c r="O119" i="25"/>
  <c r="EM119" i="25"/>
  <c r="CL119" i="25"/>
  <c r="AU119" i="25"/>
  <c r="L119" i="25"/>
  <c r="DZ119" i="25"/>
  <c r="CC119" i="25"/>
  <c r="AK119" i="25"/>
  <c r="DU119" i="25"/>
  <c r="BP119" i="25"/>
  <c r="AB119" i="25"/>
  <c r="DG119" i="25"/>
  <c r="BN119" i="25"/>
  <c r="W119" i="25"/>
  <c r="CY119" i="25"/>
  <c r="BC119" i="25"/>
  <c r="V119" i="25"/>
  <c r="AJ119" i="25"/>
  <c r="DV119" i="25"/>
  <c r="CH119" i="25"/>
  <c r="AM119" i="25"/>
  <c r="N119" i="25"/>
  <c r="EL119" i="25"/>
  <c r="CX119" i="25"/>
  <c r="BR119" i="25"/>
  <c r="AW119" i="25"/>
  <c r="ES127" i="25"/>
  <c r="ER104" i="25"/>
  <c r="EJ104" i="25"/>
  <c r="EB104" i="25"/>
  <c r="DT104" i="25"/>
  <c r="DL104" i="25"/>
  <c r="DD104" i="25"/>
  <c r="CV104" i="25"/>
  <c r="CN104" i="25"/>
  <c r="CF104" i="25"/>
  <c r="BX104" i="25"/>
  <c r="BP104" i="25"/>
  <c r="BH104" i="25"/>
  <c r="AZ104" i="25"/>
  <c r="AR104" i="25"/>
  <c r="AJ104" i="25"/>
  <c r="EQ104" i="25"/>
  <c r="EI104" i="25"/>
  <c r="EP104" i="25"/>
  <c r="EH104" i="25"/>
  <c r="DZ104" i="25"/>
  <c r="DR104" i="25"/>
  <c r="DJ104" i="25"/>
  <c r="DB104" i="25"/>
  <c r="CT104" i="25"/>
  <c r="CL104" i="25"/>
  <c r="CD104" i="25"/>
  <c r="BV104" i="25"/>
  <c r="BN104" i="25"/>
  <c r="BF104" i="25"/>
  <c r="AX104" i="25"/>
  <c r="AP104" i="25"/>
  <c r="AH104" i="25"/>
  <c r="Z104" i="25"/>
  <c r="EK104" i="25"/>
  <c r="DX104" i="25"/>
  <c r="DN104" i="25"/>
  <c r="EO104" i="25"/>
  <c r="ED104" i="25"/>
  <c r="DS104" i="25"/>
  <c r="EF104" i="25"/>
  <c r="DQ104" i="25"/>
  <c r="DF104" i="25"/>
  <c r="CU104" i="25"/>
  <c r="CJ104" i="25"/>
  <c r="BZ104" i="25"/>
  <c r="BO104" i="25"/>
  <c r="BD104" i="25"/>
  <c r="AT104" i="25"/>
  <c r="AI104" i="25"/>
  <c r="Y104" i="25"/>
  <c r="Q104" i="25"/>
  <c r="I104" i="25"/>
  <c r="EE104" i="25"/>
  <c r="DP104" i="25"/>
  <c r="DE104" i="25"/>
  <c r="CS104" i="25"/>
  <c r="CI104" i="25"/>
  <c r="BY104" i="25"/>
  <c r="BM104" i="25"/>
  <c r="BC104" i="25"/>
  <c r="AS104" i="25"/>
  <c r="AG104" i="25"/>
  <c r="X104" i="25"/>
  <c r="P104" i="25"/>
  <c r="EC104" i="25"/>
  <c r="DO104" i="25"/>
  <c r="DC104" i="25"/>
  <c r="CR104" i="25"/>
  <c r="CH104" i="25"/>
  <c r="BW104" i="25"/>
  <c r="BL104" i="25"/>
  <c r="BB104" i="25"/>
  <c r="AQ104" i="25"/>
  <c r="AF104" i="25"/>
  <c r="W104" i="25"/>
  <c r="O104" i="25"/>
  <c r="ES104" i="25"/>
  <c r="EA104" i="25"/>
  <c r="DM104" i="25"/>
  <c r="DA104" i="25"/>
  <c r="CQ104" i="25"/>
  <c r="CG104" i="25"/>
  <c r="BU104" i="25"/>
  <c r="BK104" i="25"/>
  <c r="BA104" i="25"/>
  <c r="AO104" i="25"/>
  <c r="AE104" i="25"/>
  <c r="V104" i="25"/>
  <c r="N104" i="25"/>
  <c r="EN104" i="25"/>
  <c r="DY104" i="25"/>
  <c r="DK104" i="25"/>
  <c r="CZ104" i="25"/>
  <c r="CP104" i="25"/>
  <c r="CE104" i="25"/>
  <c r="BT104" i="25"/>
  <c r="BJ104" i="25"/>
  <c r="AY104" i="25"/>
  <c r="AN104" i="25"/>
  <c r="AD104" i="25"/>
  <c r="U104" i="25"/>
  <c r="M104" i="25"/>
  <c r="EM104" i="25"/>
  <c r="DW104" i="25"/>
  <c r="DI104" i="25"/>
  <c r="CY104" i="25"/>
  <c r="CO104" i="25"/>
  <c r="CC104" i="25"/>
  <c r="BS104" i="25"/>
  <c r="BI104" i="25"/>
  <c r="AW104" i="25"/>
  <c r="AM104" i="25"/>
  <c r="AC104" i="25"/>
  <c r="T104" i="25"/>
  <c r="L104" i="25"/>
  <c r="EL104" i="25"/>
  <c r="DV104" i="25"/>
  <c r="DH104" i="25"/>
  <c r="CX104" i="25"/>
  <c r="CM104" i="25"/>
  <c r="CB104" i="25"/>
  <c r="BR104" i="25"/>
  <c r="BG104" i="25"/>
  <c r="AV104" i="25"/>
  <c r="AL104" i="25"/>
  <c r="AB104" i="25"/>
  <c r="S104" i="25"/>
  <c r="K104" i="25"/>
  <c r="CW104" i="25"/>
  <c r="R104" i="25"/>
  <c r="CK104" i="25"/>
  <c r="J104" i="25"/>
  <c r="CA104" i="25"/>
  <c r="AU104" i="25"/>
  <c r="BQ104" i="25"/>
  <c r="BE104" i="25"/>
  <c r="EG104" i="25"/>
  <c r="DU104" i="25"/>
  <c r="AK104" i="25"/>
  <c r="DG104" i="25"/>
  <c r="AA104" i="25"/>
  <c r="EM112" i="25"/>
  <c r="EE112" i="25"/>
  <c r="DW112" i="25"/>
  <c r="DO112" i="25"/>
  <c r="DG112" i="25"/>
  <c r="CY112" i="25"/>
  <c r="CQ112" i="25"/>
  <c r="CI112" i="25"/>
  <c r="CA112" i="25"/>
  <c r="BS112" i="25"/>
  <c r="BK112" i="25"/>
  <c r="BC112" i="25"/>
  <c r="AU112" i="25"/>
  <c r="AM112" i="25"/>
  <c r="AE112" i="25"/>
  <c r="W112" i="25"/>
  <c r="O112" i="25"/>
  <c r="ES112" i="25"/>
  <c r="EK112" i="25"/>
  <c r="EC112" i="25"/>
  <c r="DU112" i="25"/>
  <c r="DM112" i="25"/>
  <c r="DE112" i="25"/>
  <c r="CW112" i="25"/>
  <c r="CO112" i="25"/>
  <c r="CG112" i="25"/>
  <c r="BY112" i="25"/>
  <c r="BQ112" i="25"/>
  <c r="BI112" i="25"/>
  <c r="BA112" i="25"/>
  <c r="AS112" i="25"/>
  <c r="AK112" i="25"/>
  <c r="AC112" i="25"/>
  <c r="U112" i="25"/>
  <c r="M112" i="25"/>
  <c r="ER112" i="25"/>
  <c r="EJ112" i="25"/>
  <c r="EB112" i="25"/>
  <c r="DT112" i="25"/>
  <c r="DL112" i="25"/>
  <c r="DD112" i="25"/>
  <c r="CV112" i="25"/>
  <c r="CN112" i="25"/>
  <c r="CF112" i="25"/>
  <c r="BX112" i="25"/>
  <c r="BP112" i="25"/>
  <c r="BH112" i="25"/>
  <c r="AZ112" i="25"/>
  <c r="AR112" i="25"/>
  <c r="AJ112" i="25"/>
  <c r="AB112" i="25"/>
  <c r="T112" i="25"/>
  <c r="L112" i="25"/>
  <c r="EI112" i="25"/>
  <c r="DX112" i="25"/>
  <c r="DJ112" i="25"/>
  <c r="CX112" i="25"/>
  <c r="CK112" i="25"/>
  <c r="BW112" i="25"/>
  <c r="BL112" i="25"/>
  <c r="AX112" i="25"/>
  <c r="AL112" i="25"/>
  <c r="Y112" i="25"/>
  <c r="K112" i="25"/>
  <c r="EG112" i="25"/>
  <c r="DS112" i="25"/>
  <c r="DH112" i="25"/>
  <c r="CT112" i="25"/>
  <c r="CH112" i="25"/>
  <c r="BU112" i="25"/>
  <c r="BG112" i="25"/>
  <c r="AV112" i="25"/>
  <c r="AH112" i="25"/>
  <c r="V112" i="25"/>
  <c r="I112" i="25"/>
  <c r="EP112" i="25"/>
  <c r="ED112" i="25"/>
  <c r="DQ112" i="25"/>
  <c r="DC112" i="25"/>
  <c r="CR112" i="25"/>
  <c r="CD112" i="25"/>
  <c r="BR112" i="25"/>
  <c r="BE112" i="25"/>
  <c r="AQ112" i="25"/>
  <c r="AF112" i="25"/>
  <c r="R112" i="25"/>
  <c r="EO112" i="25"/>
  <c r="EA112" i="25"/>
  <c r="DP112" i="25"/>
  <c r="DB112" i="25"/>
  <c r="CP112" i="25"/>
  <c r="CC112" i="25"/>
  <c r="BO112" i="25"/>
  <c r="BD112" i="25"/>
  <c r="AP112" i="25"/>
  <c r="AD112" i="25"/>
  <c r="Q112" i="25"/>
  <c r="EN112" i="25"/>
  <c r="DZ112" i="25"/>
  <c r="DN112" i="25"/>
  <c r="DA112" i="25"/>
  <c r="CM112" i="25"/>
  <c r="CB112" i="25"/>
  <c r="BN112" i="25"/>
  <c r="BB112" i="25"/>
  <c r="AO112" i="25"/>
  <c r="AA112" i="25"/>
  <c r="P112" i="25"/>
  <c r="DY112" i="25"/>
  <c r="CS112" i="25"/>
  <c r="BJ112" i="25"/>
  <c r="Z112" i="25"/>
  <c r="DR112" i="25"/>
  <c r="CJ112" i="25"/>
  <c r="AY112" i="25"/>
  <c r="S112" i="25"/>
  <c r="EQ112" i="25"/>
  <c r="DI112" i="25"/>
  <c r="BZ112" i="25"/>
  <c r="AT112" i="25"/>
  <c r="J112" i="25"/>
  <c r="DV112" i="25"/>
  <c r="BT112" i="25"/>
  <c r="N112" i="25"/>
  <c r="DK112" i="25"/>
  <c r="BM112" i="25"/>
  <c r="DF112" i="25"/>
  <c r="BF112" i="25"/>
  <c r="CZ112" i="25"/>
  <c r="AW112" i="25"/>
  <c r="CU112" i="25"/>
  <c r="AN112" i="25"/>
  <c r="EL112" i="25"/>
  <c r="CL112" i="25"/>
  <c r="AI112" i="25"/>
  <c r="EH112" i="25"/>
  <c r="CE112" i="25"/>
  <c r="AG112" i="25"/>
  <c r="EF112" i="25"/>
  <c r="BV112" i="25"/>
  <c r="X112" i="25"/>
  <c r="EL120" i="25"/>
  <c r="ED120" i="25"/>
  <c r="DV120" i="25"/>
  <c r="DN120" i="25"/>
  <c r="DF120" i="25"/>
  <c r="CX120" i="25"/>
  <c r="CP120" i="25"/>
  <c r="CH120" i="25"/>
  <c r="BZ120" i="25"/>
  <c r="BR120" i="25"/>
  <c r="BJ120" i="25"/>
  <c r="BB120" i="25"/>
  <c r="AT120" i="25"/>
  <c r="AL120" i="25"/>
  <c r="AD120" i="25"/>
  <c r="V120" i="25"/>
  <c r="N120" i="25"/>
  <c r="ER120" i="25"/>
  <c r="EJ120" i="25"/>
  <c r="EB120" i="25"/>
  <c r="DT120" i="25"/>
  <c r="DL120" i="25"/>
  <c r="DD120" i="25"/>
  <c r="CV120" i="25"/>
  <c r="CN120" i="25"/>
  <c r="CF120" i="25"/>
  <c r="BX120" i="25"/>
  <c r="BP120" i="25"/>
  <c r="BH120" i="25"/>
  <c r="AZ120" i="25"/>
  <c r="AR120" i="25"/>
  <c r="AJ120" i="25"/>
  <c r="AB120" i="25"/>
  <c r="T120" i="25"/>
  <c r="L120" i="25"/>
  <c r="EQ120" i="25"/>
  <c r="EI120" i="25"/>
  <c r="EA120" i="25"/>
  <c r="DS120" i="25"/>
  <c r="DK120" i="25"/>
  <c r="DC120" i="25"/>
  <c r="CU120" i="25"/>
  <c r="CM120" i="25"/>
  <c r="CE120" i="25"/>
  <c r="BW120" i="25"/>
  <c r="BO120" i="25"/>
  <c r="BG120" i="25"/>
  <c r="AY120" i="25"/>
  <c r="AQ120" i="25"/>
  <c r="AI120" i="25"/>
  <c r="AA120" i="25"/>
  <c r="S120" i="25"/>
  <c r="K120" i="25"/>
  <c r="EM120" i="25"/>
  <c r="DY120" i="25"/>
  <c r="DM120" i="25"/>
  <c r="CZ120" i="25"/>
  <c r="CL120" i="25"/>
  <c r="CA120" i="25"/>
  <c r="BM120" i="25"/>
  <c r="BA120" i="25"/>
  <c r="AN120" i="25"/>
  <c r="Z120" i="25"/>
  <c r="EH120" i="25"/>
  <c r="DW120" i="25"/>
  <c r="DI120" i="25"/>
  <c r="CW120" i="25"/>
  <c r="CJ120" i="25"/>
  <c r="BV120" i="25"/>
  <c r="BK120" i="25"/>
  <c r="AW120" i="25"/>
  <c r="AK120" i="25"/>
  <c r="X120" i="25"/>
  <c r="ES120" i="25"/>
  <c r="EF120" i="25"/>
  <c r="DR120" i="25"/>
  <c r="DG120" i="25"/>
  <c r="CS120" i="25"/>
  <c r="CG120" i="25"/>
  <c r="BT120" i="25"/>
  <c r="BF120" i="25"/>
  <c r="AU120" i="25"/>
  <c r="AG120" i="25"/>
  <c r="U120" i="25"/>
  <c r="EP120" i="25"/>
  <c r="EE120" i="25"/>
  <c r="DQ120" i="25"/>
  <c r="DE120" i="25"/>
  <c r="CR120" i="25"/>
  <c r="CD120" i="25"/>
  <c r="BS120" i="25"/>
  <c r="BE120" i="25"/>
  <c r="AS120" i="25"/>
  <c r="AF120" i="25"/>
  <c r="R120" i="25"/>
  <c r="EO120" i="25"/>
  <c r="EC120" i="25"/>
  <c r="DP120" i="25"/>
  <c r="DB120" i="25"/>
  <c r="CQ120" i="25"/>
  <c r="CC120" i="25"/>
  <c r="BQ120" i="25"/>
  <c r="BD120" i="25"/>
  <c r="AP120" i="25"/>
  <c r="AE120" i="25"/>
  <c r="Q120" i="25"/>
  <c r="EG120" i="25"/>
  <c r="CY120" i="25"/>
  <c r="BN120" i="25"/>
  <c r="AH120" i="25"/>
  <c r="I120" i="25"/>
  <c r="DU120" i="25"/>
  <c r="CK120" i="25"/>
  <c r="BC120" i="25"/>
  <c r="W120" i="25"/>
  <c r="DO120" i="25"/>
  <c r="CI120" i="25"/>
  <c r="AX120" i="25"/>
  <c r="P120" i="25"/>
  <c r="DJ120" i="25"/>
  <c r="CB120" i="25"/>
  <c r="AV120" i="25"/>
  <c r="O120" i="25"/>
  <c r="EN120" i="25"/>
  <c r="DH120" i="25"/>
  <c r="BY120" i="25"/>
  <c r="AO120" i="25"/>
  <c r="M120" i="25"/>
  <c r="CO120" i="25"/>
  <c r="BL120" i="25"/>
  <c r="DZ120" i="25"/>
  <c r="AM120" i="25"/>
  <c r="DX120" i="25"/>
  <c r="AC120" i="25"/>
  <c r="DA120" i="25"/>
  <c r="Y120" i="25"/>
  <c r="J120" i="25"/>
  <c r="EK120" i="25"/>
  <c r="CT120" i="25"/>
  <c r="BU120" i="25"/>
  <c r="BI120" i="25"/>
  <c r="ES128" i="25"/>
  <c r="EM105" i="25"/>
  <c r="EE105" i="25"/>
  <c r="DW105" i="25"/>
  <c r="DO105" i="25"/>
  <c r="DG105" i="25"/>
  <c r="CY105" i="25"/>
  <c r="CQ105" i="25"/>
  <c r="CI105" i="25"/>
  <c r="CA105" i="25"/>
  <c r="BS105" i="25"/>
  <c r="BK105" i="25"/>
  <c r="BC105" i="25"/>
  <c r="AU105" i="25"/>
  <c r="AM105" i="25"/>
  <c r="AE105" i="25"/>
  <c r="W105" i="25"/>
  <c r="O105" i="25"/>
  <c r="EL105" i="25"/>
  <c r="ED105" i="25"/>
  <c r="DV105" i="25"/>
  <c r="DN105" i="25"/>
  <c r="DF105" i="25"/>
  <c r="CX105" i="25"/>
  <c r="CP105" i="25"/>
  <c r="CH105" i="25"/>
  <c r="BZ105" i="25"/>
  <c r="BR105" i="25"/>
  <c r="BJ105" i="25"/>
  <c r="BB105" i="25"/>
  <c r="AT105" i="25"/>
  <c r="AL105" i="25"/>
  <c r="AD105" i="25"/>
  <c r="V105" i="25"/>
  <c r="N105" i="25"/>
  <c r="ES105" i="25"/>
  <c r="EK105" i="25"/>
  <c r="EC105" i="25"/>
  <c r="DU105" i="25"/>
  <c r="DM105" i="25"/>
  <c r="DE105" i="25"/>
  <c r="CW105" i="25"/>
  <c r="CO105" i="25"/>
  <c r="CG105" i="25"/>
  <c r="BY105" i="25"/>
  <c r="BQ105" i="25"/>
  <c r="BI105" i="25"/>
  <c r="BA105" i="25"/>
  <c r="AS105" i="25"/>
  <c r="AK105" i="25"/>
  <c r="AC105" i="25"/>
  <c r="U105" i="25"/>
  <c r="M105" i="25"/>
  <c r="EI105" i="25"/>
  <c r="DX105" i="25"/>
  <c r="DJ105" i="25"/>
  <c r="CV105" i="25"/>
  <c r="CK105" i="25"/>
  <c r="BW105" i="25"/>
  <c r="BL105" i="25"/>
  <c r="AX105" i="25"/>
  <c r="AJ105" i="25"/>
  <c r="Y105" i="25"/>
  <c r="K105" i="25"/>
  <c r="EP105" i="25"/>
  <c r="EB105" i="25"/>
  <c r="DQ105" i="25"/>
  <c r="DC105" i="25"/>
  <c r="CR105" i="25"/>
  <c r="CD105" i="25"/>
  <c r="BP105" i="25"/>
  <c r="BE105" i="25"/>
  <c r="AQ105" i="25"/>
  <c r="AF105" i="25"/>
  <c r="R105" i="25"/>
  <c r="ER105" i="25"/>
  <c r="EA105" i="25"/>
  <c r="DK105" i="25"/>
  <c r="CT105" i="25"/>
  <c r="CC105" i="25"/>
  <c r="BM105" i="25"/>
  <c r="AV105" i="25"/>
  <c r="AB105" i="25"/>
  <c r="L105" i="25"/>
  <c r="EQ105" i="25"/>
  <c r="DZ105" i="25"/>
  <c r="DI105" i="25"/>
  <c r="CS105" i="25"/>
  <c r="CB105" i="25"/>
  <c r="BH105" i="25"/>
  <c r="AR105" i="25"/>
  <c r="AA105" i="25"/>
  <c r="J105" i="25"/>
  <c r="EO105" i="25"/>
  <c r="DY105" i="25"/>
  <c r="DH105" i="25"/>
  <c r="CN105" i="25"/>
  <c r="BX105" i="25"/>
  <c r="BG105" i="25"/>
  <c r="AP105" i="25"/>
  <c r="Z105" i="25"/>
  <c r="I105" i="25"/>
  <c r="EN105" i="25"/>
  <c r="DT105" i="25"/>
  <c r="DD105" i="25"/>
  <c r="CM105" i="25"/>
  <c r="BV105" i="25"/>
  <c r="BF105" i="25"/>
  <c r="AO105" i="25"/>
  <c r="X105" i="25"/>
  <c r="EJ105" i="25"/>
  <c r="DS105" i="25"/>
  <c r="DB105" i="25"/>
  <c r="CL105" i="25"/>
  <c r="BU105" i="25"/>
  <c r="BD105" i="25"/>
  <c r="AN105" i="25"/>
  <c r="T105" i="25"/>
  <c r="EH105" i="25"/>
  <c r="DR105" i="25"/>
  <c r="DA105" i="25"/>
  <c r="CJ105" i="25"/>
  <c r="BT105" i="25"/>
  <c r="AZ105" i="25"/>
  <c r="AI105" i="25"/>
  <c r="S105" i="25"/>
  <c r="EG105" i="25"/>
  <c r="DP105" i="25"/>
  <c r="CZ105" i="25"/>
  <c r="CF105" i="25"/>
  <c r="BO105" i="25"/>
  <c r="AY105" i="25"/>
  <c r="AH105" i="25"/>
  <c r="Q105" i="25"/>
  <c r="CE105" i="25"/>
  <c r="BN105" i="25"/>
  <c r="AW105" i="25"/>
  <c r="AG105" i="25"/>
  <c r="P105" i="25"/>
  <c r="EF105" i="25"/>
  <c r="DL105" i="25"/>
  <c r="CU105" i="25"/>
  <c r="EO113" i="25"/>
  <c r="EG113" i="25"/>
  <c r="DY113" i="25"/>
  <c r="DQ113" i="25"/>
  <c r="EN113" i="25"/>
  <c r="EF113" i="25"/>
  <c r="DX113" i="25"/>
  <c r="DP113" i="25"/>
  <c r="EM113" i="25"/>
  <c r="EE113" i="25"/>
  <c r="DW113" i="25"/>
  <c r="EK113" i="25"/>
  <c r="DZ113" i="25"/>
  <c r="DM113" i="25"/>
  <c r="DE113" i="25"/>
  <c r="CW113" i="25"/>
  <c r="CO113" i="25"/>
  <c r="CG113" i="25"/>
  <c r="BY113" i="25"/>
  <c r="BQ113" i="25"/>
  <c r="BI113" i="25"/>
  <c r="BA113" i="25"/>
  <c r="AS113" i="25"/>
  <c r="AK113" i="25"/>
  <c r="ES113" i="25"/>
  <c r="EH113" i="25"/>
  <c r="DT113" i="25"/>
  <c r="DJ113" i="25"/>
  <c r="DB113" i="25"/>
  <c r="CT113" i="25"/>
  <c r="CL113" i="25"/>
  <c r="CD113" i="25"/>
  <c r="BV113" i="25"/>
  <c r="BN113" i="25"/>
  <c r="BF113" i="25"/>
  <c r="AX113" i="25"/>
  <c r="AP113" i="25"/>
  <c r="AH113" i="25"/>
  <c r="Z113" i="25"/>
  <c r="R113" i="25"/>
  <c r="J113" i="25"/>
  <c r="ER113" i="25"/>
  <c r="ED113" i="25"/>
  <c r="DS113" i="25"/>
  <c r="DI113" i="25"/>
  <c r="DA113" i="25"/>
  <c r="CS113" i="25"/>
  <c r="CK113" i="25"/>
  <c r="CC113" i="25"/>
  <c r="BU113" i="25"/>
  <c r="BM113" i="25"/>
  <c r="BE113" i="25"/>
  <c r="AW113" i="25"/>
  <c r="AO113" i="25"/>
  <c r="AG113" i="25"/>
  <c r="Y113" i="25"/>
  <c r="Q113" i="25"/>
  <c r="EQ113" i="25"/>
  <c r="EC113" i="25"/>
  <c r="DR113" i="25"/>
  <c r="DH113" i="25"/>
  <c r="CZ113" i="25"/>
  <c r="CR113" i="25"/>
  <c r="CJ113" i="25"/>
  <c r="CB113" i="25"/>
  <c r="BT113" i="25"/>
  <c r="BL113" i="25"/>
  <c r="BD113" i="25"/>
  <c r="AV113" i="25"/>
  <c r="AN113" i="25"/>
  <c r="AF113" i="25"/>
  <c r="X113" i="25"/>
  <c r="P113" i="25"/>
  <c r="EP113" i="25"/>
  <c r="EB113" i="25"/>
  <c r="DO113" i="25"/>
  <c r="DG113" i="25"/>
  <c r="CY113" i="25"/>
  <c r="CQ113" i="25"/>
  <c r="CI113" i="25"/>
  <c r="CA113" i="25"/>
  <c r="BS113" i="25"/>
  <c r="BK113" i="25"/>
  <c r="BC113" i="25"/>
  <c r="AU113" i="25"/>
  <c r="AM113" i="25"/>
  <c r="AE113" i="25"/>
  <c r="W113" i="25"/>
  <c r="O113" i="25"/>
  <c r="EJ113" i="25"/>
  <c r="DF113" i="25"/>
  <c r="CM113" i="25"/>
  <c r="BP113" i="25"/>
  <c r="AT113" i="25"/>
  <c r="AB113" i="25"/>
  <c r="L113" i="25"/>
  <c r="EA113" i="25"/>
  <c r="DC113" i="25"/>
  <c r="CF113" i="25"/>
  <c r="BJ113" i="25"/>
  <c r="AQ113" i="25"/>
  <c r="V113" i="25"/>
  <c r="I113" i="25"/>
  <c r="DU113" i="25"/>
  <c r="CV113" i="25"/>
  <c r="BZ113" i="25"/>
  <c r="BG113" i="25"/>
  <c r="AJ113" i="25"/>
  <c r="T113" i="25"/>
  <c r="DN113" i="25"/>
  <c r="CU113" i="25"/>
  <c r="BX113" i="25"/>
  <c r="BB113" i="25"/>
  <c r="AI113" i="25"/>
  <c r="S113" i="25"/>
  <c r="DL113" i="25"/>
  <c r="CP113" i="25"/>
  <c r="BW113" i="25"/>
  <c r="AZ113" i="25"/>
  <c r="AD113" i="25"/>
  <c r="N113" i="25"/>
  <c r="EL113" i="25"/>
  <c r="CE113" i="25"/>
  <c r="AA113" i="25"/>
  <c r="DV113" i="25"/>
  <c r="BO113" i="25"/>
  <c r="M113" i="25"/>
  <c r="DD113" i="25"/>
  <c r="AY113" i="25"/>
  <c r="AR113" i="25"/>
  <c r="EI113" i="25"/>
  <c r="AL113" i="25"/>
  <c r="DK113" i="25"/>
  <c r="AC113" i="25"/>
  <c r="CX113" i="25"/>
  <c r="U113" i="25"/>
  <c r="CN113" i="25"/>
  <c r="K113" i="25"/>
  <c r="CH113" i="25"/>
  <c r="BR113" i="25"/>
  <c r="BH113" i="25"/>
  <c r="EO121" i="25"/>
  <c r="EG121" i="25"/>
  <c r="DY121" i="25"/>
  <c r="DQ121" i="25"/>
  <c r="DI121" i="25"/>
  <c r="DA121" i="25"/>
  <c r="CS121" i="25"/>
  <c r="CK121" i="25"/>
  <c r="CC121" i="25"/>
  <c r="BU121" i="25"/>
  <c r="BM121" i="25"/>
  <c r="BE121" i="25"/>
  <c r="AW121" i="25"/>
  <c r="AO121" i="25"/>
  <c r="AG121" i="25"/>
  <c r="Y121" i="25"/>
  <c r="Q121" i="25"/>
  <c r="I121" i="25"/>
  <c r="EM121" i="25"/>
  <c r="EE121" i="25"/>
  <c r="DW121" i="25"/>
  <c r="DO121" i="25"/>
  <c r="DG121" i="25"/>
  <c r="CY121" i="25"/>
  <c r="CQ121" i="25"/>
  <c r="CI121" i="25"/>
  <c r="CA121" i="25"/>
  <c r="BS121" i="25"/>
  <c r="BK121" i="25"/>
  <c r="BC121" i="25"/>
  <c r="AU121" i="25"/>
  <c r="AM121" i="25"/>
  <c r="AE121" i="25"/>
  <c r="W121" i="25"/>
  <c r="O121" i="25"/>
  <c r="EL121" i="25"/>
  <c r="ED121" i="25"/>
  <c r="DV121" i="25"/>
  <c r="DN121" i="25"/>
  <c r="DF121" i="25"/>
  <c r="CX121" i="25"/>
  <c r="CP121" i="25"/>
  <c r="CH121" i="25"/>
  <c r="BZ121" i="25"/>
  <c r="BR121" i="25"/>
  <c r="BJ121" i="25"/>
  <c r="BB121" i="25"/>
  <c r="AT121" i="25"/>
  <c r="AL121" i="25"/>
  <c r="AD121" i="25"/>
  <c r="V121" i="25"/>
  <c r="N121" i="25"/>
  <c r="EK121" i="25"/>
  <c r="DZ121" i="25"/>
  <c r="DL121" i="25"/>
  <c r="CZ121" i="25"/>
  <c r="CM121" i="25"/>
  <c r="BY121" i="25"/>
  <c r="BN121" i="25"/>
  <c r="AZ121" i="25"/>
  <c r="AN121" i="25"/>
  <c r="AA121" i="25"/>
  <c r="M121" i="25"/>
  <c r="EI121" i="25"/>
  <c r="DU121" i="25"/>
  <c r="DJ121" i="25"/>
  <c r="CV121" i="25"/>
  <c r="CJ121" i="25"/>
  <c r="BW121" i="25"/>
  <c r="BI121" i="25"/>
  <c r="AX121" i="25"/>
  <c r="AJ121" i="25"/>
  <c r="X121" i="25"/>
  <c r="K121" i="25"/>
  <c r="ER121" i="25"/>
  <c r="EF121" i="25"/>
  <c r="DS121" i="25"/>
  <c r="DE121" i="25"/>
  <c r="CT121" i="25"/>
  <c r="CF121" i="25"/>
  <c r="BT121" i="25"/>
  <c r="BG121" i="25"/>
  <c r="AS121" i="25"/>
  <c r="AH121" i="25"/>
  <c r="T121" i="25"/>
  <c r="EQ121" i="25"/>
  <c r="EC121" i="25"/>
  <c r="DR121" i="25"/>
  <c r="DD121" i="25"/>
  <c r="CR121" i="25"/>
  <c r="CE121" i="25"/>
  <c r="BQ121" i="25"/>
  <c r="BF121" i="25"/>
  <c r="AR121" i="25"/>
  <c r="AF121" i="25"/>
  <c r="S121" i="25"/>
  <c r="EP121" i="25"/>
  <c r="EB121" i="25"/>
  <c r="DP121" i="25"/>
  <c r="DC121" i="25"/>
  <c r="CO121" i="25"/>
  <c r="CD121" i="25"/>
  <c r="BP121" i="25"/>
  <c r="BD121" i="25"/>
  <c r="AQ121" i="25"/>
  <c r="AC121" i="25"/>
  <c r="R121" i="25"/>
  <c r="EA121" i="25"/>
  <c r="CU121" i="25"/>
  <c r="BL121" i="25"/>
  <c r="AB121" i="25"/>
  <c r="DM121" i="25"/>
  <c r="CG121" i="25"/>
  <c r="AY121" i="25"/>
  <c r="P121" i="25"/>
  <c r="ES121" i="25"/>
  <c r="DK121" i="25"/>
  <c r="CB121" i="25"/>
  <c r="AV121" i="25"/>
  <c r="L121" i="25"/>
  <c r="EN121" i="25"/>
  <c r="DH121" i="25"/>
  <c r="BX121" i="25"/>
  <c r="AP121" i="25"/>
  <c r="J121" i="25"/>
  <c r="EJ121" i="25"/>
  <c r="DB121" i="25"/>
  <c r="BV121" i="25"/>
  <c r="AK121" i="25"/>
  <c r="DX121" i="25"/>
  <c r="AI121" i="25"/>
  <c r="CW121" i="25"/>
  <c r="U121" i="25"/>
  <c r="CL121" i="25"/>
  <c r="BO121" i="25"/>
  <c r="BH121" i="25"/>
  <c r="DT121" i="25"/>
  <c r="BA121" i="25"/>
  <c r="Z121" i="25"/>
  <c r="EH121" i="25"/>
  <c r="CN121" i="25"/>
  <c r="ES129" i="25"/>
  <c r="EP106" i="25"/>
  <c r="EH106" i="25"/>
  <c r="DZ106" i="25"/>
  <c r="DR106" i="25"/>
  <c r="DJ106" i="25"/>
  <c r="DB106" i="25"/>
  <c r="CT106" i="25"/>
  <c r="CL106" i="25"/>
  <c r="CD106" i="25"/>
  <c r="BV106" i="25"/>
  <c r="BN106" i="25"/>
  <c r="BF106" i="25"/>
  <c r="AX106" i="25"/>
  <c r="AP106" i="25"/>
  <c r="AH106" i="25"/>
  <c r="Z106" i="25"/>
  <c r="R106" i="25"/>
  <c r="J106" i="25"/>
  <c r="EO106" i="25"/>
  <c r="EG106" i="25"/>
  <c r="DY106" i="25"/>
  <c r="DQ106" i="25"/>
  <c r="DI106" i="25"/>
  <c r="DA106" i="25"/>
  <c r="CS106" i="25"/>
  <c r="CK106" i="25"/>
  <c r="CC106" i="25"/>
  <c r="BU106" i="25"/>
  <c r="BM106" i="25"/>
  <c r="BE106" i="25"/>
  <c r="AW106" i="25"/>
  <c r="AO106" i="25"/>
  <c r="AG106" i="25"/>
  <c r="Y106" i="25"/>
  <c r="Q106" i="25"/>
  <c r="I106" i="25"/>
  <c r="EN106" i="25"/>
  <c r="EF106" i="25"/>
  <c r="DX106" i="25"/>
  <c r="DP106" i="25"/>
  <c r="DH106" i="25"/>
  <c r="CZ106" i="25"/>
  <c r="CR106" i="25"/>
  <c r="CJ106" i="25"/>
  <c r="CB106" i="25"/>
  <c r="BT106" i="25"/>
  <c r="BL106" i="25"/>
  <c r="BD106" i="25"/>
  <c r="AV106" i="25"/>
  <c r="AN106" i="25"/>
  <c r="AF106" i="25"/>
  <c r="X106" i="25"/>
  <c r="P106" i="25"/>
  <c r="EJ106" i="25"/>
  <c r="DV106" i="25"/>
  <c r="DK106" i="25"/>
  <c r="CW106" i="25"/>
  <c r="CI106" i="25"/>
  <c r="BX106" i="25"/>
  <c r="BJ106" i="25"/>
  <c r="AY106" i="25"/>
  <c r="AK106" i="25"/>
  <c r="W106" i="25"/>
  <c r="L106" i="25"/>
  <c r="ES106" i="25"/>
  <c r="EE106" i="25"/>
  <c r="DT106" i="25"/>
  <c r="DF106" i="25"/>
  <c r="EQ106" i="25"/>
  <c r="EC106" i="25"/>
  <c r="DO106" i="25"/>
  <c r="DD106" i="25"/>
  <c r="CP106" i="25"/>
  <c r="CE106" i="25"/>
  <c r="BQ106" i="25"/>
  <c r="BC106" i="25"/>
  <c r="AR106" i="25"/>
  <c r="AD106" i="25"/>
  <c r="S106" i="25"/>
  <c r="EB106" i="25"/>
  <c r="DG106" i="25"/>
  <c r="CO106" i="25"/>
  <c r="BY106" i="25"/>
  <c r="BH106" i="25"/>
  <c r="AQ106" i="25"/>
  <c r="AA106" i="25"/>
  <c r="EA106" i="25"/>
  <c r="DE106" i="25"/>
  <c r="CN106" i="25"/>
  <c r="BW106" i="25"/>
  <c r="BG106" i="25"/>
  <c r="AM106" i="25"/>
  <c r="V106" i="25"/>
  <c r="ER106" i="25"/>
  <c r="DW106" i="25"/>
  <c r="DC106" i="25"/>
  <c r="CM106" i="25"/>
  <c r="BS106" i="25"/>
  <c r="BB106" i="25"/>
  <c r="AL106" i="25"/>
  <c r="U106" i="25"/>
  <c r="EM106" i="25"/>
  <c r="DU106" i="25"/>
  <c r="CY106" i="25"/>
  <c r="CH106" i="25"/>
  <c r="BR106" i="25"/>
  <c r="BA106" i="25"/>
  <c r="AJ106" i="25"/>
  <c r="T106" i="25"/>
  <c r="EL106" i="25"/>
  <c r="DS106" i="25"/>
  <c r="CX106" i="25"/>
  <c r="CG106" i="25"/>
  <c r="BP106" i="25"/>
  <c r="AZ106" i="25"/>
  <c r="AI106" i="25"/>
  <c r="O106" i="25"/>
  <c r="EK106" i="25"/>
  <c r="DN106" i="25"/>
  <c r="CV106" i="25"/>
  <c r="CF106" i="25"/>
  <c r="BO106" i="25"/>
  <c r="AU106" i="25"/>
  <c r="AE106" i="25"/>
  <c r="N106" i="25"/>
  <c r="EI106" i="25"/>
  <c r="DM106" i="25"/>
  <c r="CU106" i="25"/>
  <c r="CA106" i="25"/>
  <c r="BK106" i="25"/>
  <c r="AT106" i="25"/>
  <c r="AC106" i="25"/>
  <c r="M106" i="25"/>
  <c r="BZ106" i="25"/>
  <c r="BI106" i="25"/>
  <c r="AS106" i="25"/>
  <c r="AB106" i="25"/>
  <c r="K106" i="25"/>
  <c r="ED106" i="25"/>
  <c r="DL106" i="25"/>
  <c r="CQ106" i="25"/>
  <c r="ER114" i="25"/>
  <c r="EJ114" i="25"/>
  <c r="EB114" i="25"/>
  <c r="DT114" i="25"/>
  <c r="DL114" i="25"/>
  <c r="DD114" i="25"/>
  <c r="CV114" i="25"/>
  <c r="CN114" i="25"/>
  <c r="CF114" i="25"/>
  <c r="BX114" i="25"/>
  <c r="BP114" i="25"/>
  <c r="BH114" i="25"/>
  <c r="AZ114" i="25"/>
  <c r="AR114" i="25"/>
  <c r="AJ114" i="25"/>
  <c r="AB114" i="25"/>
  <c r="T114" i="25"/>
  <c r="L114" i="25"/>
  <c r="EQ114" i="25"/>
  <c r="EI114" i="25"/>
  <c r="EA114" i="25"/>
  <c r="DS114" i="25"/>
  <c r="DK114" i="25"/>
  <c r="DC114" i="25"/>
  <c r="CU114" i="25"/>
  <c r="CM114" i="25"/>
  <c r="CE114" i="25"/>
  <c r="BW114" i="25"/>
  <c r="BO114" i="25"/>
  <c r="BG114" i="25"/>
  <c r="AY114" i="25"/>
  <c r="AQ114" i="25"/>
  <c r="AI114" i="25"/>
  <c r="AA114" i="25"/>
  <c r="S114" i="25"/>
  <c r="K114" i="25"/>
  <c r="EP114" i="25"/>
  <c r="EH114" i="25"/>
  <c r="DZ114" i="25"/>
  <c r="DR114" i="25"/>
  <c r="DJ114" i="25"/>
  <c r="DB114" i="25"/>
  <c r="CT114" i="25"/>
  <c r="CL114" i="25"/>
  <c r="CD114" i="25"/>
  <c r="BV114" i="25"/>
  <c r="BN114" i="25"/>
  <c r="BF114" i="25"/>
  <c r="AX114" i="25"/>
  <c r="AP114" i="25"/>
  <c r="AH114" i="25"/>
  <c r="Z114" i="25"/>
  <c r="R114" i="25"/>
  <c r="J114" i="25"/>
  <c r="EL114" i="25"/>
  <c r="DX114" i="25"/>
  <c r="DM114" i="25"/>
  <c r="CY114" i="25"/>
  <c r="CK114" i="25"/>
  <c r="BZ114" i="25"/>
  <c r="BL114" i="25"/>
  <c r="BA114" i="25"/>
  <c r="AM114" i="25"/>
  <c r="Y114" i="25"/>
  <c r="N114" i="25"/>
  <c r="EF114" i="25"/>
  <c r="DU114" i="25"/>
  <c r="DG114" i="25"/>
  <c r="CS114" i="25"/>
  <c r="CH114" i="25"/>
  <c r="BT114" i="25"/>
  <c r="BI114" i="25"/>
  <c r="AU114" i="25"/>
  <c r="AG114" i="25"/>
  <c r="V114" i="25"/>
  <c r="ES114" i="25"/>
  <c r="EE114" i="25"/>
  <c r="DQ114" i="25"/>
  <c r="DF114" i="25"/>
  <c r="CR114" i="25"/>
  <c r="CG114" i="25"/>
  <c r="BS114" i="25"/>
  <c r="BE114" i="25"/>
  <c r="AT114" i="25"/>
  <c r="AF114" i="25"/>
  <c r="U114" i="25"/>
  <c r="EO114" i="25"/>
  <c r="ED114" i="25"/>
  <c r="DP114" i="25"/>
  <c r="DE114" i="25"/>
  <c r="CQ114" i="25"/>
  <c r="CC114" i="25"/>
  <c r="BR114" i="25"/>
  <c r="BD114" i="25"/>
  <c r="AS114" i="25"/>
  <c r="AE114" i="25"/>
  <c r="Q114" i="25"/>
  <c r="EN114" i="25"/>
  <c r="EC114" i="25"/>
  <c r="DO114" i="25"/>
  <c r="DA114" i="25"/>
  <c r="CP114" i="25"/>
  <c r="CB114" i="25"/>
  <c r="BQ114" i="25"/>
  <c r="BC114" i="25"/>
  <c r="AO114" i="25"/>
  <c r="AD114" i="25"/>
  <c r="P114" i="25"/>
  <c r="EG114" i="25"/>
  <c r="CX114" i="25"/>
  <c r="BM114" i="25"/>
  <c r="AK114" i="25"/>
  <c r="DW114" i="25"/>
  <c r="CO114" i="25"/>
  <c r="BJ114" i="25"/>
  <c r="X114" i="25"/>
  <c r="DN114" i="25"/>
  <c r="CI114" i="25"/>
  <c r="AW114" i="25"/>
  <c r="O114" i="25"/>
  <c r="DI114" i="25"/>
  <c r="CA114" i="25"/>
  <c r="AV114" i="25"/>
  <c r="M114" i="25"/>
  <c r="EM114" i="25"/>
  <c r="DH114" i="25"/>
  <c r="BY114" i="25"/>
  <c r="AN114" i="25"/>
  <c r="I114" i="25"/>
  <c r="CW114" i="25"/>
  <c r="BU114" i="25"/>
  <c r="EK114" i="25"/>
  <c r="BB114" i="25"/>
  <c r="W114" i="25"/>
  <c r="DY114" i="25"/>
  <c r="DV114" i="25"/>
  <c r="CZ114" i="25"/>
  <c r="CJ114" i="25"/>
  <c r="BK114" i="25"/>
  <c r="AL114" i="25"/>
  <c r="AC114" i="25"/>
  <c r="ER122" i="25"/>
  <c r="EJ122" i="25"/>
  <c r="EB122" i="25"/>
  <c r="DT122" i="25"/>
  <c r="DL122" i="25"/>
  <c r="DD122" i="25"/>
  <c r="CV122" i="25"/>
  <c r="CN122" i="25"/>
  <c r="CF122" i="25"/>
  <c r="BX122" i="25"/>
  <c r="BP122" i="25"/>
  <c r="BH122" i="25"/>
  <c r="AZ122" i="25"/>
  <c r="AR122" i="25"/>
  <c r="AJ122" i="25"/>
  <c r="AB122" i="25"/>
  <c r="T122" i="25"/>
  <c r="L122" i="25"/>
  <c r="EQ122" i="25"/>
  <c r="EP122" i="25"/>
  <c r="EH122" i="25"/>
  <c r="DZ122" i="25"/>
  <c r="DR122" i="25"/>
  <c r="DJ122" i="25"/>
  <c r="DB122" i="25"/>
  <c r="CT122" i="25"/>
  <c r="CL122" i="25"/>
  <c r="CD122" i="25"/>
  <c r="BV122" i="25"/>
  <c r="BN122" i="25"/>
  <c r="BF122" i="25"/>
  <c r="AX122" i="25"/>
  <c r="AP122" i="25"/>
  <c r="AH122" i="25"/>
  <c r="Z122" i="25"/>
  <c r="R122" i="25"/>
  <c r="J122" i="25"/>
  <c r="EO122" i="25"/>
  <c r="EG122" i="25"/>
  <c r="DY122" i="25"/>
  <c r="DQ122" i="25"/>
  <c r="DI122" i="25"/>
  <c r="DA122" i="25"/>
  <c r="CS122" i="25"/>
  <c r="CK122" i="25"/>
  <c r="CC122" i="25"/>
  <c r="BU122" i="25"/>
  <c r="BM122" i="25"/>
  <c r="BE122" i="25"/>
  <c r="AW122" i="25"/>
  <c r="AO122" i="25"/>
  <c r="AG122" i="25"/>
  <c r="Y122" i="25"/>
  <c r="Q122" i="25"/>
  <c r="I122" i="25"/>
  <c r="EL122" i="25"/>
  <c r="DX122" i="25"/>
  <c r="DM122" i="25"/>
  <c r="CY122" i="25"/>
  <c r="CM122" i="25"/>
  <c r="BZ122" i="25"/>
  <c r="BL122" i="25"/>
  <c r="BA122" i="25"/>
  <c r="AM122" i="25"/>
  <c r="AA122" i="25"/>
  <c r="N122" i="25"/>
  <c r="EI122" i="25"/>
  <c r="DV122" i="25"/>
  <c r="DH122" i="25"/>
  <c r="CW122" i="25"/>
  <c r="CI122" i="25"/>
  <c r="BW122" i="25"/>
  <c r="BJ122" i="25"/>
  <c r="AV122" i="25"/>
  <c r="AK122" i="25"/>
  <c r="W122" i="25"/>
  <c r="K122" i="25"/>
  <c r="EE122" i="25"/>
  <c r="DS122" i="25"/>
  <c r="DF122" i="25"/>
  <c r="CR122" i="25"/>
  <c r="CG122" i="25"/>
  <c r="BS122" i="25"/>
  <c r="BG122" i="25"/>
  <c r="AT122" i="25"/>
  <c r="AF122" i="25"/>
  <c r="U122" i="25"/>
  <c r="ES122" i="25"/>
  <c r="ED122" i="25"/>
  <c r="DP122" i="25"/>
  <c r="DE122" i="25"/>
  <c r="CQ122" i="25"/>
  <c r="CE122" i="25"/>
  <c r="BR122" i="25"/>
  <c r="BD122" i="25"/>
  <c r="AS122" i="25"/>
  <c r="AE122" i="25"/>
  <c r="S122" i="25"/>
  <c r="EN122" i="25"/>
  <c r="EC122" i="25"/>
  <c r="DO122" i="25"/>
  <c r="DC122" i="25"/>
  <c r="CP122" i="25"/>
  <c r="CB122" i="25"/>
  <c r="BQ122" i="25"/>
  <c r="BC122" i="25"/>
  <c r="AQ122" i="25"/>
  <c r="AD122" i="25"/>
  <c r="P122" i="25"/>
  <c r="DW122" i="25"/>
  <c r="CO122" i="25"/>
  <c r="BI122" i="25"/>
  <c r="X122" i="25"/>
  <c r="DK122" i="25"/>
  <c r="CA122" i="25"/>
  <c r="AU122" i="25"/>
  <c r="M122" i="25"/>
  <c r="EM122" i="25"/>
  <c r="DG122" i="25"/>
  <c r="BY122" i="25"/>
  <c r="AN122" i="25"/>
  <c r="EK122" i="25"/>
  <c r="CZ122" i="25"/>
  <c r="BT122" i="25"/>
  <c r="AL122" i="25"/>
  <c r="EF122" i="25"/>
  <c r="CX122" i="25"/>
  <c r="BO122" i="25"/>
  <c r="AI122" i="25"/>
  <c r="CH122" i="25"/>
  <c r="BB122" i="25"/>
  <c r="DU122" i="25"/>
  <c r="AC122" i="25"/>
  <c r="DN122" i="25"/>
  <c r="V122" i="25"/>
  <c r="CU122" i="25"/>
  <c r="O122" i="25"/>
  <c r="CJ122" i="25"/>
  <c r="EA122" i="25"/>
  <c r="BK122" i="25"/>
  <c r="AY122" i="25"/>
  <c r="ES130" i="25"/>
  <c r="ES107" i="25"/>
  <c r="EK107" i="25"/>
  <c r="EC107" i="25"/>
  <c r="DU107" i="25"/>
  <c r="DM107" i="25"/>
  <c r="DE107" i="25"/>
  <c r="CW107" i="25"/>
  <c r="CO107" i="25"/>
  <c r="CG107" i="25"/>
  <c r="BY107" i="25"/>
  <c r="BQ107" i="25"/>
  <c r="BI107" i="25"/>
  <c r="BA107" i="25"/>
  <c r="AS107" i="25"/>
  <c r="AK107" i="25"/>
  <c r="AC107" i="25"/>
  <c r="U107" i="25"/>
  <c r="M107" i="25"/>
  <c r="ER107" i="25"/>
  <c r="EJ107" i="25"/>
  <c r="EB107" i="25"/>
  <c r="DT107" i="25"/>
  <c r="DL107" i="25"/>
  <c r="DD107" i="25"/>
  <c r="CV107" i="25"/>
  <c r="CN107" i="25"/>
  <c r="CF107" i="25"/>
  <c r="BX107" i="25"/>
  <c r="BP107" i="25"/>
  <c r="BH107" i="25"/>
  <c r="AZ107" i="25"/>
  <c r="AR107" i="25"/>
  <c r="AJ107" i="25"/>
  <c r="AB107" i="25"/>
  <c r="T107" i="25"/>
  <c r="L107" i="25"/>
  <c r="EQ107" i="25"/>
  <c r="EI107" i="25"/>
  <c r="EA107" i="25"/>
  <c r="DS107" i="25"/>
  <c r="DK107" i="25"/>
  <c r="DC107" i="25"/>
  <c r="CU107" i="25"/>
  <c r="CM107" i="25"/>
  <c r="CE107" i="25"/>
  <c r="BW107" i="25"/>
  <c r="BO107" i="25"/>
  <c r="BG107" i="25"/>
  <c r="AY107" i="25"/>
  <c r="AQ107" i="25"/>
  <c r="AI107" i="25"/>
  <c r="AA107" i="25"/>
  <c r="S107" i="25"/>
  <c r="K107" i="25"/>
  <c r="EH107" i="25"/>
  <c r="DW107" i="25"/>
  <c r="DI107" i="25"/>
  <c r="CX107" i="25"/>
  <c r="CJ107" i="25"/>
  <c r="BV107" i="25"/>
  <c r="BK107" i="25"/>
  <c r="AW107" i="25"/>
  <c r="AL107" i="25"/>
  <c r="X107" i="25"/>
  <c r="J107" i="25"/>
  <c r="EF107" i="25"/>
  <c r="DR107" i="25"/>
  <c r="DG107" i="25"/>
  <c r="CS107" i="25"/>
  <c r="CH107" i="25"/>
  <c r="BT107" i="25"/>
  <c r="BF107" i="25"/>
  <c r="AU107" i="25"/>
  <c r="AG107" i="25"/>
  <c r="V107" i="25"/>
  <c r="EO107" i="25"/>
  <c r="ED107" i="25"/>
  <c r="DP107" i="25"/>
  <c r="DB107" i="25"/>
  <c r="CQ107" i="25"/>
  <c r="CC107" i="25"/>
  <c r="BR107" i="25"/>
  <c r="BD107" i="25"/>
  <c r="AP107" i="25"/>
  <c r="AE107" i="25"/>
  <c r="Q107" i="25"/>
  <c r="EE107" i="25"/>
  <c r="DJ107" i="25"/>
  <c r="CP107" i="25"/>
  <c r="BU107" i="25"/>
  <c r="BB107" i="25"/>
  <c r="AF107" i="25"/>
  <c r="N107" i="25"/>
  <c r="DZ107" i="25"/>
  <c r="DH107" i="25"/>
  <c r="CL107" i="25"/>
  <c r="BS107" i="25"/>
  <c r="AX107" i="25"/>
  <c r="AD107" i="25"/>
  <c r="I107" i="25"/>
  <c r="DY107" i="25"/>
  <c r="DF107" i="25"/>
  <c r="CK107" i="25"/>
  <c r="BN107" i="25"/>
  <c r="AV107" i="25"/>
  <c r="Z107" i="25"/>
  <c r="EP107" i="25"/>
  <c r="DX107" i="25"/>
  <c r="DA107" i="25"/>
  <c r="CI107" i="25"/>
  <c r="BM107" i="25"/>
  <c r="AT107" i="25"/>
  <c r="Y107" i="25"/>
  <c r="EN107" i="25"/>
  <c r="DV107" i="25"/>
  <c r="CZ107" i="25"/>
  <c r="CD107" i="25"/>
  <c r="BL107" i="25"/>
  <c r="AO107" i="25"/>
  <c r="W107" i="25"/>
  <c r="EM107" i="25"/>
  <c r="DQ107" i="25"/>
  <c r="CY107" i="25"/>
  <c r="CB107" i="25"/>
  <c r="BJ107" i="25"/>
  <c r="AN107" i="25"/>
  <c r="R107" i="25"/>
  <c r="EL107" i="25"/>
  <c r="DO107" i="25"/>
  <c r="CT107" i="25"/>
  <c r="CA107" i="25"/>
  <c r="BE107" i="25"/>
  <c r="AM107" i="25"/>
  <c r="P107" i="25"/>
  <c r="CR107" i="25"/>
  <c r="BZ107" i="25"/>
  <c r="BC107" i="25"/>
  <c r="AH107" i="25"/>
  <c r="O107" i="25"/>
  <c r="EG107" i="25"/>
  <c r="DN107" i="25"/>
  <c r="EM115" i="25"/>
  <c r="EE115" i="25"/>
  <c r="DW115" i="25"/>
  <c r="DO115" i="25"/>
  <c r="DG115" i="25"/>
  <c r="CY115" i="25"/>
  <c r="CQ115" i="25"/>
  <c r="CI115" i="25"/>
  <c r="CA115" i="25"/>
  <c r="BS115" i="25"/>
  <c r="BK115" i="25"/>
  <c r="BC115" i="25"/>
  <c r="AU115" i="25"/>
  <c r="AM115" i="25"/>
  <c r="AE115" i="25"/>
  <c r="W115" i="25"/>
  <c r="O115" i="25"/>
  <c r="EL115" i="25"/>
  <c r="ED115" i="25"/>
  <c r="DV115" i="25"/>
  <c r="DN115" i="25"/>
  <c r="DF115" i="25"/>
  <c r="CX115" i="25"/>
  <c r="CP115" i="25"/>
  <c r="CH115" i="25"/>
  <c r="BZ115" i="25"/>
  <c r="BR115" i="25"/>
  <c r="BJ115" i="25"/>
  <c r="BB115" i="25"/>
  <c r="AT115" i="25"/>
  <c r="AL115" i="25"/>
  <c r="AD115" i="25"/>
  <c r="V115" i="25"/>
  <c r="N115" i="25"/>
  <c r="ES115" i="25"/>
  <c r="EK115" i="25"/>
  <c r="EC115" i="25"/>
  <c r="DU115" i="25"/>
  <c r="DM115" i="25"/>
  <c r="DE115" i="25"/>
  <c r="CW115" i="25"/>
  <c r="CO115" i="25"/>
  <c r="CG115" i="25"/>
  <c r="BY115" i="25"/>
  <c r="BQ115" i="25"/>
  <c r="BI115" i="25"/>
  <c r="BA115" i="25"/>
  <c r="AS115" i="25"/>
  <c r="AK115" i="25"/>
  <c r="AC115" i="25"/>
  <c r="U115" i="25"/>
  <c r="M115" i="25"/>
  <c r="EJ115" i="25"/>
  <c r="DY115" i="25"/>
  <c r="DK115" i="25"/>
  <c r="CZ115" i="25"/>
  <c r="CL115" i="25"/>
  <c r="BX115" i="25"/>
  <c r="BM115" i="25"/>
  <c r="AY115" i="25"/>
  <c r="AN115" i="25"/>
  <c r="Z115" i="25"/>
  <c r="L115" i="25"/>
  <c r="ER115" i="25"/>
  <c r="EG115" i="25"/>
  <c r="DS115" i="25"/>
  <c r="DH115" i="25"/>
  <c r="CT115" i="25"/>
  <c r="CF115" i="25"/>
  <c r="BU115" i="25"/>
  <c r="BG115" i="25"/>
  <c r="AV115" i="25"/>
  <c r="AH115" i="25"/>
  <c r="T115" i="25"/>
  <c r="I115" i="25"/>
  <c r="EQ115" i="25"/>
  <c r="EF115" i="25"/>
  <c r="DR115" i="25"/>
  <c r="DD115" i="25"/>
  <c r="CS115" i="25"/>
  <c r="CE115" i="25"/>
  <c r="BT115" i="25"/>
  <c r="BF115" i="25"/>
  <c r="AR115" i="25"/>
  <c r="AG115" i="25"/>
  <c r="S115" i="25"/>
  <c r="EP115" i="25"/>
  <c r="EB115" i="25"/>
  <c r="DQ115" i="25"/>
  <c r="DC115" i="25"/>
  <c r="CR115" i="25"/>
  <c r="CD115" i="25"/>
  <c r="BP115" i="25"/>
  <c r="BE115" i="25"/>
  <c r="AQ115" i="25"/>
  <c r="AF115" i="25"/>
  <c r="R115" i="25"/>
  <c r="EO115" i="25"/>
  <c r="EA115" i="25"/>
  <c r="DP115" i="25"/>
  <c r="DB115" i="25"/>
  <c r="CN115" i="25"/>
  <c r="CC115" i="25"/>
  <c r="BO115" i="25"/>
  <c r="BD115" i="25"/>
  <c r="AP115" i="25"/>
  <c r="AB115" i="25"/>
  <c r="Q115" i="25"/>
  <c r="DZ115" i="25"/>
  <c r="CU115" i="25"/>
  <c r="BL115" i="25"/>
  <c r="AA115" i="25"/>
  <c r="DT115" i="25"/>
  <c r="CK115" i="25"/>
  <c r="AZ115" i="25"/>
  <c r="X115" i="25"/>
  <c r="DJ115" i="25"/>
  <c r="CB115" i="25"/>
  <c r="AW115" i="25"/>
  <c r="K115" i="25"/>
  <c r="EN115" i="25"/>
  <c r="DI115" i="25"/>
  <c r="BW115" i="25"/>
  <c r="AO115" i="25"/>
  <c r="J115" i="25"/>
  <c r="EI115" i="25"/>
  <c r="DA115" i="25"/>
  <c r="BV115" i="25"/>
  <c r="AJ115" i="25"/>
  <c r="EH115" i="25"/>
  <c r="AX115" i="25"/>
  <c r="DL115" i="25"/>
  <c r="Y115" i="25"/>
  <c r="CM115" i="25"/>
  <c r="P115" i="25"/>
  <c r="DX115" i="25"/>
  <c r="CV115" i="25"/>
  <c r="CJ115" i="25"/>
  <c r="BN115" i="25"/>
  <c r="BH115" i="25"/>
  <c r="AI115" i="25"/>
  <c r="ES123" i="25"/>
  <c r="ES131" i="25"/>
  <c r="EN108" i="25"/>
  <c r="EF108" i="25"/>
  <c r="DX108" i="25"/>
  <c r="DP108" i="25"/>
  <c r="DH108" i="25"/>
  <c r="CZ108" i="25"/>
  <c r="CR108" i="25"/>
  <c r="CJ108" i="25"/>
  <c r="CB108" i="25"/>
  <c r="BT108" i="25"/>
  <c r="BL108" i="25"/>
  <c r="BD108" i="25"/>
  <c r="AV108" i="25"/>
  <c r="AN108" i="25"/>
  <c r="AF108" i="25"/>
  <c r="X108" i="25"/>
  <c r="P108" i="25"/>
  <c r="EM108" i="25"/>
  <c r="EE108" i="25"/>
  <c r="DW108" i="25"/>
  <c r="DO108" i="25"/>
  <c r="DG108" i="25"/>
  <c r="CY108" i="25"/>
  <c r="CQ108" i="25"/>
  <c r="CI108" i="25"/>
  <c r="CA108" i="25"/>
  <c r="BS108" i="25"/>
  <c r="BK108" i="25"/>
  <c r="BC108" i="25"/>
  <c r="AU108" i="25"/>
  <c r="AM108" i="25"/>
  <c r="AE108" i="25"/>
  <c r="W108" i="25"/>
  <c r="O108" i="25"/>
  <c r="EL108" i="25"/>
  <c r="ED108" i="25"/>
  <c r="DV108" i="25"/>
  <c r="DN108" i="25"/>
  <c r="DF108" i="25"/>
  <c r="CX108" i="25"/>
  <c r="CP108" i="25"/>
  <c r="CH108" i="25"/>
  <c r="BZ108" i="25"/>
  <c r="BR108" i="25"/>
  <c r="BJ108" i="25"/>
  <c r="BB108" i="25"/>
  <c r="AT108" i="25"/>
  <c r="AL108" i="25"/>
  <c r="AD108" i="25"/>
  <c r="V108" i="25"/>
  <c r="N108" i="25"/>
  <c r="EI108" i="25"/>
  <c r="DU108" i="25"/>
  <c r="DJ108" i="25"/>
  <c r="CV108" i="25"/>
  <c r="CK108" i="25"/>
  <c r="BW108" i="25"/>
  <c r="BI108" i="25"/>
  <c r="AX108" i="25"/>
  <c r="AJ108" i="25"/>
  <c r="Y108" i="25"/>
  <c r="K108" i="25"/>
  <c r="ER108" i="25"/>
  <c r="EG108" i="25"/>
  <c r="DS108" i="25"/>
  <c r="DE108" i="25"/>
  <c r="CT108" i="25"/>
  <c r="CF108" i="25"/>
  <c r="BU108" i="25"/>
  <c r="BG108" i="25"/>
  <c r="AS108" i="25"/>
  <c r="AH108" i="25"/>
  <c r="T108" i="25"/>
  <c r="I108" i="25"/>
  <c r="EP108" i="25"/>
  <c r="EB108" i="25"/>
  <c r="DQ108" i="25"/>
  <c r="DC108" i="25"/>
  <c r="CO108" i="25"/>
  <c r="CD108" i="25"/>
  <c r="BP108" i="25"/>
  <c r="BE108" i="25"/>
  <c r="AQ108" i="25"/>
  <c r="AC108" i="25"/>
  <c r="R108" i="25"/>
  <c r="EH108" i="25"/>
  <c r="DL108" i="25"/>
  <c r="CS108" i="25"/>
  <c r="BX108" i="25"/>
  <c r="BA108" i="25"/>
  <c r="AI108" i="25"/>
  <c r="M108" i="25"/>
  <c r="EC108" i="25"/>
  <c r="DK108" i="25"/>
  <c r="CN108" i="25"/>
  <c r="BV108" i="25"/>
  <c r="AZ108" i="25"/>
  <c r="AG108" i="25"/>
  <c r="L108" i="25"/>
  <c r="EA108" i="25"/>
  <c r="DI108" i="25"/>
  <c r="CM108" i="25"/>
  <c r="BQ108" i="25"/>
  <c r="AY108" i="25"/>
  <c r="AB108" i="25"/>
  <c r="J108" i="25"/>
  <c r="ES108" i="25"/>
  <c r="DZ108" i="25"/>
  <c r="DD108" i="25"/>
  <c r="CL108" i="25"/>
  <c r="BO108" i="25"/>
  <c r="AW108" i="25"/>
  <c r="AA108" i="25"/>
  <c r="EQ108" i="25"/>
  <c r="DY108" i="25"/>
  <c r="DB108" i="25"/>
  <c r="CG108" i="25"/>
  <c r="BN108" i="25"/>
  <c r="AR108" i="25"/>
  <c r="Z108" i="25"/>
  <c r="EO108" i="25"/>
  <c r="DT108" i="25"/>
  <c r="DA108" i="25"/>
  <c r="CE108" i="25"/>
  <c r="BM108" i="25"/>
  <c r="AP108" i="25"/>
  <c r="U108" i="25"/>
  <c r="EK108" i="25"/>
  <c r="DR108" i="25"/>
  <c r="CW108" i="25"/>
  <c r="CC108" i="25"/>
  <c r="BH108" i="25"/>
  <c r="AO108" i="25"/>
  <c r="S108" i="25"/>
  <c r="DM108" i="25"/>
  <c r="CU108" i="25"/>
  <c r="BY108" i="25"/>
  <c r="BF108" i="25"/>
  <c r="AK108" i="25"/>
  <c r="Q108" i="25"/>
  <c r="EJ108" i="25"/>
  <c r="EP116" i="25"/>
  <c r="EH116" i="25"/>
  <c r="DZ116" i="25"/>
  <c r="DR116" i="25"/>
  <c r="DJ116" i="25"/>
  <c r="DB116" i="25"/>
  <c r="CT116" i="25"/>
  <c r="CL116" i="25"/>
  <c r="CD116" i="25"/>
  <c r="BV116" i="25"/>
  <c r="BN116" i="25"/>
  <c r="BF116" i="25"/>
  <c r="AX116" i="25"/>
  <c r="AP116" i="25"/>
  <c r="AH116" i="25"/>
  <c r="Z116" i="25"/>
  <c r="R116" i="25"/>
  <c r="J116" i="25"/>
  <c r="EO116" i="25"/>
  <c r="EG116" i="25"/>
  <c r="DY116" i="25"/>
  <c r="DQ116" i="25"/>
  <c r="DI116" i="25"/>
  <c r="DA116" i="25"/>
  <c r="CS116" i="25"/>
  <c r="CK116" i="25"/>
  <c r="CC116" i="25"/>
  <c r="BU116" i="25"/>
  <c r="BM116" i="25"/>
  <c r="BE116" i="25"/>
  <c r="AW116" i="25"/>
  <c r="AO116" i="25"/>
  <c r="AG116" i="25"/>
  <c r="Y116" i="25"/>
  <c r="Q116" i="25"/>
  <c r="I116" i="25"/>
  <c r="EN116" i="25"/>
  <c r="EF116" i="25"/>
  <c r="DX116" i="25"/>
  <c r="DP116" i="25"/>
  <c r="DH116" i="25"/>
  <c r="CZ116" i="25"/>
  <c r="CR116" i="25"/>
  <c r="CJ116" i="25"/>
  <c r="CB116" i="25"/>
  <c r="BT116" i="25"/>
  <c r="BL116" i="25"/>
  <c r="BD116" i="25"/>
  <c r="AV116" i="25"/>
  <c r="AN116" i="25"/>
  <c r="AF116" i="25"/>
  <c r="X116" i="25"/>
  <c r="P116" i="25"/>
  <c r="EK116" i="25"/>
  <c r="DW116" i="25"/>
  <c r="DL116" i="25"/>
  <c r="CX116" i="25"/>
  <c r="CM116" i="25"/>
  <c r="BY116" i="25"/>
  <c r="BK116" i="25"/>
  <c r="AZ116" i="25"/>
  <c r="AL116" i="25"/>
  <c r="AA116" i="25"/>
  <c r="M116" i="25"/>
  <c r="ES116" i="25"/>
  <c r="EE116" i="25"/>
  <c r="DT116" i="25"/>
  <c r="DF116" i="25"/>
  <c r="CU116" i="25"/>
  <c r="CG116" i="25"/>
  <c r="BS116" i="25"/>
  <c r="BH116" i="25"/>
  <c r="AT116" i="25"/>
  <c r="AI116" i="25"/>
  <c r="U116" i="25"/>
  <c r="ER116" i="25"/>
  <c r="ED116" i="25"/>
  <c r="DS116" i="25"/>
  <c r="DE116" i="25"/>
  <c r="CQ116" i="25"/>
  <c r="CF116" i="25"/>
  <c r="BR116" i="25"/>
  <c r="BG116" i="25"/>
  <c r="AS116" i="25"/>
  <c r="AE116" i="25"/>
  <c r="T116" i="25"/>
  <c r="EQ116" i="25"/>
  <c r="EC116" i="25"/>
  <c r="DO116" i="25"/>
  <c r="DD116" i="25"/>
  <c r="CP116" i="25"/>
  <c r="CE116" i="25"/>
  <c r="BQ116" i="25"/>
  <c r="BC116" i="25"/>
  <c r="AR116" i="25"/>
  <c r="AD116" i="25"/>
  <c r="S116" i="25"/>
  <c r="EM116" i="25"/>
  <c r="EB116" i="25"/>
  <c r="DN116" i="25"/>
  <c r="DC116" i="25"/>
  <c r="CO116" i="25"/>
  <c r="CA116" i="25"/>
  <c r="BP116" i="25"/>
  <c r="BB116" i="25"/>
  <c r="AQ116" i="25"/>
  <c r="AC116" i="25"/>
  <c r="O116" i="25"/>
  <c r="DV116" i="25"/>
  <c r="CN116" i="25"/>
  <c r="BI116" i="25"/>
  <c r="W116" i="25"/>
  <c r="DM116" i="25"/>
  <c r="CH116" i="25"/>
  <c r="AY116" i="25"/>
  <c r="N116" i="25"/>
  <c r="EL116" i="25"/>
  <c r="DG116" i="25"/>
  <c r="BX116" i="25"/>
  <c r="AM116" i="25"/>
  <c r="K116" i="25"/>
  <c r="EJ116" i="25"/>
  <c r="CY116" i="25"/>
  <c r="BW116" i="25"/>
  <c r="AK116" i="25"/>
  <c r="EI116" i="25"/>
  <c r="CW116" i="25"/>
  <c r="BO116" i="25"/>
  <c r="AJ116" i="25"/>
  <c r="CI116" i="25"/>
  <c r="BJ116" i="25"/>
  <c r="EA116" i="25"/>
  <c r="AU116" i="25"/>
  <c r="V116" i="25"/>
  <c r="L116" i="25"/>
  <c r="DU116" i="25"/>
  <c r="DK116" i="25"/>
  <c r="CV116" i="25"/>
  <c r="BZ116" i="25"/>
  <c r="BA116" i="25"/>
  <c r="AB116" i="25"/>
  <c r="ES124" i="25"/>
  <c r="ES132" i="25"/>
  <c r="EN101" i="25"/>
  <c r="EF101" i="25"/>
  <c r="DX101" i="25"/>
  <c r="DP101" i="25"/>
  <c r="DH101" i="25"/>
  <c r="CZ101" i="25"/>
  <c r="CR101" i="25"/>
  <c r="CJ101" i="25"/>
  <c r="CB101" i="25"/>
  <c r="BT101" i="25"/>
  <c r="BL101" i="25"/>
  <c r="BD101" i="25"/>
  <c r="AV101" i="25"/>
  <c r="AN101" i="25"/>
  <c r="AF101" i="25"/>
  <c r="X101" i="25"/>
  <c r="P101" i="25"/>
  <c r="EL101" i="25"/>
  <c r="ED101" i="25"/>
  <c r="DV101" i="25"/>
  <c r="DN101" i="25"/>
  <c r="DF101" i="25"/>
  <c r="CX101" i="25"/>
  <c r="CP101" i="25"/>
  <c r="CH101" i="25"/>
  <c r="BZ101" i="25"/>
  <c r="BR101" i="25"/>
  <c r="BJ101" i="25"/>
  <c r="BB101" i="25"/>
  <c r="AT101" i="25"/>
  <c r="AL101" i="25"/>
  <c r="AD101" i="25"/>
  <c r="V101" i="25"/>
  <c r="N101" i="25"/>
  <c r="ES101" i="25"/>
  <c r="EK101" i="25"/>
  <c r="EC101" i="25"/>
  <c r="DU101" i="25"/>
  <c r="DM101" i="25"/>
  <c r="DE101" i="25"/>
  <c r="CW101" i="25"/>
  <c r="CO101" i="25"/>
  <c r="CG101" i="25"/>
  <c r="BY101" i="25"/>
  <c r="BQ101" i="25"/>
  <c r="BI101" i="25"/>
  <c r="BA101" i="25"/>
  <c r="AS101" i="25"/>
  <c r="AK101" i="25"/>
  <c r="AC101" i="25"/>
  <c r="U101" i="25"/>
  <c r="M101" i="25"/>
  <c r="ER101" i="25"/>
  <c r="EJ101" i="25"/>
  <c r="EB101" i="25"/>
  <c r="DT101" i="25"/>
  <c r="DL101" i="25"/>
  <c r="DD101" i="25"/>
  <c r="CV101" i="25"/>
  <c r="CN101" i="25"/>
  <c r="CF101" i="25"/>
  <c r="BX101" i="25"/>
  <c r="BP101" i="25"/>
  <c r="BH101" i="25"/>
  <c r="AZ101" i="25"/>
  <c r="AR101" i="25"/>
  <c r="AJ101" i="25"/>
  <c r="AB101" i="25"/>
  <c r="T101" i="25"/>
  <c r="L101" i="25"/>
  <c r="EP101" i="25"/>
  <c r="EH101" i="25"/>
  <c r="DZ101" i="25"/>
  <c r="DR101" i="25"/>
  <c r="DJ101" i="25"/>
  <c r="DB101" i="25"/>
  <c r="CT101" i="25"/>
  <c r="CL101" i="25"/>
  <c r="CD101" i="25"/>
  <c r="BV101" i="25"/>
  <c r="BN101" i="25"/>
  <c r="BF101" i="25"/>
  <c r="AX101" i="25"/>
  <c r="AP101" i="25"/>
  <c r="AH101" i="25"/>
  <c r="Z101" i="25"/>
  <c r="R101" i="25"/>
  <c r="J101" i="25"/>
  <c r="EM101" i="25"/>
  <c r="DQ101" i="25"/>
  <c r="CU101" i="25"/>
  <c r="CA101" i="25"/>
  <c r="BE101" i="25"/>
  <c r="AI101" i="25"/>
  <c r="O101" i="25"/>
  <c r="EI101" i="25"/>
  <c r="CS101" i="25"/>
  <c r="BC101" i="25"/>
  <c r="K101" i="25"/>
  <c r="DO101" i="25"/>
  <c r="BW101" i="25"/>
  <c r="AG101" i="25"/>
  <c r="EG101" i="25"/>
  <c r="DK101" i="25"/>
  <c r="CQ101" i="25"/>
  <c r="BU101" i="25"/>
  <c r="AY101" i="25"/>
  <c r="AE101" i="25"/>
  <c r="I101" i="25"/>
  <c r="CI101" i="25"/>
  <c r="W101" i="25"/>
  <c r="EE101" i="25"/>
  <c r="DI101" i="25"/>
  <c r="CM101" i="25"/>
  <c r="BS101" i="25"/>
  <c r="AW101" i="25"/>
  <c r="AA101" i="25"/>
  <c r="DC101" i="25"/>
  <c r="EA101" i="25"/>
  <c r="DG101" i="25"/>
  <c r="CK101" i="25"/>
  <c r="BO101" i="25"/>
  <c r="AU101" i="25"/>
  <c r="Y101" i="25"/>
  <c r="AQ101" i="25"/>
  <c r="DY101" i="25"/>
  <c r="BM101" i="25"/>
  <c r="EQ101" i="25"/>
  <c r="DW101" i="25"/>
  <c r="DA101" i="25"/>
  <c r="CE101" i="25"/>
  <c r="BK101" i="25"/>
  <c r="AO101" i="25"/>
  <c r="S101" i="25"/>
  <c r="EO101" i="25"/>
  <c r="DS101" i="25"/>
  <c r="CY101" i="25"/>
  <c r="CC101" i="25"/>
  <c r="BG101" i="25"/>
  <c r="AM101" i="25"/>
  <c r="Q101" i="25"/>
  <c r="EL109" i="25"/>
  <c r="ED109" i="25"/>
  <c r="DV109" i="25"/>
  <c r="DN109" i="25"/>
  <c r="DF109" i="25"/>
  <c r="CX109" i="25"/>
  <c r="CP109" i="25"/>
  <c r="CH109" i="25"/>
  <c r="BZ109" i="25"/>
  <c r="BR109" i="25"/>
  <c r="BJ109" i="25"/>
  <c r="BB109" i="25"/>
  <c r="AT109" i="25"/>
  <c r="EQ109" i="25"/>
  <c r="EI109" i="25"/>
  <c r="EA109" i="25"/>
  <c r="DS109" i="25"/>
  <c r="DK109" i="25"/>
  <c r="DC109" i="25"/>
  <c r="CU109" i="25"/>
  <c r="CM109" i="25"/>
  <c r="CE109" i="25"/>
  <c r="BW109" i="25"/>
  <c r="BO109" i="25"/>
  <c r="BG109" i="25"/>
  <c r="AY109" i="25"/>
  <c r="AQ109" i="25"/>
  <c r="EJ109" i="25"/>
  <c r="DY109" i="25"/>
  <c r="DO109" i="25"/>
  <c r="DD109" i="25"/>
  <c r="CS109" i="25"/>
  <c r="CI109" i="25"/>
  <c r="BX109" i="25"/>
  <c r="BM109" i="25"/>
  <c r="BC109" i="25"/>
  <c r="AR109" i="25"/>
  <c r="AI109" i="25"/>
  <c r="AA109" i="25"/>
  <c r="S109" i="25"/>
  <c r="K109" i="25"/>
  <c r="ES109" i="25"/>
  <c r="EH109" i="25"/>
  <c r="DX109" i="25"/>
  <c r="DM109" i="25"/>
  <c r="DB109" i="25"/>
  <c r="CR109" i="25"/>
  <c r="CG109" i="25"/>
  <c r="BV109" i="25"/>
  <c r="BL109" i="25"/>
  <c r="BA109" i="25"/>
  <c r="AP109" i="25"/>
  <c r="AH109" i="25"/>
  <c r="Z109" i="25"/>
  <c r="R109" i="25"/>
  <c r="J109" i="25"/>
  <c r="ER109" i="25"/>
  <c r="EG109" i="25"/>
  <c r="DW109" i="25"/>
  <c r="DL109" i="25"/>
  <c r="DA109" i="25"/>
  <c r="CQ109" i="25"/>
  <c r="CF109" i="25"/>
  <c r="BU109" i="25"/>
  <c r="BK109" i="25"/>
  <c r="AZ109" i="25"/>
  <c r="AO109" i="25"/>
  <c r="AG109" i="25"/>
  <c r="Y109" i="25"/>
  <c r="Q109" i="25"/>
  <c r="I109" i="25"/>
  <c r="EF109" i="25"/>
  <c r="DQ109" i="25"/>
  <c r="CY109" i="25"/>
  <c r="CJ109" i="25"/>
  <c r="BQ109" i="25"/>
  <c r="AX109" i="25"/>
  <c r="AK109" i="25"/>
  <c r="W109" i="25"/>
  <c r="L109" i="25"/>
  <c r="EC109" i="25"/>
  <c r="DJ109" i="25"/>
  <c r="CV109" i="25"/>
  <c r="CC109" i="25"/>
  <c r="BN109" i="25"/>
  <c r="AV109" i="25"/>
  <c r="AF109" i="25"/>
  <c r="U109" i="25"/>
  <c r="EO109" i="25"/>
  <c r="DZ109" i="25"/>
  <c r="DH109" i="25"/>
  <c r="CO109" i="25"/>
  <c r="CA109" i="25"/>
  <c r="BH109" i="25"/>
  <c r="AS109" i="25"/>
  <c r="AD109" i="25"/>
  <c r="P109" i="25"/>
  <c r="EN109" i="25"/>
  <c r="DP109" i="25"/>
  <c r="CL109" i="25"/>
  <c r="BI109" i="25"/>
  <c r="AL109" i="25"/>
  <c r="O109" i="25"/>
  <c r="EM109" i="25"/>
  <c r="DI109" i="25"/>
  <c r="CK109" i="25"/>
  <c r="BF109" i="25"/>
  <c r="AJ109" i="25"/>
  <c r="N109" i="25"/>
  <c r="EK109" i="25"/>
  <c r="DG109" i="25"/>
  <c r="CD109" i="25"/>
  <c r="BE109" i="25"/>
  <c r="AE109" i="25"/>
  <c r="M109" i="25"/>
  <c r="EE109" i="25"/>
  <c r="DE109" i="25"/>
  <c r="CB109" i="25"/>
  <c r="BD109" i="25"/>
  <c r="AC109" i="25"/>
  <c r="EB109" i="25"/>
  <c r="CZ109" i="25"/>
  <c r="BY109" i="25"/>
  <c r="AW109" i="25"/>
  <c r="AB109" i="25"/>
  <c r="DU109" i="25"/>
  <c r="CW109" i="25"/>
  <c r="BT109" i="25"/>
  <c r="AU109" i="25"/>
  <c r="X109" i="25"/>
  <c r="DT109" i="25"/>
  <c r="CT109" i="25"/>
  <c r="BS109" i="25"/>
  <c r="AN109" i="25"/>
  <c r="V109" i="25"/>
  <c r="EP109" i="25"/>
  <c r="DR109" i="25"/>
  <c r="CN109" i="25"/>
  <c r="BP109" i="25"/>
  <c r="AM109" i="25"/>
  <c r="T109" i="25"/>
  <c r="ES117" i="25"/>
  <c r="EK117" i="25"/>
  <c r="EC117" i="25"/>
  <c r="DU117" i="25"/>
  <c r="DM117" i="25"/>
  <c r="DE117" i="25"/>
  <c r="CW117" i="25"/>
  <c r="CO117" i="25"/>
  <c r="CG117" i="25"/>
  <c r="BY117" i="25"/>
  <c r="BQ117" i="25"/>
  <c r="BI117" i="25"/>
  <c r="BA117" i="25"/>
  <c r="AS117" i="25"/>
  <c r="AK117" i="25"/>
  <c r="AC117" i="25"/>
  <c r="U117" i="25"/>
  <c r="M117" i="25"/>
  <c r="ER117" i="25"/>
  <c r="EJ117" i="25"/>
  <c r="EB117" i="25"/>
  <c r="DT117" i="25"/>
  <c r="DL117" i="25"/>
  <c r="DD117" i="25"/>
  <c r="CV117" i="25"/>
  <c r="CN117" i="25"/>
  <c r="CF117" i="25"/>
  <c r="BX117" i="25"/>
  <c r="BP117" i="25"/>
  <c r="BH117" i="25"/>
  <c r="AZ117" i="25"/>
  <c r="AR117" i="25"/>
  <c r="AJ117" i="25"/>
  <c r="AB117" i="25"/>
  <c r="T117" i="25"/>
  <c r="L117" i="25"/>
  <c r="EQ117" i="25"/>
  <c r="EI117" i="25"/>
  <c r="EA117" i="25"/>
  <c r="DS117" i="25"/>
  <c r="DK117" i="25"/>
  <c r="DC117" i="25"/>
  <c r="CU117" i="25"/>
  <c r="CM117" i="25"/>
  <c r="CE117" i="25"/>
  <c r="BW117" i="25"/>
  <c r="BO117" i="25"/>
  <c r="BG117" i="25"/>
  <c r="AY117" i="25"/>
  <c r="AQ117" i="25"/>
  <c r="AI117" i="25"/>
  <c r="AA117" i="25"/>
  <c r="S117" i="25"/>
  <c r="K117" i="25"/>
  <c r="EL117" i="25"/>
  <c r="DX117" i="25"/>
  <c r="DJ117" i="25"/>
  <c r="CY117" i="25"/>
  <c r="CK117" i="25"/>
  <c r="BZ117" i="25"/>
  <c r="BL117" i="25"/>
  <c r="AX117" i="25"/>
  <c r="AM117" i="25"/>
  <c r="Y117" i="25"/>
  <c r="N117" i="25"/>
  <c r="EF117" i="25"/>
  <c r="DR117" i="25"/>
  <c r="DG117" i="25"/>
  <c r="CS117" i="25"/>
  <c r="CH117" i="25"/>
  <c r="BT117" i="25"/>
  <c r="BF117" i="25"/>
  <c r="AU117" i="25"/>
  <c r="AG117" i="25"/>
  <c r="V117" i="25"/>
  <c r="EP117" i="25"/>
  <c r="EE117" i="25"/>
  <c r="DQ117" i="25"/>
  <c r="DF117" i="25"/>
  <c r="CR117" i="25"/>
  <c r="CD117" i="25"/>
  <c r="BS117" i="25"/>
  <c r="BE117" i="25"/>
  <c r="AT117" i="25"/>
  <c r="AF117" i="25"/>
  <c r="R117" i="25"/>
  <c r="EO117" i="25"/>
  <c r="ED117" i="25"/>
  <c r="DP117" i="25"/>
  <c r="DB117" i="25"/>
  <c r="CQ117" i="25"/>
  <c r="CC117" i="25"/>
  <c r="BR117" i="25"/>
  <c r="BD117" i="25"/>
  <c r="AP117" i="25"/>
  <c r="AE117" i="25"/>
  <c r="Q117" i="25"/>
  <c r="EN117" i="25"/>
  <c r="DZ117" i="25"/>
  <c r="DO117" i="25"/>
  <c r="DA117" i="25"/>
  <c r="CP117" i="25"/>
  <c r="CB117" i="25"/>
  <c r="BN117" i="25"/>
  <c r="BC117" i="25"/>
  <c r="AO117" i="25"/>
  <c r="AD117" i="25"/>
  <c r="P117" i="25"/>
  <c r="DV117" i="25"/>
  <c r="CJ117" i="25"/>
  <c r="BB117" i="25"/>
  <c r="W117" i="25"/>
  <c r="DI117" i="25"/>
  <c r="CA117" i="25"/>
  <c r="AV117" i="25"/>
  <c r="J117" i="25"/>
  <c r="EH117" i="25"/>
  <c r="CZ117" i="25"/>
  <c r="BU117" i="25"/>
  <c r="AL117" i="25"/>
  <c r="EG117" i="25"/>
  <c r="CX117" i="25"/>
  <c r="BM117" i="25"/>
  <c r="AH117" i="25"/>
  <c r="DY117" i="25"/>
  <c r="CT117" i="25"/>
  <c r="BK117" i="25"/>
  <c r="Z117" i="25"/>
  <c r="DW117" i="25"/>
  <c r="AN117" i="25"/>
  <c r="DH117" i="25"/>
  <c r="O117" i="25"/>
  <c r="CI117" i="25"/>
  <c r="X117" i="25"/>
  <c r="I117" i="25"/>
  <c r="EM117" i="25"/>
  <c r="DN117" i="25"/>
  <c r="CL117" i="25"/>
  <c r="BV117" i="25"/>
  <c r="BJ117" i="25"/>
  <c r="AW117" i="25"/>
  <c r="ES125" i="25"/>
  <c r="EQ102" i="25"/>
  <c r="EI102" i="25"/>
  <c r="EA102" i="25"/>
  <c r="DS102" i="25"/>
  <c r="DK102" i="25"/>
  <c r="DC102" i="25"/>
  <c r="CU102" i="25"/>
  <c r="CM102" i="25"/>
  <c r="CE102" i="25"/>
  <c r="BW102" i="25"/>
  <c r="BO102" i="25"/>
  <c r="BG102" i="25"/>
  <c r="AY102" i="25"/>
  <c r="AQ102" i="25"/>
  <c r="AI102" i="25"/>
  <c r="AA102" i="25"/>
  <c r="S102" i="25"/>
  <c r="K102" i="25"/>
  <c r="EP102" i="25"/>
  <c r="EO102" i="25"/>
  <c r="EG102" i="25"/>
  <c r="DY102" i="25"/>
  <c r="DQ102" i="25"/>
  <c r="DI102" i="25"/>
  <c r="DA102" i="25"/>
  <c r="CS102" i="25"/>
  <c r="CK102" i="25"/>
  <c r="CC102" i="25"/>
  <c r="BU102" i="25"/>
  <c r="BM102" i="25"/>
  <c r="BE102" i="25"/>
  <c r="AW102" i="25"/>
  <c r="AO102" i="25"/>
  <c r="AG102" i="25"/>
  <c r="Y102" i="25"/>
  <c r="Q102" i="25"/>
  <c r="I102" i="25"/>
  <c r="EN102" i="25"/>
  <c r="EF102" i="25"/>
  <c r="DX102" i="25"/>
  <c r="DP102" i="25"/>
  <c r="DH102" i="25"/>
  <c r="CZ102" i="25"/>
  <c r="CR102" i="25"/>
  <c r="CJ102" i="25"/>
  <c r="CB102" i="25"/>
  <c r="BT102" i="25"/>
  <c r="BL102" i="25"/>
  <c r="BD102" i="25"/>
  <c r="AV102" i="25"/>
  <c r="AN102" i="25"/>
  <c r="AF102" i="25"/>
  <c r="X102" i="25"/>
  <c r="P102" i="25"/>
  <c r="EM102" i="25"/>
  <c r="EE102" i="25"/>
  <c r="DW102" i="25"/>
  <c r="DO102" i="25"/>
  <c r="DG102" i="25"/>
  <c r="CY102" i="25"/>
  <c r="CQ102" i="25"/>
  <c r="CI102" i="25"/>
  <c r="CA102" i="25"/>
  <c r="BS102" i="25"/>
  <c r="BK102" i="25"/>
  <c r="BC102" i="25"/>
  <c r="AU102" i="25"/>
  <c r="AM102" i="25"/>
  <c r="AE102" i="25"/>
  <c r="W102" i="25"/>
  <c r="O102" i="25"/>
  <c r="EL102" i="25"/>
  <c r="ES102" i="25"/>
  <c r="EK102" i="25"/>
  <c r="EC102" i="25"/>
  <c r="DU102" i="25"/>
  <c r="DM102" i="25"/>
  <c r="DE102" i="25"/>
  <c r="CW102" i="25"/>
  <c r="CO102" i="25"/>
  <c r="CG102" i="25"/>
  <c r="BY102" i="25"/>
  <c r="BQ102" i="25"/>
  <c r="BI102" i="25"/>
  <c r="BA102" i="25"/>
  <c r="AS102" i="25"/>
  <c r="AK102" i="25"/>
  <c r="AC102" i="25"/>
  <c r="U102" i="25"/>
  <c r="M102" i="25"/>
  <c r="DZ102" i="25"/>
  <c r="DD102" i="25"/>
  <c r="CH102" i="25"/>
  <c r="BN102" i="25"/>
  <c r="AR102" i="25"/>
  <c r="V102" i="25"/>
  <c r="DV102" i="25"/>
  <c r="BJ102" i="25"/>
  <c r="DB102" i="25"/>
  <c r="CF102" i="25"/>
  <c r="AP102" i="25"/>
  <c r="DT102" i="25"/>
  <c r="CX102" i="25"/>
  <c r="CD102" i="25"/>
  <c r="BH102" i="25"/>
  <c r="AL102" i="25"/>
  <c r="R102" i="25"/>
  <c r="DL102" i="25"/>
  <c r="CP102" i="25"/>
  <c r="AZ102" i="25"/>
  <c r="J102" i="25"/>
  <c r="ER102" i="25"/>
  <c r="DR102" i="25"/>
  <c r="CV102" i="25"/>
  <c r="BZ102" i="25"/>
  <c r="BF102" i="25"/>
  <c r="AJ102" i="25"/>
  <c r="N102" i="25"/>
  <c r="EJ102" i="25"/>
  <c r="DN102" i="25"/>
  <c r="CT102" i="25"/>
  <c r="BX102" i="25"/>
  <c r="BB102" i="25"/>
  <c r="AH102" i="25"/>
  <c r="L102" i="25"/>
  <c r="AD102" i="25"/>
  <c r="EH102" i="25"/>
  <c r="BV102" i="25"/>
  <c r="ED102" i="25"/>
  <c r="DJ102" i="25"/>
  <c r="CN102" i="25"/>
  <c r="BR102" i="25"/>
  <c r="AX102" i="25"/>
  <c r="AB102" i="25"/>
  <c r="EB102" i="25"/>
  <c r="DF102" i="25"/>
  <c r="CL102" i="25"/>
  <c r="BP102" i="25"/>
  <c r="AT102" i="25"/>
  <c r="Z102" i="25"/>
  <c r="T102" i="25"/>
  <c r="EO110" i="25"/>
  <c r="EG110" i="25"/>
  <c r="DY110" i="25"/>
  <c r="DQ110" i="25"/>
  <c r="DI110" i="25"/>
  <c r="DA110" i="25"/>
  <c r="CS110" i="25"/>
  <c r="CK110" i="25"/>
  <c r="CC110" i="25"/>
  <c r="BU110" i="25"/>
  <c r="BM110" i="25"/>
  <c r="BE110" i="25"/>
  <c r="AW110" i="25"/>
  <c r="AO110" i="25"/>
  <c r="AG110" i="25"/>
  <c r="Y110" i="25"/>
  <c r="Q110" i="25"/>
  <c r="I110" i="25"/>
  <c r="EM110" i="25"/>
  <c r="EE110" i="25"/>
  <c r="DW110" i="25"/>
  <c r="DO110" i="25"/>
  <c r="DG110" i="25"/>
  <c r="CY110" i="25"/>
  <c r="CQ110" i="25"/>
  <c r="CI110" i="25"/>
  <c r="CA110" i="25"/>
  <c r="BS110" i="25"/>
  <c r="BK110" i="25"/>
  <c r="BC110" i="25"/>
  <c r="AU110" i="25"/>
  <c r="AM110" i="25"/>
  <c r="AE110" i="25"/>
  <c r="EL110" i="25"/>
  <c r="ED110" i="25"/>
  <c r="DV110" i="25"/>
  <c r="DN110" i="25"/>
  <c r="DF110" i="25"/>
  <c r="CX110" i="25"/>
  <c r="CP110" i="25"/>
  <c r="CH110" i="25"/>
  <c r="BZ110" i="25"/>
  <c r="BR110" i="25"/>
  <c r="BJ110" i="25"/>
  <c r="BB110" i="25"/>
  <c r="AT110" i="25"/>
  <c r="AL110" i="25"/>
  <c r="AD110" i="25"/>
  <c r="V110" i="25"/>
  <c r="N110" i="25"/>
  <c r="EJ110" i="25"/>
  <c r="DX110" i="25"/>
  <c r="ES110" i="25"/>
  <c r="EH110" i="25"/>
  <c r="EQ110" i="25"/>
  <c r="EC110" i="25"/>
  <c r="DR110" i="25"/>
  <c r="DD110" i="25"/>
  <c r="CR110" i="25"/>
  <c r="CE110" i="25"/>
  <c r="BQ110" i="25"/>
  <c r="BF110" i="25"/>
  <c r="AR110" i="25"/>
  <c r="AF110" i="25"/>
  <c r="T110" i="25"/>
  <c r="J110" i="25"/>
  <c r="EP110" i="25"/>
  <c r="EB110" i="25"/>
  <c r="DP110" i="25"/>
  <c r="DC110" i="25"/>
  <c r="CO110" i="25"/>
  <c r="CD110" i="25"/>
  <c r="BP110" i="25"/>
  <c r="BD110" i="25"/>
  <c r="AQ110" i="25"/>
  <c r="AC110" i="25"/>
  <c r="S110" i="25"/>
  <c r="EN110" i="25"/>
  <c r="EA110" i="25"/>
  <c r="DM110" i="25"/>
  <c r="DB110" i="25"/>
  <c r="CN110" i="25"/>
  <c r="CB110" i="25"/>
  <c r="BO110" i="25"/>
  <c r="BA110" i="25"/>
  <c r="AP110" i="25"/>
  <c r="AB110" i="25"/>
  <c r="R110" i="25"/>
  <c r="EI110" i="25"/>
  <c r="DJ110" i="25"/>
  <c r="CM110" i="25"/>
  <c r="BV110" i="25"/>
  <c r="AY110" i="25"/>
  <c r="AH110" i="25"/>
  <c r="M110" i="25"/>
  <c r="DZ110" i="25"/>
  <c r="DE110" i="25"/>
  <c r="CJ110" i="25"/>
  <c r="BN110" i="25"/>
  <c r="AV110" i="25"/>
  <c r="Z110" i="25"/>
  <c r="K110" i="25"/>
  <c r="DT110" i="25"/>
  <c r="CW110" i="25"/>
  <c r="CF110" i="25"/>
  <c r="BI110" i="25"/>
  <c r="AN110" i="25"/>
  <c r="W110" i="25"/>
  <c r="EF110" i="25"/>
  <c r="CU110" i="25"/>
  <c r="BL110" i="25"/>
  <c r="AI110" i="25"/>
  <c r="DU110" i="25"/>
  <c r="CT110" i="25"/>
  <c r="BH110" i="25"/>
  <c r="AA110" i="25"/>
  <c r="DS110" i="25"/>
  <c r="CL110" i="25"/>
  <c r="BG110" i="25"/>
  <c r="X110" i="25"/>
  <c r="DL110" i="25"/>
  <c r="CG110" i="25"/>
  <c r="AZ110" i="25"/>
  <c r="U110" i="25"/>
  <c r="DK110" i="25"/>
  <c r="BY110" i="25"/>
  <c r="AX110" i="25"/>
  <c r="P110" i="25"/>
  <c r="DH110" i="25"/>
  <c r="BX110" i="25"/>
  <c r="AS110" i="25"/>
  <c r="O110" i="25"/>
  <c r="ER110" i="25"/>
  <c r="CZ110" i="25"/>
  <c r="BW110" i="25"/>
  <c r="AK110" i="25"/>
  <c r="L110" i="25"/>
  <c r="AJ110" i="25"/>
  <c r="EK110" i="25"/>
  <c r="CV110" i="25"/>
  <c r="BT110" i="25"/>
  <c r="EN118" i="25"/>
  <c r="EF118" i="25"/>
  <c r="DX118" i="25"/>
  <c r="DP118" i="25"/>
  <c r="DH118" i="25"/>
  <c r="CZ118" i="25"/>
  <c r="CR118" i="25"/>
  <c r="CJ118" i="25"/>
  <c r="CB118" i="25"/>
  <c r="BT118" i="25"/>
  <c r="BL118" i="25"/>
  <c r="BD118" i="25"/>
  <c r="AV118" i="25"/>
  <c r="AN118" i="25"/>
  <c r="AF118" i="25"/>
  <c r="X118" i="25"/>
  <c r="P118" i="25"/>
  <c r="EM118" i="25"/>
  <c r="EE118" i="25"/>
  <c r="DW118" i="25"/>
  <c r="DO118" i="25"/>
  <c r="DG118" i="25"/>
  <c r="CY118" i="25"/>
  <c r="CQ118" i="25"/>
  <c r="CI118" i="25"/>
  <c r="CA118" i="25"/>
  <c r="BS118" i="25"/>
  <c r="BK118" i="25"/>
  <c r="BC118" i="25"/>
  <c r="AU118" i="25"/>
  <c r="AM118" i="25"/>
  <c r="AE118" i="25"/>
  <c r="W118" i="25"/>
  <c r="O118" i="25"/>
  <c r="EL118" i="25"/>
  <c r="ED118" i="25"/>
  <c r="DV118" i="25"/>
  <c r="DN118" i="25"/>
  <c r="DF118" i="25"/>
  <c r="CX118" i="25"/>
  <c r="CP118" i="25"/>
  <c r="CH118" i="25"/>
  <c r="BZ118" i="25"/>
  <c r="BR118" i="25"/>
  <c r="BJ118" i="25"/>
  <c r="BB118" i="25"/>
  <c r="AT118" i="25"/>
  <c r="AL118" i="25"/>
  <c r="AD118" i="25"/>
  <c r="V118" i="25"/>
  <c r="N118" i="25"/>
  <c r="EJ118" i="25"/>
  <c r="DY118" i="25"/>
  <c r="DK118" i="25"/>
  <c r="CW118" i="25"/>
  <c r="CL118" i="25"/>
  <c r="BX118" i="25"/>
  <c r="BM118" i="25"/>
  <c r="AY118" i="25"/>
  <c r="AK118" i="25"/>
  <c r="Z118" i="25"/>
  <c r="L118" i="25"/>
  <c r="ER118" i="25"/>
  <c r="EG118" i="25"/>
  <c r="DS118" i="25"/>
  <c r="DE118" i="25"/>
  <c r="CT118" i="25"/>
  <c r="CF118" i="25"/>
  <c r="BU118" i="25"/>
  <c r="BG118" i="25"/>
  <c r="AS118" i="25"/>
  <c r="AH118" i="25"/>
  <c r="T118" i="25"/>
  <c r="I118" i="25"/>
  <c r="EQ118" i="25"/>
  <c r="EC118" i="25"/>
  <c r="DR118" i="25"/>
  <c r="DD118" i="25"/>
  <c r="CS118" i="25"/>
  <c r="CE118" i="25"/>
  <c r="BQ118" i="25"/>
  <c r="BF118" i="25"/>
  <c r="AR118" i="25"/>
  <c r="AG118" i="25"/>
  <c r="S118" i="25"/>
  <c r="EP118" i="25"/>
  <c r="EB118" i="25"/>
  <c r="DQ118" i="25"/>
  <c r="DC118" i="25"/>
  <c r="CO118" i="25"/>
  <c r="CD118" i="25"/>
  <c r="BP118" i="25"/>
  <c r="BE118" i="25"/>
  <c r="AQ118" i="25"/>
  <c r="AC118" i="25"/>
  <c r="R118" i="25"/>
  <c r="EO118" i="25"/>
  <c r="EA118" i="25"/>
  <c r="DM118" i="25"/>
  <c r="DB118" i="25"/>
  <c r="CN118" i="25"/>
  <c r="CC118" i="25"/>
  <c r="BO118" i="25"/>
  <c r="BA118" i="25"/>
  <c r="AP118" i="25"/>
  <c r="AB118" i="25"/>
  <c r="Q118" i="25"/>
  <c r="DL118" i="25"/>
  <c r="CG118" i="25"/>
  <c r="AX118" i="25"/>
  <c r="M118" i="25"/>
  <c r="EK118" i="25"/>
  <c r="DI118" i="25"/>
  <c r="BW118" i="25"/>
  <c r="AO118" i="25"/>
  <c r="J118" i="25"/>
  <c r="EH118" i="25"/>
  <c r="CV118" i="25"/>
  <c r="BN118" i="25"/>
  <c r="AI118" i="25"/>
  <c r="DZ118" i="25"/>
  <c r="CU118" i="25"/>
  <c r="BI118" i="25"/>
  <c r="AA118" i="25"/>
  <c r="DU118" i="25"/>
  <c r="CM118" i="25"/>
  <c r="BH118" i="25"/>
  <c r="Y118" i="25"/>
  <c r="BY118" i="25"/>
  <c r="ES118" i="25"/>
  <c r="AZ118" i="25"/>
  <c r="DT118" i="25"/>
  <c r="AJ118" i="25"/>
  <c r="U118" i="25"/>
  <c r="K118" i="25"/>
  <c r="EI118" i="25"/>
  <c r="DJ118" i="25"/>
  <c r="DA118" i="25"/>
  <c r="CK118" i="25"/>
  <c r="BV118" i="25"/>
  <c r="AW118" i="25"/>
  <c r="ES126" i="25"/>
  <c r="N96" i="25"/>
  <c r="K15" i="1" s="1"/>
  <c r="V96" i="25"/>
  <c r="S15" i="1" s="1"/>
  <c r="AD96" i="25"/>
  <c r="AA15" i="1" s="1"/>
  <c r="AL96" i="25"/>
  <c r="AI15" i="1" s="1"/>
  <c r="AT96" i="25"/>
  <c r="AQ15" i="1" s="1"/>
  <c r="BB96" i="25"/>
  <c r="AY15" i="1" s="1"/>
  <c r="O9" i="3"/>
  <c r="L10" i="3"/>
  <c r="P9" i="3"/>
  <c r="M10" i="3"/>
  <c r="Q9" i="3"/>
  <c r="N10" i="3"/>
  <c r="K9" i="3"/>
  <c r="O10" i="3"/>
  <c r="K10" i="3"/>
  <c r="S9" i="3"/>
  <c r="P10" i="3"/>
  <c r="L9" i="3"/>
  <c r="Q10" i="3"/>
  <c r="M9" i="3"/>
  <c r="R10" i="3"/>
  <c r="S10" i="3"/>
  <c r="H101" i="25"/>
  <c r="H109" i="25"/>
  <c r="H117" i="25"/>
  <c r="H125" i="25"/>
  <c r="H102" i="25"/>
  <c r="H110" i="25"/>
  <c r="H118" i="25"/>
  <c r="H126" i="25"/>
  <c r="H103" i="25"/>
  <c r="H111" i="25"/>
  <c r="H119" i="25"/>
  <c r="H127" i="25"/>
  <c r="H104" i="25"/>
  <c r="H112" i="25"/>
  <c r="H120" i="25"/>
  <c r="H128" i="25"/>
  <c r="H105" i="25"/>
  <c r="H113" i="25"/>
  <c r="H121" i="25"/>
  <c r="H129" i="25"/>
  <c r="H106" i="25"/>
  <c r="H114" i="25"/>
  <c r="H122" i="25"/>
  <c r="H130" i="25"/>
  <c r="H107" i="25"/>
  <c r="H115" i="25"/>
  <c r="H123" i="25"/>
  <c r="H131" i="25"/>
  <c r="H108" i="25"/>
  <c r="H116" i="25"/>
  <c r="H124" i="25"/>
  <c r="H132" i="25"/>
  <c r="E15" i="1"/>
  <c r="C10" i="13" s="1"/>
  <c r="O96" i="25"/>
  <c r="L15" i="1" s="1"/>
  <c r="W96" i="25"/>
  <c r="T15" i="1" s="1"/>
  <c r="AE96" i="25"/>
  <c r="AB15" i="1" s="1"/>
  <c r="AM96" i="25"/>
  <c r="AJ15" i="1" s="1"/>
  <c r="AU96" i="25"/>
  <c r="AR15" i="1" s="1"/>
  <c r="BC96" i="25"/>
  <c r="AZ15" i="1" s="1"/>
  <c r="BK96" i="25"/>
  <c r="BH15" i="1" s="1"/>
  <c r="BS96" i="25"/>
  <c r="BP15" i="1" s="1"/>
  <c r="CA96" i="25"/>
  <c r="BX15" i="1" s="1"/>
  <c r="CI96" i="25"/>
  <c r="CF15" i="1" s="1"/>
  <c r="CQ96" i="25"/>
  <c r="CN15" i="1" s="1"/>
  <c r="CY96" i="25"/>
  <c r="CV15" i="1" s="1"/>
  <c r="DG96" i="25"/>
  <c r="DD15" i="1" s="1"/>
  <c r="DO96" i="25"/>
  <c r="DL15" i="1" s="1"/>
  <c r="DW96" i="25"/>
  <c r="DT15" i="1" s="1"/>
  <c r="EE96" i="25"/>
  <c r="EB15" i="1" s="1"/>
  <c r="EM96" i="25"/>
  <c r="EJ15" i="1" s="1"/>
  <c r="P96" i="25"/>
  <c r="M15" i="1" s="1"/>
  <c r="X96" i="25"/>
  <c r="U15" i="1" s="1"/>
  <c r="AF96" i="25"/>
  <c r="AC15" i="1" s="1"/>
  <c r="AN96" i="25"/>
  <c r="AK15" i="1" s="1"/>
  <c r="AV96" i="25"/>
  <c r="AS15" i="1" s="1"/>
  <c r="BD96" i="25"/>
  <c r="BA15" i="1" s="1"/>
  <c r="BL96" i="25"/>
  <c r="BI15" i="1" s="1"/>
  <c r="BT96" i="25"/>
  <c r="BQ15" i="1" s="1"/>
  <c r="CB96" i="25"/>
  <c r="BY15" i="1" s="1"/>
  <c r="CJ96" i="25"/>
  <c r="CG15" i="1" s="1"/>
  <c r="CR96" i="25"/>
  <c r="CO15" i="1" s="1"/>
  <c r="CZ96" i="25"/>
  <c r="CW15" i="1" s="1"/>
  <c r="DH96" i="25"/>
  <c r="DE15" i="1" s="1"/>
  <c r="DP96" i="25"/>
  <c r="DM15" i="1" s="1"/>
  <c r="DX96" i="25"/>
  <c r="DU15" i="1" s="1"/>
  <c r="EF96" i="25"/>
  <c r="EC15" i="1" s="1"/>
  <c r="EN96" i="25"/>
  <c r="EK15" i="1" s="1"/>
  <c r="Y96" i="25"/>
  <c r="V15" i="1" s="1"/>
  <c r="AG96" i="25"/>
  <c r="AD15" i="1" s="1"/>
  <c r="AO96" i="25"/>
  <c r="AL15" i="1" s="1"/>
  <c r="AW96" i="25"/>
  <c r="AT15" i="1" s="1"/>
  <c r="BE96" i="25"/>
  <c r="BB15" i="1" s="1"/>
  <c r="BM96" i="25"/>
  <c r="BJ15" i="1" s="1"/>
  <c r="BU96" i="25"/>
  <c r="BR15" i="1" s="1"/>
  <c r="CC96" i="25"/>
  <c r="BZ15" i="1" s="1"/>
  <c r="CK96" i="25"/>
  <c r="CH15" i="1" s="1"/>
  <c r="CS96" i="25"/>
  <c r="CP15" i="1" s="1"/>
  <c r="DA96" i="25"/>
  <c r="CX15" i="1" s="1"/>
  <c r="DI96" i="25"/>
  <c r="DF15" i="1" s="1"/>
  <c r="DQ96" i="25"/>
  <c r="DN15" i="1" s="1"/>
  <c r="DY96" i="25"/>
  <c r="DV15" i="1" s="1"/>
  <c r="EG96" i="25"/>
  <c r="ED15" i="1" s="1"/>
  <c r="EO96" i="25"/>
  <c r="EL15" i="1" s="1"/>
  <c r="R96" i="25"/>
  <c r="O15" i="1" s="1"/>
  <c r="Z96" i="25"/>
  <c r="W15" i="1" s="1"/>
  <c r="AH96" i="25"/>
  <c r="AE15" i="1" s="1"/>
  <c r="AP96" i="25"/>
  <c r="AM15" i="1" s="1"/>
  <c r="AX96" i="25"/>
  <c r="AU15" i="1" s="1"/>
  <c r="BF96" i="25"/>
  <c r="BC15" i="1" s="1"/>
  <c r="BN96" i="25"/>
  <c r="BK15" i="1" s="1"/>
  <c r="BV96" i="25"/>
  <c r="BS15" i="1" s="1"/>
  <c r="CD96" i="25"/>
  <c r="CA15" i="1" s="1"/>
  <c r="CL96" i="25"/>
  <c r="CI15" i="1" s="1"/>
  <c r="CT96" i="25"/>
  <c r="CQ15" i="1" s="1"/>
  <c r="DB96" i="25"/>
  <c r="CY15" i="1" s="1"/>
  <c r="DJ96" i="25"/>
  <c r="DG15" i="1" s="1"/>
  <c r="DR96" i="25"/>
  <c r="DO15" i="1" s="1"/>
  <c r="DZ96" i="25"/>
  <c r="DW15" i="1" s="1"/>
  <c r="EH96" i="25"/>
  <c r="EE15" i="1" s="1"/>
  <c r="EP96" i="25"/>
  <c r="EM15" i="1" s="1"/>
  <c r="S96" i="25"/>
  <c r="P15" i="1" s="1"/>
  <c r="AA96" i="25"/>
  <c r="X15" i="1" s="1"/>
  <c r="AI96" i="25"/>
  <c r="AF15" i="1" s="1"/>
  <c r="AQ96" i="25"/>
  <c r="AN15" i="1" s="1"/>
  <c r="AY96" i="25"/>
  <c r="AV15" i="1" s="1"/>
  <c r="BG96" i="25"/>
  <c r="BD15" i="1" s="1"/>
  <c r="BO96" i="25"/>
  <c r="BL15" i="1" s="1"/>
  <c r="BW96" i="25"/>
  <c r="BT15" i="1" s="1"/>
  <c r="CE96" i="25"/>
  <c r="CB15" i="1" s="1"/>
  <c r="CM96" i="25"/>
  <c r="CJ15" i="1" s="1"/>
  <c r="CU96" i="25"/>
  <c r="CR15" i="1" s="1"/>
  <c r="DC96" i="25"/>
  <c r="CZ15" i="1" s="1"/>
  <c r="DK96" i="25"/>
  <c r="DH15" i="1" s="1"/>
  <c r="DS96" i="25"/>
  <c r="DP15" i="1" s="1"/>
  <c r="EA96" i="25"/>
  <c r="DX15" i="1" s="1"/>
  <c r="EI96" i="25"/>
  <c r="EF15" i="1" s="1"/>
  <c r="EQ96" i="25"/>
  <c r="EN15" i="1" s="1"/>
  <c r="T96" i="25"/>
  <c r="Q15" i="1" s="1"/>
  <c r="AB96" i="25"/>
  <c r="Y15" i="1" s="1"/>
  <c r="AJ96" i="25"/>
  <c r="AG15" i="1" s="1"/>
  <c r="AR96" i="25"/>
  <c r="AO15" i="1" s="1"/>
  <c r="AZ96" i="25"/>
  <c r="AW15" i="1" s="1"/>
  <c r="BH96" i="25"/>
  <c r="BE15" i="1" s="1"/>
  <c r="BP96" i="25"/>
  <c r="BM15" i="1" s="1"/>
  <c r="BX96" i="25"/>
  <c r="BU15" i="1" s="1"/>
  <c r="CF96" i="25"/>
  <c r="CC15" i="1" s="1"/>
  <c r="CN96" i="25"/>
  <c r="CK15" i="1" s="1"/>
  <c r="CV96" i="25"/>
  <c r="CS15" i="1" s="1"/>
  <c r="DD96" i="25"/>
  <c r="DA15" i="1" s="1"/>
  <c r="DL96" i="25"/>
  <c r="DI15" i="1" s="1"/>
  <c r="DT96" i="25"/>
  <c r="DQ15" i="1" s="1"/>
  <c r="EB96" i="25"/>
  <c r="DY15" i="1" s="1"/>
  <c r="EJ96" i="25"/>
  <c r="EG15" i="1" s="1"/>
  <c r="ER96" i="25"/>
  <c r="EO15" i="1" s="1"/>
  <c r="M96" i="25"/>
  <c r="J15" i="1" s="1"/>
  <c r="U96" i="25"/>
  <c r="R15" i="1" s="1"/>
  <c r="AC96" i="25"/>
  <c r="Z15" i="1" s="1"/>
  <c r="AK96" i="25"/>
  <c r="AH15" i="1" s="1"/>
  <c r="AS96" i="25"/>
  <c r="AP15" i="1" s="1"/>
  <c r="BA96" i="25"/>
  <c r="AX15" i="1" s="1"/>
  <c r="BI96" i="25"/>
  <c r="BF15" i="1" s="1"/>
  <c r="BQ96" i="25"/>
  <c r="BN15" i="1" s="1"/>
  <c r="BY96" i="25"/>
  <c r="BV15" i="1" s="1"/>
  <c r="CG96" i="25"/>
  <c r="CD15" i="1" s="1"/>
  <c r="CO96" i="25"/>
  <c r="CL15" i="1" s="1"/>
  <c r="CW96" i="25"/>
  <c r="CT15" i="1" s="1"/>
  <c r="DE96" i="25"/>
  <c r="DB15" i="1" s="1"/>
  <c r="DM96" i="25"/>
  <c r="DJ15" i="1" s="1"/>
  <c r="DU96" i="25"/>
  <c r="DR15" i="1" s="1"/>
  <c r="EC96" i="25"/>
  <c r="DZ15" i="1" s="1"/>
  <c r="EK96" i="25"/>
  <c r="EH15" i="1" s="1"/>
  <c r="ES96" i="25"/>
  <c r="ES99" i="25"/>
  <c r="ES60" i="25"/>
  <c r="ES61" i="25"/>
  <c r="I72" i="25"/>
  <c r="Q72" i="25"/>
  <c r="Q96" i="25" s="1"/>
  <c r="N15" i="1" s="1"/>
  <c r="J64" i="25"/>
  <c r="J72" i="25"/>
  <c r="K72" i="25"/>
  <c r="K96" i="25" s="1"/>
  <c r="H15" i="1" s="1"/>
  <c r="L72" i="25"/>
  <c r="L96" i="25" s="1"/>
  <c r="I15" i="1" s="1"/>
  <c r="H133" i="25" l="1"/>
  <c r="ES133" i="25"/>
  <c r="F15" i="1"/>
  <c r="J96" i="25"/>
  <c r="G15" i="1" s="1"/>
  <c r="D15" i="1" l="1"/>
  <c r="C15" i="1"/>
  <c r="G10" i="13" l="1"/>
  <c r="A33" i="2"/>
  <c r="A32" i="2"/>
  <c r="A31" i="2"/>
  <c r="A30" i="2"/>
  <c r="A29" i="2"/>
  <c r="A28" i="2"/>
  <c r="A27" i="2"/>
  <c r="A26" i="2"/>
  <c r="A25" i="2"/>
  <c r="A24" i="2"/>
  <c r="A23" i="2"/>
  <c r="A22" i="2"/>
  <c r="A21" i="2"/>
  <c r="A20" i="2"/>
  <c r="A19" i="2"/>
  <c r="A18" i="2"/>
  <c r="A17" i="2"/>
  <c r="A16" i="2"/>
  <c r="A15" i="2"/>
  <c r="A14" i="2"/>
  <c r="A13" i="2"/>
  <c r="A12" i="2"/>
  <c r="A11" i="2"/>
  <c r="A10" i="2"/>
  <c r="EO31" i="1"/>
  <c r="EN31" i="1"/>
  <c r="EM31" i="1"/>
  <c r="EL31" i="1"/>
  <c r="EK31" i="1"/>
  <c r="EJ31" i="1"/>
  <c r="EI31" i="1"/>
  <c r="EH31" i="1"/>
  <c r="EG31" i="1"/>
  <c r="EF31" i="1"/>
  <c r="EE31" i="1"/>
  <c r="ED31" i="1"/>
  <c r="EC31" i="1"/>
  <c r="EB31" i="1"/>
  <c r="EA31" i="1"/>
  <c r="DZ31" i="1"/>
  <c r="DY31" i="1"/>
  <c r="DX31" i="1"/>
  <c r="DW31" i="1"/>
  <c r="DV31" i="1"/>
  <c r="DU31" i="1"/>
  <c r="DT31" i="1"/>
  <c r="DS31" i="1"/>
  <c r="DR31" i="1"/>
  <c r="DQ31" i="1"/>
  <c r="DP31" i="1"/>
  <c r="DO31" i="1"/>
  <c r="DN31" i="1"/>
  <c r="DM31" i="1"/>
  <c r="DL31" i="1"/>
  <c r="DK31" i="1"/>
  <c r="DJ31" i="1"/>
  <c r="DI31" i="1"/>
  <c r="DH31" i="1"/>
  <c r="DG31" i="1"/>
  <c r="DF31" i="1"/>
  <c r="DE31" i="1"/>
  <c r="DD31" i="1"/>
  <c r="DC31" i="1"/>
  <c r="DB31" i="1"/>
  <c r="DA31" i="1"/>
  <c r="CZ31" i="1"/>
  <c r="CY31" i="1"/>
  <c r="CX31" i="1"/>
  <c r="CW31" i="1"/>
  <c r="CV31" i="1"/>
  <c r="CU31" i="1"/>
  <c r="CT31" i="1"/>
  <c r="CS31" i="1"/>
  <c r="CR31" i="1"/>
  <c r="CQ31" i="1"/>
  <c r="CP31" i="1"/>
  <c r="CO31" i="1"/>
  <c r="CN31"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E9" i="1"/>
  <c r="E8" i="1"/>
  <c r="D8" i="1"/>
  <c r="D9"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AP20" i="2" l="1"/>
  <c r="DQ20" i="2"/>
  <c r="BK20" i="2"/>
  <c r="AK20" i="2"/>
  <c r="AE20" i="2"/>
  <c r="Y20" i="2"/>
  <c r="CK20" i="2"/>
  <c r="DN20" i="2"/>
  <c r="DS20" i="2"/>
  <c r="BE20" i="2"/>
  <c r="DX20" i="2"/>
  <c r="CH20" i="2"/>
  <c r="CM20" i="2"/>
  <c r="DD20" i="2"/>
  <c r="EJ20" i="2"/>
  <c r="DO20" i="2"/>
  <c r="AR20" i="2"/>
  <c r="EF20" i="2"/>
  <c r="AD20" i="2"/>
  <c r="DZ20" i="2"/>
  <c r="DI20" i="2"/>
  <c r="EB20" i="2"/>
  <c r="DC20" i="2"/>
  <c r="AW20" i="2"/>
  <c r="DP20" i="2"/>
  <c r="BB20" i="2"/>
  <c r="EC20" i="2"/>
  <c r="CV20" i="2"/>
  <c r="L20" i="2"/>
  <c r="BX20" i="2"/>
  <c r="F20" i="2"/>
  <c r="BR20" i="2"/>
  <c r="ED20" i="2"/>
  <c r="BD20" i="2"/>
  <c r="E20" i="2"/>
  <c r="CN20" i="2"/>
  <c r="BT20" i="2"/>
  <c r="BN20" i="2"/>
  <c r="BL20" i="2"/>
  <c r="V20" i="2"/>
  <c r="DE20" i="2"/>
  <c r="BP20" i="2"/>
  <c r="BZ20" i="2"/>
  <c r="AX20" i="2"/>
  <c r="DJ20" i="2"/>
  <c r="EH20" i="2"/>
  <c r="CW20" i="2"/>
  <c r="AI20" i="2"/>
  <c r="AB20" i="2"/>
  <c r="AQ20" i="2"/>
  <c r="AG20" i="2"/>
  <c r="EL20" i="2"/>
  <c r="H20" i="2"/>
  <c r="DB20" i="2"/>
  <c r="BQ20" i="2"/>
  <c r="AJ20" i="2"/>
  <c r="CP20" i="2"/>
  <c r="CT20" i="2"/>
  <c r="DW20" i="2"/>
  <c r="AS20" i="2"/>
  <c r="D20" i="2"/>
  <c r="CQ20" i="2"/>
  <c r="X20" i="2"/>
  <c r="CJ20" i="2"/>
  <c r="Q20" i="2"/>
  <c r="CC20" i="2"/>
  <c r="AH20" i="2"/>
  <c r="AL20" i="2"/>
  <c r="AN20" i="2"/>
  <c r="BW20" i="2"/>
  <c r="S20" i="2"/>
  <c r="EI20" i="2"/>
  <c r="AZ20" i="2"/>
  <c r="EE20" i="2"/>
  <c r="EG20" i="2"/>
  <c r="BV20" i="2"/>
  <c r="CY20" i="2"/>
  <c r="AO20" i="2"/>
  <c r="BI20" i="2"/>
  <c r="CX20" i="2"/>
  <c r="CZ20" i="2"/>
  <c r="R20" i="2"/>
  <c r="AT20" i="2"/>
  <c r="AV20" i="2"/>
  <c r="BG20" i="2"/>
  <c r="DL20" i="2"/>
  <c r="N20" i="2"/>
  <c r="P20" i="2"/>
  <c r="AF20" i="2"/>
  <c r="K20" i="2"/>
  <c r="DT20" i="2"/>
  <c r="T20" i="2"/>
  <c r="G20" i="2"/>
  <c r="BY20" i="2"/>
  <c r="CU20" i="2"/>
  <c r="BS20" i="2"/>
  <c r="EK20" i="2"/>
  <c r="CD20" i="2"/>
  <c r="DF20" i="2"/>
  <c r="DH20" i="2"/>
  <c r="Z20" i="2"/>
  <c r="BA20" i="2"/>
  <c r="BJ20" i="2"/>
  <c r="CB20" i="2"/>
  <c r="BF20" i="2"/>
  <c r="C20" i="2"/>
  <c r="CR20" i="2"/>
  <c r="DR20" i="2"/>
  <c r="DK20" i="2"/>
  <c r="DG20" i="2"/>
  <c r="I20" i="2"/>
  <c r="CF20" i="2"/>
  <c r="DA20" i="2"/>
  <c r="DU20" i="2"/>
  <c r="U20" i="2"/>
  <c r="AY20" i="2"/>
  <c r="CL20" i="2"/>
  <c r="DM20" i="2"/>
  <c r="CA20" i="2"/>
  <c r="BC20" i="2"/>
  <c r="EM20" i="2"/>
  <c r="BU20" i="2"/>
  <c r="W20" i="2"/>
  <c r="CG20" i="2"/>
  <c r="CE20" i="2"/>
  <c r="BO20" i="2"/>
  <c r="AC20" i="2"/>
  <c r="EA20" i="2"/>
  <c r="BM20" i="2"/>
  <c r="BH20" i="2"/>
  <c r="O20" i="2"/>
  <c r="CI20" i="2"/>
  <c r="J20" i="2"/>
  <c r="DY20" i="2"/>
  <c r="M20" i="2"/>
  <c r="AA20" i="2"/>
  <c r="AM20" i="2"/>
  <c r="CS20" i="2"/>
  <c r="CO20" i="2"/>
  <c r="AU20" i="2"/>
  <c r="DV20" i="2"/>
  <c r="AV14" i="2"/>
  <c r="AI14" i="2"/>
  <c r="CU14" i="2"/>
  <c r="O14" i="2"/>
  <c r="CA14" i="2"/>
  <c r="T14" i="2"/>
  <c r="CF14" i="2"/>
  <c r="DM14" i="2"/>
  <c r="DW14" i="2"/>
  <c r="DE14" i="2"/>
  <c r="DO14" i="2"/>
  <c r="CW14" i="2"/>
  <c r="CQ14" i="2"/>
  <c r="CS14" i="2"/>
  <c r="AB14" i="2"/>
  <c r="BA14" i="2"/>
  <c r="BK14" i="2"/>
  <c r="EG14" i="2"/>
  <c r="CO14" i="2"/>
  <c r="CG14" i="2"/>
  <c r="AY14" i="2"/>
  <c r="DK14" i="2"/>
  <c r="AL14" i="2"/>
  <c r="CX14" i="2"/>
  <c r="AJ14" i="2"/>
  <c r="CV14" i="2"/>
  <c r="CM14" i="2"/>
  <c r="BS14" i="2"/>
  <c r="CE14" i="2"/>
  <c r="CC14" i="2"/>
  <c r="EI14" i="2"/>
  <c r="BU14" i="2"/>
  <c r="EA14" i="2"/>
  <c r="AC14" i="2"/>
  <c r="P14" i="2"/>
  <c r="U14" i="2"/>
  <c r="AW14" i="2"/>
  <c r="DN14" i="2"/>
  <c r="DX14" i="2"/>
  <c r="DC14" i="2"/>
  <c r="BC14" i="2"/>
  <c r="AE14" i="2"/>
  <c r="X14" i="2"/>
  <c r="BN14" i="2"/>
  <c r="DZ14" i="2"/>
  <c r="BG14" i="2"/>
  <c r="DS14" i="2"/>
  <c r="AT14" i="2"/>
  <c r="DF14" i="2"/>
  <c r="AR14" i="2"/>
  <c r="DD14" i="2"/>
  <c r="AA14" i="2"/>
  <c r="CK14" i="2"/>
  <c r="S14" i="2"/>
  <c r="Q14" i="2"/>
  <c r="BW14" i="2"/>
  <c r="I14" i="2"/>
  <c r="BO14" i="2"/>
  <c r="CL14" i="2"/>
  <c r="CY14" i="2"/>
  <c r="BB14" i="2"/>
  <c r="BL14" i="2"/>
  <c r="AU14" i="2"/>
  <c r="AF14" i="2"/>
  <c r="CZ14" i="2"/>
  <c r="J14" i="2"/>
  <c r="BV14" i="2"/>
  <c r="EH14" i="2"/>
  <c r="BI14" i="2"/>
  <c r="DU14" i="2"/>
  <c r="AZ14" i="2"/>
  <c r="DL14" i="2"/>
  <c r="Y14" i="2"/>
  <c r="K14" i="2"/>
  <c r="EL14" i="2"/>
  <c r="CT14" i="2"/>
  <c r="DG14" i="2"/>
  <c r="Z14" i="2"/>
  <c r="AM14" i="2"/>
  <c r="CI14" i="2"/>
  <c r="DP14" i="2"/>
  <c r="BZ14" i="2"/>
  <c r="EF14" i="2"/>
  <c r="W14" i="2"/>
  <c r="AG14" i="2"/>
  <c r="AN14" i="2"/>
  <c r="R14" i="2"/>
  <c r="CD14" i="2"/>
  <c r="BQ14" i="2"/>
  <c r="EC14" i="2"/>
  <c r="C14" i="2"/>
  <c r="BH14" i="2"/>
  <c r="DT14" i="2"/>
  <c r="CP14" i="2"/>
  <c r="CH14" i="2"/>
  <c r="DB14" i="2"/>
  <c r="AH14" i="2"/>
  <c r="DQ14" i="2"/>
  <c r="DV14" i="2"/>
  <c r="BD14" i="2"/>
  <c r="CJ14" i="2"/>
  <c r="M14" i="2"/>
  <c r="BY14" i="2"/>
  <c r="EK14" i="2"/>
  <c r="BP14" i="2"/>
  <c r="EB14" i="2"/>
  <c r="DR14" i="2"/>
  <c r="AD14" i="2"/>
  <c r="DJ14" i="2"/>
  <c r="V14" i="2"/>
  <c r="AP14" i="2"/>
  <c r="N14" i="2"/>
  <c r="DY14" i="2"/>
  <c r="ED14" i="2"/>
  <c r="BE14" i="2"/>
  <c r="BJ14" i="2"/>
  <c r="BT14" i="2"/>
  <c r="DA14" i="2"/>
  <c r="EM14" i="2"/>
  <c r="AQ14" i="2"/>
  <c r="EE14" i="2"/>
  <c r="AK14" i="2"/>
  <c r="CB14" i="2"/>
  <c r="CR14" i="2"/>
  <c r="DH14" i="2"/>
  <c r="BX14" i="2"/>
  <c r="EJ14" i="2"/>
  <c r="BF14" i="2"/>
  <c r="AX14" i="2"/>
  <c r="BM14" i="2"/>
  <c r="BR14" i="2"/>
  <c r="H14" i="2"/>
  <c r="AO14" i="2"/>
  <c r="CN14" i="2"/>
  <c r="AS14" i="2"/>
  <c r="DI14" i="2"/>
  <c r="D14" i="2"/>
  <c r="E14" i="2"/>
  <c r="F14" i="2"/>
  <c r="L14" i="2"/>
  <c r="G14" i="2"/>
  <c r="AZ21" i="2"/>
  <c r="EI21" i="2"/>
  <c r="J21" i="2"/>
  <c r="CK21" i="2"/>
  <c r="X21" i="2"/>
  <c r="W21" i="2"/>
  <c r="M21" i="2"/>
  <c r="BG21" i="2"/>
  <c r="AT21" i="2"/>
  <c r="DF21" i="2"/>
  <c r="R21" i="2"/>
  <c r="CD21" i="2"/>
  <c r="CP21" i="2"/>
  <c r="BB21" i="2"/>
  <c r="CH21" i="2"/>
  <c r="O21" i="2"/>
  <c r="DC21" i="2"/>
  <c r="EH21" i="2"/>
  <c r="Y21" i="2"/>
  <c r="EK21" i="2"/>
  <c r="BJ21" i="2"/>
  <c r="DV21" i="2"/>
  <c r="AV21" i="2"/>
  <c r="DH21" i="2"/>
  <c r="AO21" i="2"/>
  <c r="DA21" i="2"/>
  <c r="AH21" i="2"/>
  <c r="BV21" i="2"/>
  <c r="BA21" i="2"/>
  <c r="CU21" i="2"/>
  <c r="DY21" i="2"/>
  <c r="AU21" i="2"/>
  <c r="DG21" i="2"/>
  <c r="CS21" i="2"/>
  <c r="AD21" i="2"/>
  <c r="BW21" i="2"/>
  <c r="DJ21" i="2"/>
  <c r="DP21" i="2"/>
  <c r="AC21" i="2"/>
  <c r="BI21" i="2"/>
  <c r="S21" i="2"/>
  <c r="BC21" i="2"/>
  <c r="DW21" i="2"/>
  <c r="DI21" i="2"/>
  <c r="V21" i="2"/>
  <c r="DE21" i="2"/>
  <c r="CI21" i="2"/>
  <c r="AY21" i="2"/>
  <c r="DB21" i="2"/>
  <c r="CR21" i="2"/>
  <c r="DU21" i="2"/>
  <c r="AA21" i="2"/>
  <c r="CM21" i="2"/>
  <c r="T21" i="2"/>
  <c r="CF21" i="2"/>
  <c r="AE21" i="2"/>
  <c r="AQ21" i="2"/>
  <c r="CJ21" i="2"/>
  <c r="BM21" i="2"/>
  <c r="CW21" i="2"/>
  <c r="EE21" i="2"/>
  <c r="BQ21" i="2"/>
  <c r="CZ21" i="2"/>
  <c r="AS21" i="2"/>
  <c r="DL21" i="2"/>
  <c r="CY21" i="2"/>
  <c r="K21" i="2"/>
  <c r="AX21" i="2"/>
  <c r="AM21" i="2"/>
  <c r="BD21" i="2"/>
  <c r="AR21" i="2"/>
  <c r="DK21" i="2"/>
  <c r="G21" i="2"/>
  <c r="BY21" i="2"/>
  <c r="AN21" i="2"/>
  <c r="AK21" i="2"/>
  <c r="DD21" i="2"/>
  <c r="BK21" i="2"/>
  <c r="AP21" i="2"/>
  <c r="DQ21" i="2"/>
  <c r="AF21" i="2"/>
  <c r="BE21" i="2"/>
  <c r="DN21" i="2"/>
  <c r="H21" i="2"/>
  <c r="C21" i="2"/>
  <c r="CO21" i="2"/>
  <c r="AL21" i="2"/>
  <c r="AW21" i="2"/>
  <c r="EA21" i="2"/>
  <c r="E21" i="2"/>
  <c r="CE21" i="2"/>
  <c r="BL21" i="2"/>
  <c r="BZ21" i="2"/>
  <c r="EG21" i="2"/>
  <c r="AI21" i="2"/>
  <c r="BO21" i="2"/>
  <c r="BT21" i="2"/>
  <c r="P21" i="2"/>
  <c r="DS21" i="2"/>
  <c r="CX21" i="2"/>
  <c r="CQ21" i="2"/>
  <c r="EC21" i="2"/>
  <c r="L21" i="2"/>
  <c r="AG21" i="2"/>
  <c r="EF21" i="2"/>
  <c r="Z21" i="2"/>
  <c r="AB21" i="2"/>
  <c r="CB21" i="2"/>
  <c r="BH21" i="2"/>
  <c r="BN21" i="2"/>
  <c r="U21" i="2"/>
  <c r="DM21" i="2"/>
  <c r="DO21" i="2"/>
  <c r="CL21" i="2"/>
  <c r="CN21" i="2"/>
  <c r="F21" i="2"/>
  <c r="CT21" i="2"/>
  <c r="AJ21" i="2"/>
  <c r="DT21" i="2"/>
  <c r="EM21" i="2"/>
  <c r="DZ21" i="2"/>
  <c r="D21" i="2"/>
  <c r="CC21" i="2"/>
  <c r="BR21" i="2"/>
  <c r="CV21" i="2"/>
  <c r="N21" i="2"/>
  <c r="BF21" i="2"/>
  <c r="BP21" i="2"/>
  <c r="DX21" i="2"/>
  <c r="BU21" i="2"/>
  <c r="EL21" i="2"/>
  <c r="BX21" i="2"/>
  <c r="CG21" i="2"/>
  <c r="CA21" i="2"/>
  <c r="EJ21" i="2"/>
  <c r="I21" i="2"/>
  <c r="ED21" i="2"/>
  <c r="DR21" i="2"/>
  <c r="EB21" i="2"/>
  <c r="Q21" i="2"/>
  <c r="BS21" i="2"/>
  <c r="Q15" i="2"/>
  <c r="AP15" i="2"/>
  <c r="DB15" i="2"/>
  <c r="AC15" i="2"/>
  <c r="CO15" i="2"/>
  <c r="V15" i="2"/>
  <c r="CH15" i="2"/>
  <c r="EM15" i="2"/>
  <c r="CA15" i="2"/>
  <c r="EK15" i="2"/>
  <c r="BG15" i="2"/>
  <c r="EC15" i="2"/>
  <c r="BI15" i="2"/>
  <c r="EJ15" i="2"/>
  <c r="CC15" i="2"/>
  <c r="BD15" i="2"/>
  <c r="DP15" i="2"/>
  <c r="BP15" i="2"/>
  <c r="BU15" i="2"/>
  <c r="DL15" i="2"/>
  <c r="AW15" i="2"/>
  <c r="DJ15" i="2"/>
  <c r="CP15" i="2"/>
  <c r="W15" i="2"/>
  <c r="CI15" i="2"/>
  <c r="I15" i="2"/>
  <c r="Y15" i="2"/>
  <c r="H15" i="2"/>
  <c r="AG15" i="2"/>
  <c r="BF15" i="2"/>
  <c r="DR15" i="2"/>
  <c r="AS15" i="2"/>
  <c r="DE15" i="2"/>
  <c r="AE15" i="2"/>
  <c r="CQ15" i="2"/>
  <c r="M15" i="2"/>
  <c r="EH15" i="2"/>
  <c r="DZ15" i="2"/>
  <c r="CU15" i="2"/>
  <c r="BT15" i="2"/>
  <c r="EF15" i="2"/>
  <c r="DD15" i="2"/>
  <c r="AF15" i="2"/>
  <c r="O15" i="2"/>
  <c r="DX15" i="2"/>
  <c r="AO15" i="2"/>
  <c r="BA15" i="2"/>
  <c r="DM15" i="2"/>
  <c r="AM15" i="2"/>
  <c r="CY15" i="2"/>
  <c r="CD15" i="2"/>
  <c r="BV15" i="2"/>
  <c r="BN15" i="2"/>
  <c r="AI15" i="2"/>
  <c r="P15" i="2"/>
  <c r="CB15" i="2"/>
  <c r="DT15" i="2"/>
  <c r="AR15" i="2"/>
  <c r="AK15" i="2"/>
  <c r="BO15" i="2"/>
  <c r="EA15" i="2"/>
  <c r="BB15" i="2"/>
  <c r="DN15" i="2"/>
  <c r="AU15" i="2"/>
  <c r="DG15" i="2"/>
  <c r="DF15" i="2"/>
  <c r="R15" i="2"/>
  <c r="CX15" i="2"/>
  <c r="CN15" i="2"/>
  <c r="J15" i="2"/>
  <c r="CF15" i="2"/>
  <c r="X15" i="2"/>
  <c r="CJ15" i="2"/>
  <c r="BH15" i="2"/>
  <c r="DY15" i="2"/>
  <c r="AD15" i="2"/>
  <c r="K15" i="2"/>
  <c r="BW15" i="2"/>
  <c r="EI15" i="2"/>
  <c r="BJ15" i="2"/>
  <c r="DV15" i="2"/>
  <c r="BC15" i="2"/>
  <c r="DO15" i="2"/>
  <c r="AT15" i="2"/>
  <c r="CV15" i="2"/>
  <c r="AL15" i="2"/>
  <c r="AB15" i="2"/>
  <c r="T15" i="2"/>
  <c r="CR15" i="2"/>
  <c r="BM15" i="2"/>
  <c r="CW15" i="2"/>
  <c r="BY15" i="2"/>
  <c r="Z15" i="2"/>
  <c r="CL15" i="2"/>
  <c r="S15" i="2"/>
  <c r="CE15" i="2"/>
  <c r="BR15" i="2"/>
  <c r="ED15" i="2"/>
  <c r="BK15" i="2"/>
  <c r="DW15" i="2"/>
  <c r="C15" i="2"/>
  <c r="AJ15" i="2"/>
  <c r="DK15" i="2"/>
  <c r="DC15" i="2"/>
  <c r="AN15" i="2"/>
  <c r="CZ15" i="2"/>
  <c r="DQ15" i="2"/>
  <c r="AZ15" i="2"/>
  <c r="AH15" i="2"/>
  <c r="CT15" i="2"/>
  <c r="AA15" i="2"/>
  <c r="CM15" i="2"/>
  <c r="U15" i="2"/>
  <c r="CG15" i="2"/>
  <c r="N15" i="2"/>
  <c r="BZ15" i="2"/>
  <c r="EL15" i="2"/>
  <c r="BS15" i="2"/>
  <c r="EE15" i="2"/>
  <c r="DS15" i="2"/>
  <c r="DA15" i="2"/>
  <c r="AY15" i="2"/>
  <c r="CS15" i="2"/>
  <c r="DU15" i="2"/>
  <c r="AQ15" i="2"/>
  <c r="CK15" i="2"/>
  <c r="AV15" i="2"/>
  <c r="DH15" i="2"/>
  <c r="EB15" i="2"/>
  <c r="EG15" i="2"/>
  <c r="BE15" i="2"/>
  <c r="DI15" i="2"/>
  <c r="D15" i="2"/>
  <c r="AX15" i="2"/>
  <c r="BQ15" i="2"/>
  <c r="BX15" i="2"/>
  <c r="BL15" i="2"/>
  <c r="G15" i="2"/>
  <c r="E15" i="2"/>
  <c r="F15" i="2"/>
  <c r="L15" i="2"/>
  <c r="EI11" i="2"/>
  <c r="EA11" i="2"/>
  <c r="DS11" i="2"/>
  <c r="DK11" i="2"/>
  <c r="DC11" i="2"/>
  <c r="CU11" i="2"/>
  <c r="CM11" i="2"/>
  <c r="CE11" i="2"/>
  <c r="BW11" i="2"/>
  <c r="BO11" i="2"/>
  <c r="BG11" i="2"/>
  <c r="AY11" i="2"/>
  <c r="AQ11" i="2"/>
  <c r="AI11" i="2"/>
  <c r="AA11" i="2"/>
  <c r="S11" i="2"/>
  <c r="K11" i="2"/>
  <c r="AJ11" i="2"/>
  <c r="EH11" i="2"/>
  <c r="DZ11" i="2"/>
  <c r="DR11" i="2"/>
  <c r="DJ11" i="2"/>
  <c r="DB11" i="2"/>
  <c r="CT11" i="2"/>
  <c r="CL11" i="2"/>
  <c r="CD11" i="2"/>
  <c r="BV11" i="2"/>
  <c r="BN11" i="2"/>
  <c r="BF11" i="2"/>
  <c r="AX11" i="2"/>
  <c r="AP11" i="2"/>
  <c r="AH11" i="2"/>
  <c r="Z11" i="2"/>
  <c r="R11" i="2"/>
  <c r="J11" i="2"/>
  <c r="G11" i="2"/>
  <c r="DL11" i="2"/>
  <c r="BX11" i="2"/>
  <c r="D11" i="2"/>
  <c r="EG11" i="2"/>
  <c r="DY11" i="2"/>
  <c r="DQ11" i="2"/>
  <c r="DI11" i="2"/>
  <c r="DA11" i="2"/>
  <c r="CS11" i="2"/>
  <c r="CK11" i="2"/>
  <c r="CC11" i="2"/>
  <c r="BU11" i="2"/>
  <c r="BM11" i="2"/>
  <c r="BE11" i="2"/>
  <c r="AW11" i="2"/>
  <c r="AO11" i="2"/>
  <c r="AG11" i="2"/>
  <c r="Y11" i="2"/>
  <c r="Q11" i="2"/>
  <c r="I11" i="2"/>
  <c r="O11" i="2"/>
  <c r="EJ11" i="2"/>
  <c r="DD11" i="2"/>
  <c r="BP11" i="2"/>
  <c r="AZ11" i="2"/>
  <c r="T11" i="2"/>
  <c r="EF11" i="2"/>
  <c r="DX11" i="2"/>
  <c r="DP11" i="2"/>
  <c r="DH11" i="2"/>
  <c r="CZ11" i="2"/>
  <c r="CR11" i="2"/>
  <c r="CJ11" i="2"/>
  <c r="CB11" i="2"/>
  <c r="BT11" i="2"/>
  <c r="BL11" i="2"/>
  <c r="BD11" i="2"/>
  <c r="AV11" i="2"/>
  <c r="AN11" i="2"/>
  <c r="AF11" i="2"/>
  <c r="X11" i="2"/>
  <c r="P11" i="2"/>
  <c r="H11" i="2"/>
  <c r="AE11" i="2"/>
  <c r="CV11" i="2"/>
  <c r="EM11" i="2"/>
  <c r="EE11" i="2"/>
  <c r="DW11" i="2"/>
  <c r="DO11" i="2"/>
  <c r="DG11" i="2"/>
  <c r="CY11" i="2"/>
  <c r="CQ11" i="2"/>
  <c r="CI11" i="2"/>
  <c r="CA11" i="2"/>
  <c r="BS11" i="2"/>
  <c r="BK11" i="2"/>
  <c r="BC11" i="2"/>
  <c r="AU11" i="2"/>
  <c r="AM11" i="2"/>
  <c r="W11" i="2"/>
  <c r="C11" i="2"/>
  <c r="AR11" i="2"/>
  <c r="EL11" i="2"/>
  <c r="ED11" i="2"/>
  <c r="DV11" i="2"/>
  <c r="DN11" i="2"/>
  <c r="DF11" i="2"/>
  <c r="CX11" i="2"/>
  <c r="CP11" i="2"/>
  <c r="CH11" i="2"/>
  <c r="BZ11" i="2"/>
  <c r="BR11" i="2"/>
  <c r="BJ11" i="2"/>
  <c r="BB11" i="2"/>
  <c r="AT11" i="2"/>
  <c r="AL11" i="2"/>
  <c r="AD11" i="2"/>
  <c r="V11" i="2"/>
  <c r="N11" i="2"/>
  <c r="F11" i="2"/>
  <c r="EB11" i="2"/>
  <c r="CF11" i="2"/>
  <c r="L11" i="2"/>
  <c r="EK11" i="2"/>
  <c r="EC11" i="2"/>
  <c r="DU11" i="2"/>
  <c r="DM11" i="2"/>
  <c r="DE11" i="2"/>
  <c r="CW11" i="2"/>
  <c r="CO11" i="2"/>
  <c r="CG11" i="2"/>
  <c r="BY11" i="2"/>
  <c r="BQ11" i="2"/>
  <c r="BI11" i="2"/>
  <c r="BA11" i="2"/>
  <c r="AS11" i="2"/>
  <c r="AK11" i="2"/>
  <c r="AC11" i="2"/>
  <c r="U11" i="2"/>
  <c r="M11" i="2"/>
  <c r="E11" i="2"/>
  <c r="DT11" i="2"/>
  <c r="CN11" i="2"/>
  <c r="BH11" i="2"/>
  <c r="AB11" i="2"/>
  <c r="EF12" i="2"/>
  <c r="DX12" i="2"/>
  <c r="DP12" i="2"/>
  <c r="DH12" i="2"/>
  <c r="CZ12" i="2"/>
  <c r="CR12" i="2"/>
  <c r="CJ12" i="2"/>
  <c r="CB12" i="2"/>
  <c r="BT12" i="2"/>
  <c r="BL12" i="2"/>
  <c r="BD12" i="2"/>
  <c r="AV12" i="2"/>
  <c r="AN12" i="2"/>
  <c r="EM12" i="2"/>
  <c r="EE12" i="2"/>
  <c r="DW12" i="2"/>
  <c r="DO12" i="2"/>
  <c r="DG12" i="2"/>
  <c r="CY12" i="2"/>
  <c r="CQ12" i="2"/>
  <c r="CI12" i="2"/>
  <c r="CA12" i="2"/>
  <c r="BS12" i="2"/>
  <c r="BK12" i="2"/>
  <c r="BC12" i="2"/>
  <c r="AU12" i="2"/>
  <c r="AM12" i="2"/>
  <c r="AE12" i="2"/>
  <c r="EK12" i="2"/>
  <c r="EC12" i="2"/>
  <c r="DU12" i="2"/>
  <c r="DM12" i="2"/>
  <c r="DE12" i="2"/>
  <c r="CW12" i="2"/>
  <c r="CO12" i="2"/>
  <c r="CG12" i="2"/>
  <c r="BY12" i="2"/>
  <c r="BQ12" i="2"/>
  <c r="BI12" i="2"/>
  <c r="BA12" i="2"/>
  <c r="AS12" i="2"/>
  <c r="AK12" i="2"/>
  <c r="AC12" i="2"/>
  <c r="EJ12" i="2"/>
  <c r="EB12" i="2"/>
  <c r="DT12" i="2"/>
  <c r="DL12" i="2"/>
  <c r="DD12" i="2"/>
  <c r="CV12" i="2"/>
  <c r="CN12" i="2"/>
  <c r="CF12" i="2"/>
  <c r="BX12" i="2"/>
  <c r="BP12" i="2"/>
  <c r="BH12" i="2"/>
  <c r="AZ12" i="2"/>
  <c r="AR12" i="2"/>
  <c r="AJ12" i="2"/>
  <c r="AB12" i="2"/>
  <c r="T12" i="2"/>
  <c r="EI12" i="2"/>
  <c r="EA12" i="2"/>
  <c r="DS12" i="2"/>
  <c r="DK12" i="2"/>
  <c r="DC12" i="2"/>
  <c r="CU12" i="2"/>
  <c r="CM12" i="2"/>
  <c r="CE12" i="2"/>
  <c r="BW12" i="2"/>
  <c r="BO12" i="2"/>
  <c r="BG12" i="2"/>
  <c r="AY12" i="2"/>
  <c r="EH12" i="2"/>
  <c r="DN12" i="2"/>
  <c r="CS12" i="2"/>
  <c r="BV12" i="2"/>
  <c r="BB12" i="2"/>
  <c r="AI12" i="2"/>
  <c r="X12" i="2"/>
  <c r="O12" i="2"/>
  <c r="G12" i="2"/>
  <c r="EG12" i="2"/>
  <c r="DJ12" i="2"/>
  <c r="CP12" i="2"/>
  <c r="BU12" i="2"/>
  <c r="AX12" i="2"/>
  <c r="AH12" i="2"/>
  <c r="W12" i="2"/>
  <c r="N12" i="2"/>
  <c r="F12" i="2"/>
  <c r="BZ12" i="2"/>
  <c r="H12" i="2"/>
  <c r="ED12" i="2"/>
  <c r="DI12" i="2"/>
  <c r="CL12" i="2"/>
  <c r="BR12" i="2"/>
  <c r="AW12" i="2"/>
  <c r="AG12" i="2"/>
  <c r="V12" i="2"/>
  <c r="M12" i="2"/>
  <c r="E12" i="2"/>
  <c r="DQ12" i="2"/>
  <c r="AL12" i="2"/>
  <c r="DZ12" i="2"/>
  <c r="DF12" i="2"/>
  <c r="CK12" i="2"/>
  <c r="BN12" i="2"/>
  <c r="AT12" i="2"/>
  <c r="AF12" i="2"/>
  <c r="U12" i="2"/>
  <c r="L12" i="2"/>
  <c r="D12" i="2"/>
  <c r="C12" i="2"/>
  <c r="DY12" i="2"/>
  <c r="DB12" i="2"/>
  <c r="CH12" i="2"/>
  <c r="BM12" i="2"/>
  <c r="AQ12" i="2"/>
  <c r="AD12" i="2"/>
  <c r="S12" i="2"/>
  <c r="K12" i="2"/>
  <c r="DV12" i="2"/>
  <c r="DA12" i="2"/>
  <c r="CD12" i="2"/>
  <c r="BJ12" i="2"/>
  <c r="AP12" i="2"/>
  <c r="AA12" i="2"/>
  <c r="R12" i="2"/>
  <c r="J12" i="2"/>
  <c r="EL12" i="2"/>
  <c r="Y12" i="2"/>
  <c r="DR12" i="2"/>
  <c r="CX12" i="2"/>
  <c r="CC12" i="2"/>
  <c r="BF12" i="2"/>
  <c r="AO12" i="2"/>
  <c r="Z12" i="2"/>
  <c r="Q12" i="2"/>
  <c r="I12" i="2"/>
  <c r="CT12" i="2"/>
  <c r="BE12" i="2"/>
  <c r="P12" i="2"/>
  <c r="EJ13" i="2"/>
  <c r="EB13" i="2"/>
  <c r="DT13" i="2"/>
  <c r="DL13" i="2"/>
  <c r="DD13" i="2"/>
  <c r="CV13" i="2"/>
  <c r="CN13" i="2"/>
  <c r="CF13" i="2"/>
  <c r="BX13" i="2"/>
  <c r="BP13" i="2"/>
  <c r="BH13" i="2"/>
  <c r="AZ13" i="2"/>
  <c r="AR13" i="2"/>
  <c r="AJ13" i="2"/>
  <c r="AB13" i="2"/>
  <c r="T13" i="2"/>
  <c r="L13" i="2"/>
  <c r="D13" i="2"/>
  <c r="EI13" i="2"/>
  <c r="EA13" i="2"/>
  <c r="DS13" i="2"/>
  <c r="DK13" i="2"/>
  <c r="DC13" i="2"/>
  <c r="CU13" i="2"/>
  <c r="CM13" i="2"/>
  <c r="CE13" i="2"/>
  <c r="BW13" i="2"/>
  <c r="BO13" i="2"/>
  <c r="BG13" i="2"/>
  <c r="AY13" i="2"/>
  <c r="AQ13" i="2"/>
  <c r="AI13" i="2"/>
  <c r="AA13" i="2"/>
  <c r="S13" i="2"/>
  <c r="K13" i="2"/>
  <c r="EH13" i="2"/>
  <c r="DZ13" i="2"/>
  <c r="DR13" i="2"/>
  <c r="DJ13" i="2"/>
  <c r="DB13" i="2"/>
  <c r="CT13" i="2"/>
  <c r="CL13" i="2"/>
  <c r="CD13" i="2"/>
  <c r="BV13" i="2"/>
  <c r="BN13" i="2"/>
  <c r="BF13" i="2"/>
  <c r="AX13" i="2"/>
  <c r="AP13" i="2"/>
  <c r="AH13" i="2"/>
  <c r="Z13" i="2"/>
  <c r="EG13" i="2"/>
  <c r="DY13" i="2"/>
  <c r="DQ13" i="2"/>
  <c r="DI13" i="2"/>
  <c r="DA13" i="2"/>
  <c r="CS13" i="2"/>
  <c r="CK13" i="2"/>
  <c r="CC13" i="2"/>
  <c r="BU13" i="2"/>
  <c r="BM13" i="2"/>
  <c r="BE13" i="2"/>
  <c r="AW13" i="2"/>
  <c r="AO13" i="2"/>
  <c r="AG13" i="2"/>
  <c r="Y13" i="2"/>
  <c r="Q13" i="2"/>
  <c r="I13" i="2"/>
  <c r="EF13" i="2"/>
  <c r="DX13" i="2"/>
  <c r="DP13" i="2"/>
  <c r="DH13" i="2"/>
  <c r="CZ13" i="2"/>
  <c r="CR13" i="2"/>
  <c r="CJ13" i="2"/>
  <c r="CB13" i="2"/>
  <c r="BT13" i="2"/>
  <c r="BL13" i="2"/>
  <c r="BD13" i="2"/>
  <c r="AV13" i="2"/>
  <c r="AN13" i="2"/>
  <c r="AF13" i="2"/>
  <c r="X13" i="2"/>
  <c r="P13" i="2"/>
  <c r="H13" i="2"/>
  <c r="EM13" i="2"/>
  <c r="EE13" i="2"/>
  <c r="DW13" i="2"/>
  <c r="DO13" i="2"/>
  <c r="DG13" i="2"/>
  <c r="CY13" i="2"/>
  <c r="CQ13" i="2"/>
  <c r="CI13" i="2"/>
  <c r="CA13" i="2"/>
  <c r="BS13" i="2"/>
  <c r="BK13" i="2"/>
  <c r="BC13" i="2"/>
  <c r="AU13" i="2"/>
  <c r="AM13" i="2"/>
  <c r="AE13" i="2"/>
  <c r="W13" i="2"/>
  <c r="O13" i="2"/>
  <c r="G13" i="2"/>
  <c r="DM13" i="2"/>
  <c r="CG13" i="2"/>
  <c r="BA13" i="2"/>
  <c r="U13" i="2"/>
  <c r="EL13" i="2"/>
  <c r="DF13" i="2"/>
  <c r="BZ13" i="2"/>
  <c r="AT13" i="2"/>
  <c r="R13" i="2"/>
  <c r="BB13" i="2"/>
  <c r="EK13" i="2"/>
  <c r="DE13" i="2"/>
  <c r="BY13" i="2"/>
  <c r="AS13" i="2"/>
  <c r="N13" i="2"/>
  <c r="C13" i="2"/>
  <c r="CH13" i="2"/>
  <c r="ED13" i="2"/>
  <c r="CX13" i="2"/>
  <c r="BR13" i="2"/>
  <c r="AL13" i="2"/>
  <c r="M13" i="2"/>
  <c r="EC13" i="2"/>
  <c r="CW13" i="2"/>
  <c r="BQ13" i="2"/>
  <c r="AK13" i="2"/>
  <c r="J13" i="2"/>
  <c r="DV13" i="2"/>
  <c r="CP13" i="2"/>
  <c r="BJ13" i="2"/>
  <c r="AD13" i="2"/>
  <c r="F13" i="2"/>
  <c r="DN13" i="2"/>
  <c r="DU13" i="2"/>
  <c r="CO13" i="2"/>
  <c r="BI13" i="2"/>
  <c r="AC13" i="2"/>
  <c r="E13" i="2"/>
  <c r="V13" i="2"/>
  <c r="EI18" i="2"/>
  <c r="EA18" i="2"/>
  <c r="DS18" i="2"/>
  <c r="DK18" i="2"/>
  <c r="DC18" i="2"/>
  <c r="CU18" i="2"/>
  <c r="CM18" i="2"/>
  <c r="CE18" i="2"/>
  <c r="BW18" i="2"/>
  <c r="BO18" i="2"/>
  <c r="BG18" i="2"/>
  <c r="AY18" i="2"/>
  <c r="AQ18" i="2"/>
  <c r="AI18" i="2"/>
  <c r="AA18" i="2"/>
  <c r="S18" i="2"/>
  <c r="K18" i="2"/>
  <c r="EH18" i="2"/>
  <c r="DZ18" i="2"/>
  <c r="DR18" i="2"/>
  <c r="DJ18" i="2"/>
  <c r="DB18" i="2"/>
  <c r="CT18" i="2"/>
  <c r="CL18" i="2"/>
  <c r="CD18" i="2"/>
  <c r="BV18" i="2"/>
  <c r="BN18" i="2"/>
  <c r="BF18" i="2"/>
  <c r="AX18" i="2"/>
  <c r="AP18" i="2"/>
  <c r="AH18" i="2"/>
  <c r="Z18" i="2"/>
  <c r="R18" i="2"/>
  <c r="J18" i="2"/>
  <c r="EG18" i="2"/>
  <c r="DY18" i="2"/>
  <c r="DQ18" i="2"/>
  <c r="DI18" i="2"/>
  <c r="DA18" i="2"/>
  <c r="CS18" i="2"/>
  <c r="CK18" i="2"/>
  <c r="CC18" i="2"/>
  <c r="BU18" i="2"/>
  <c r="BM18" i="2"/>
  <c r="BE18" i="2"/>
  <c r="AW18" i="2"/>
  <c r="AO18" i="2"/>
  <c r="AG18" i="2"/>
  <c r="Y18" i="2"/>
  <c r="Q18" i="2"/>
  <c r="I18" i="2"/>
  <c r="EF18" i="2"/>
  <c r="DX18" i="2"/>
  <c r="DP18" i="2"/>
  <c r="DH18" i="2"/>
  <c r="CZ18" i="2"/>
  <c r="CR18" i="2"/>
  <c r="CJ18" i="2"/>
  <c r="CB18" i="2"/>
  <c r="BT18" i="2"/>
  <c r="BL18" i="2"/>
  <c r="BD18" i="2"/>
  <c r="AV18" i="2"/>
  <c r="AN18" i="2"/>
  <c r="AF18" i="2"/>
  <c r="X18" i="2"/>
  <c r="P18" i="2"/>
  <c r="H18" i="2"/>
  <c r="EM18" i="2"/>
  <c r="EE18" i="2"/>
  <c r="DW18" i="2"/>
  <c r="DO18" i="2"/>
  <c r="DG18" i="2"/>
  <c r="CY18" i="2"/>
  <c r="CQ18" i="2"/>
  <c r="CI18" i="2"/>
  <c r="CA18" i="2"/>
  <c r="BS18" i="2"/>
  <c r="BK18" i="2"/>
  <c r="BC18" i="2"/>
  <c r="AU18" i="2"/>
  <c r="AM18" i="2"/>
  <c r="AE18" i="2"/>
  <c r="W18" i="2"/>
  <c r="O18" i="2"/>
  <c r="G18" i="2"/>
  <c r="EL18" i="2"/>
  <c r="ED18" i="2"/>
  <c r="DV18" i="2"/>
  <c r="DN18" i="2"/>
  <c r="DF18" i="2"/>
  <c r="CX18" i="2"/>
  <c r="CP18" i="2"/>
  <c r="CH18" i="2"/>
  <c r="BZ18" i="2"/>
  <c r="BR18" i="2"/>
  <c r="BJ18" i="2"/>
  <c r="BB18" i="2"/>
  <c r="AT18" i="2"/>
  <c r="AL18" i="2"/>
  <c r="AD18" i="2"/>
  <c r="V18" i="2"/>
  <c r="N18" i="2"/>
  <c r="F18" i="2"/>
  <c r="DT18" i="2"/>
  <c r="CN18" i="2"/>
  <c r="BH18" i="2"/>
  <c r="AB18" i="2"/>
  <c r="DM18" i="2"/>
  <c r="CG18" i="2"/>
  <c r="BA18" i="2"/>
  <c r="U18" i="2"/>
  <c r="DL18" i="2"/>
  <c r="CF18" i="2"/>
  <c r="AZ18" i="2"/>
  <c r="T18" i="2"/>
  <c r="DU18" i="2"/>
  <c r="AC18" i="2"/>
  <c r="EK18" i="2"/>
  <c r="DE18" i="2"/>
  <c r="BY18" i="2"/>
  <c r="AS18" i="2"/>
  <c r="M18" i="2"/>
  <c r="EJ18" i="2"/>
  <c r="DD18" i="2"/>
  <c r="BX18" i="2"/>
  <c r="AR18" i="2"/>
  <c r="L18" i="2"/>
  <c r="C18" i="2"/>
  <c r="EC18" i="2"/>
  <c r="CW18" i="2"/>
  <c r="BQ18" i="2"/>
  <c r="AK18" i="2"/>
  <c r="E18" i="2"/>
  <c r="BI18" i="2"/>
  <c r="EB18" i="2"/>
  <c r="CV18" i="2"/>
  <c r="BP18" i="2"/>
  <c r="AJ18" i="2"/>
  <c r="D18" i="2"/>
  <c r="CO18" i="2"/>
  <c r="EM19" i="2"/>
  <c r="EE19" i="2"/>
  <c r="DW19" i="2"/>
  <c r="DO19" i="2"/>
  <c r="DG19" i="2"/>
  <c r="CY19" i="2"/>
  <c r="CQ19" i="2"/>
  <c r="CI19" i="2"/>
  <c r="CA19" i="2"/>
  <c r="BS19" i="2"/>
  <c r="BK19" i="2"/>
  <c r="BC19" i="2"/>
  <c r="AU19" i="2"/>
  <c r="AM19" i="2"/>
  <c r="AE19" i="2"/>
  <c r="W19" i="2"/>
  <c r="O19" i="2"/>
  <c r="G19" i="2"/>
  <c r="EL19" i="2"/>
  <c r="ED19" i="2"/>
  <c r="DV19" i="2"/>
  <c r="DN19" i="2"/>
  <c r="DF19" i="2"/>
  <c r="CX19" i="2"/>
  <c r="CP19" i="2"/>
  <c r="CH19" i="2"/>
  <c r="BZ19" i="2"/>
  <c r="BR19" i="2"/>
  <c r="BJ19" i="2"/>
  <c r="BB19" i="2"/>
  <c r="AT19" i="2"/>
  <c r="AL19" i="2"/>
  <c r="AD19" i="2"/>
  <c r="V19" i="2"/>
  <c r="N19" i="2"/>
  <c r="F19" i="2"/>
  <c r="EK19" i="2"/>
  <c r="EC19" i="2"/>
  <c r="DU19" i="2"/>
  <c r="DM19" i="2"/>
  <c r="DE19" i="2"/>
  <c r="CW19" i="2"/>
  <c r="CO19" i="2"/>
  <c r="CG19" i="2"/>
  <c r="BY19" i="2"/>
  <c r="BQ19" i="2"/>
  <c r="BI19" i="2"/>
  <c r="BA19" i="2"/>
  <c r="AS19" i="2"/>
  <c r="AK19" i="2"/>
  <c r="AC19" i="2"/>
  <c r="U19" i="2"/>
  <c r="M19" i="2"/>
  <c r="E19" i="2"/>
  <c r="EJ19" i="2"/>
  <c r="EB19" i="2"/>
  <c r="DT19" i="2"/>
  <c r="DL19" i="2"/>
  <c r="DD19" i="2"/>
  <c r="CV19" i="2"/>
  <c r="CN19" i="2"/>
  <c r="CF19" i="2"/>
  <c r="BX19" i="2"/>
  <c r="BP19" i="2"/>
  <c r="BH19" i="2"/>
  <c r="AZ19" i="2"/>
  <c r="AR19" i="2"/>
  <c r="AJ19" i="2"/>
  <c r="AB19" i="2"/>
  <c r="T19" i="2"/>
  <c r="L19" i="2"/>
  <c r="D19" i="2"/>
  <c r="EI19" i="2"/>
  <c r="EA19" i="2"/>
  <c r="DS19" i="2"/>
  <c r="DK19" i="2"/>
  <c r="DC19" i="2"/>
  <c r="CU19" i="2"/>
  <c r="CM19" i="2"/>
  <c r="CE19" i="2"/>
  <c r="BW19" i="2"/>
  <c r="BO19" i="2"/>
  <c r="BG19" i="2"/>
  <c r="AY19" i="2"/>
  <c r="AQ19" i="2"/>
  <c r="AI19" i="2"/>
  <c r="AA19" i="2"/>
  <c r="S19" i="2"/>
  <c r="K19" i="2"/>
  <c r="EH19" i="2"/>
  <c r="DZ19" i="2"/>
  <c r="DR19" i="2"/>
  <c r="DJ19" i="2"/>
  <c r="DB19" i="2"/>
  <c r="CT19" i="2"/>
  <c r="CL19" i="2"/>
  <c r="CD19" i="2"/>
  <c r="BV19" i="2"/>
  <c r="BN19" i="2"/>
  <c r="BF19" i="2"/>
  <c r="AX19" i="2"/>
  <c r="AP19" i="2"/>
  <c r="AH19" i="2"/>
  <c r="Z19" i="2"/>
  <c r="R19" i="2"/>
  <c r="J19" i="2"/>
  <c r="DH19" i="2"/>
  <c r="CB19" i="2"/>
  <c r="AV19" i="2"/>
  <c r="P19" i="2"/>
  <c r="EG19" i="2"/>
  <c r="DA19" i="2"/>
  <c r="BU19" i="2"/>
  <c r="AO19" i="2"/>
  <c r="I19" i="2"/>
  <c r="Q19" i="2"/>
  <c r="EF19" i="2"/>
  <c r="CZ19" i="2"/>
  <c r="BT19" i="2"/>
  <c r="AN19" i="2"/>
  <c r="H19" i="2"/>
  <c r="CC19" i="2"/>
  <c r="DY19" i="2"/>
  <c r="CS19" i="2"/>
  <c r="BM19" i="2"/>
  <c r="AG19" i="2"/>
  <c r="C19" i="2"/>
  <c r="DX19" i="2"/>
  <c r="CR19" i="2"/>
  <c r="BL19" i="2"/>
  <c r="AF19" i="2"/>
  <c r="DQ19" i="2"/>
  <c r="CK19" i="2"/>
  <c r="BE19" i="2"/>
  <c r="Y19" i="2"/>
  <c r="AW19" i="2"/>
  <c r="DP19" i="2"/>
  <c r="CJ19" i="2"/>
  <c r="BD19" i="2"/>
  <c r="X19" i="2"/>
  <c r="DI19" i="2"/>
  <c r="EM17" i="2"/>
  <c r="EE17" i="2"/>
  <c r="DW17" i="2"/>
  <c r="DO17" i="2"/>
  <c r="DG17" i="2"/>
  <c r="CY17" i="2"/>
  <c r="CQ17" i="2"/>
  <c r="CI17" i="2"/>
  <c r="CA17" i="2"/>
  <c r="BS17" i="2"/>
  <c r="BK17" i="2"/>
  <c r="BC17" i="2"/>
  <c r="AU17" i="2"/>
  <c r="AM17" i="2"/>
  <c r="AE17" i="2"/>
  <c r="W17" i="2"/>
  <c r="O17" i="2"/>
  <c r="G17" i="2"/>
  <c r="C17" i="2"/>
  <c r="EL17" i="2"/>
  <c r="ED17" i="2"/>
  <c r="DV17" i="2"/>
  <c r="DN17" i="2"/>
  <c r="DF17" i="2"/>
  <c r="CX17" i="2"/>
  <c r="CP17" i="2"/>
  <c r="CH17" i="2"/>
  <c r="BZ17" i="2"/>
  <c r="BR17" i="2"/>
  <c r="BJ17" i="2"/>
  <c r="BB17" i="2"/>
  <c r="AT17" i="2"/>
  <c r="AL17" i="2"/>
  <c r="AD17" i="2"/>
  <c r="V17" i="2"/>
  <c r="N17" i="2"/>
  <c r="F17" i="2"/>
  <c r="EK17" i="2"/>
  <c r="EC17" i="2"/>
  <c r="DU17" i="2"/>
  <c r="DM17" i="2"/>
  <c r="DE17" i="2"/>
  <c r="CW17" i="2"/>
  <c r="CO17" i="2"/>
  <c r="CG17" i="2"/>
  <c r="BY17" i="2"/>
  <c r="BQ17" i="2"/>
  <c r="BI17" i="2"/>
  <c r="BA17" i="2"/>
  <c r="AS17" i="2"/>
  <c r="AK17" i="2"/>
  <c r="AC17" i="2"/>
  <c r="U17" i="2"/>
  <c r="M17" i="2"/>
  <c r="E17" i="2"/>
  <c r="EJ17" i="2"/>
  <c r="EB17" i="2"/>
  <c r="DT17" i="2"/>
  <c r="DL17" i="2"/>
  <c r="DD17" i="2"/>
  <c r="CV17" i="2"/>
  <c r="CN17" i="2"/>
  <c r="CF17" i="2"/>
  <c r="BX17" i="2"/>
  <c r="BP17" i="2"/>
  <c r="BH17" i="2"/>
  <c r="AZ17" i="2"/>
  <c r="AR17" i="2"/>
  <c r="AJ17" i="2"/>
  <c r="AB17" i="2"/>
  <c r="T17" i="2"/>
  <c r="L17" i="2"/>
  <c r="D17" i="2"/>
  <c r="EI17" i="2"/>
  <c r="EA17" i="2"/>
  <c r="DS17" i="2"/>
  <c r="DK17" i="2"/>
  <c r="DC17" i="2"/>
  <c r="CU17" i="2"/>
  <c r="CM17" i="2"/>
  <c r="CE17" i="2"/>
  <c r="BW17" i="2"/>
  <c r="BO17" i="2"/>
  <c r="BG17" i="2"/>
  <c r="AY17" i="2"/>
  <c r="AQ17" i="2"/>
  <c r="AI17" i="2"/>
  <c r="AA17" i="2"/>
  <c r="S17" i="2"/>
  <c r="K17" i="2"/>
  <c r="EH17" i="2"/>
  <c r="DZ17" i="2"/>
  <c r="DR17" i="2"/>
  <c r="DJ17" i="2"/>
  <c r="DB17" i="2"/>
  <c r="CT17" i="2"/>
  <c r="CL17" i="2"/>
  <c r="CD17" i="2"/>
  <c r="BV17" i="2"/>
  <c r="BN17" i="2"/>
  <c r="BF17" i="2"/>
  <c r="AX17" i="2"/>
  <c r="AP17" i="2"/>
  <c r="AH17" i="2"/>
  <c r="Z17" i="2"/>
  <c r="R17" i="2"/>
  <c r="J17" i="2"/>
  <c r="EF17" i="2"/>
  <c r="CZ17" i="2"/>
  <c r="BT17" i="2"/>
  <c r="AN17" i="2"/>
  <c r="H17" i="2"/>
  <c r="DY17" i="2"/>
  <c r="CS17" i="2"/>
  <c r="BM17" i="2"/>
  <c r="AG17" i="2"/>
  <c r="DA17" i="2"/>
  <c r="DX17" i="2"/>
  <c r="CR17" i="2"/>
  <c r="BL17" i="2"/>
  <c r="AF17" i="2"/>
  <c r="BU17" i="2"/>
  <c r="DQ17" i="2"/>
  <c r="CK17" i="2"/>
  <c r="BE17" i="2"/>
  <c r="Y17" i="2"/>
  <c r="DP17" i="2"/>
  <c r="CJ17" i="2"/>
  <c r="BD17" i="2"/>
  <c r="X17" i="2"/>
  <c r="DI17" i="2"/>
  <c r="CC17" i="2"/>
  <c r="AW17" i="2"/>
  <c r="Q17" i="2"/>
  <c r="I17" i="2"/>
  <c r="DH17" i="2"/>
  <c r="CB17" i="2"/>
  <c r="AV17" i="2"/>
  <c r="P17" i="2"/>
  <c r="EG17" i="2"/>
  <c r="AO17" i="2"/>
  <c r="EF10" i="2"/>
  <c r="DX10" i="2"/>
  <c r="DP10" i="2"/>
  <c r="DH10" i="2"/>
  <c r="CZ10" i="2"/>
  <c r="CR10" i="2"/>
  <c r="CJ10" i="2"/>
  <c r="CB10" i="2"/>
  <c r="BT10" i="2"/>
  <c r="BL10" i="2"/>
  <c r="BD10" i="2"/>
  <c r="AV10" i="2"/>
  <c r="AN10" i="2"/>
  <c r="AF10" i="2"/>
  <c r="X10" i="2"/>
  <c r="P10" i="2"/>
  <c r="H10" i="2"/>
  <c r="CK10" i="2"/>
  <c r="AG10" i="2"/>
  <c r="EM10" i="2"/>
  <c r="EE10" i="2"/>
  <c r="DW10" i="2"/>
  <c r="DO10" i="2"/>
  <c r="DG10" i="2"/>
  <c r="CY10" i="2"/>
  <c r="CQ10" i="2"/>
  <c r="CI10" i="2"/>
  <c r="CA10" i="2"/>
  <c r="BS10" i="2"/>
  <c r="BK10" i="2"/>
  <c r="BC10" i="2"/>
  <c r="AU10" i="2"/>
  <c r="AM10" i="2"/>
  <c r="AE10" i="2"/>
  <c r="W10" i="2"/>
  <c r="O10" i="2"/>
  <c r="G10" i="2"/>
  <c r="C10" i="2"/>
  <c r="CS10" i="2"/>
  <c r="AW10" i="2"/>
  <c r="EL10" i="2"/>
  <c r="ED10" i="2"/>
  <c r="DV10" i="2"/>
  <c r="DN10" i="2"/>
  <c r="DF10" i="2"/>
  <c r="CX10" i="2"/>
  <c r="CP10" i="2"/>
  <c r="CH10" i="2"/>
  <c r="BZ10" i="2"/>
  <c r="BR10" i="2"/>
  <c r="BJ10" i="2"/>
  <c r="BB10" i="2"/>
  <c r="AT10" i="2"/>
  <c r="AL10" i="2"/>
  <c r="AD10" i="2"/>
  <c r="V10" i="2"/>
  <c r="N10" i="2"/>
  <c r="F10" i="2"/>
  <c r="DA10" i="2"/>
  <c r="Y10" i="2"/>
  <c r="EK10" i="2"/>
  <c r="EC10" i="2"/>
  <c r="DU10" i="2"/>
  <c r="DM10" i="2"/>
  <c r="DE10" i="2"/>
  <c r="CW10" i="2"/>
  <c r="CO10" i="2"/>
  <c r="CG10" i="2"/>
  <c r="BY10" i="2"/>
  <c r="BQ10" i="2"/>
  <c r="BI10" i="2"/>
  <c r="BA10" i="2"/>
  <c r="AS10" i="2"/>
  <c r="AK10" i="2"/>
  <c r="AC10" i="2"/>
  <c r="U10" i="2"/>
  <c r="M10" i="2"/>
  <c r="E10" i="2"/>
  <c r="EG10" i="2"/>
  <c r="CC10" i="2"/>
  <c r="AO10" i="2"/>
  <c r="EJ10" i="2"/>
  <c r="EB10" i="2"/>
  <c r="DT10" i="2"/>
  <c r="DL10" i="2"/>
  <c r="DD10" i="2"/>
  <c r="CV10" i="2"/>
  <c r="CN10" i="2"/>
  <c r="CF10" i="2"/>
  <c r="BX10" i="2"/>
  <c r="BP10" i="2"/>
  <c r="BH10" i="2"/>
  <c r="AZ10" i="2"/>
  <c r="AR10" i="2"/>
  <c r="AJ10" i="2"/>
  <c r="AB10" i="2"/>
  <c r="T10" i="2"/>
  <c r="L10" i="2"/>
  <c r="EI10" i="2"/>
  <c r="EA10" i="2"/>
  <c r="DS10" i="2"/>
  <c r="DK10" i="2"/>
  <c r="DC10" i="2"/>
  <c r="CU10" i="2"/>
  <c r="CM10" i="2"/>
  <c r="CE10" i="2"/>
  <c r="BW10" i="2"/>
  <c r="BO10" i="2"/>
  <c r="BG10" i="2"/>
  <c r="AY10" i="2"/>
  <c r="AQ10" i="2"/>
  <c r="AI10" i="2"/>
  <c r="AA10" i="2"/>
  <c r="S10" i="2"/>
  <c r="K10" i="2"/>
  <c r="DY10" i="2"/>
  <c r="BU10" i="2"/>
  <c r="Q10" i="2"/>
  <c r="EH10" i="2"/>
  <c r="DZ10" i="2"/>
  <c r="DR10" i="2"/>
  <c r="DJ10" i="2"/>
  <c r="DB10" i="2"/>
  <c r="CT10" i="2"/>
  <c r="CL10" i="2"/>
  <c r="CD10" i="2"/>
  <c r="BV10" i="2"/>
  <c r="BN10" i="2"/>
  <c r="BF10" i="2"/>
  <c r="AX10" i="2"/>
  <c r="AP10" i="2"/>
  <c r="AH10" i="2"/>
  <c r="Z10" i="2"/>
  <c r="R10" i="2"/>
  <c r="J10" i="2"/>
  <c r="DQ10" i="2"/>
  <c r="BE10" i="2"/>
  <c r="DI10" i="2"/>
  <c r="BM10" i="2"/>
  <c r="I10" i="2"/>
  <c r="D10" i="2"/>
  <c r="EL16" i="2"/>
  <c r="ED16" i="2"/>
  <c r="DV16" i="2"/>
  <c r="DN16" i="2"/>
  <c r="DF16" i="2"/>
  <c r="CX16" i="2"/>
  <c r="CP16" i="2"/>
  <c r="CH16" i="2"/>
  <c r="BZ16" i="2"/>
  <c r="BR16" i="2"/>
  <c r="BJ16" i="2"/>
  <c r="BB16" i="2"/>
  <c r="AT16" i="2"/>
  <c r="AL16" i="2"/>
  <c r="AD16" i="2"/>
  <c r="V16" i="2"/>
  <c r="N16" i="2"/>
  <c r="F16" i="2"/>
  <c r="C16" i="2"/>
  <c r="EK16" i="2"/>
  <c r="EC16" i="2"/>
  <c r="DU16" i="2"/>
  <c r="DM16" i="2"/>
  <c r="DE16" i="2"/>
  <c r="CW16" i="2"/>
  <c r="CO16" i="2"/>
  <c r="CG16" i="2"/>
  <c r="BY16" i="2"/>
  <c r="BQ16" i="2"/>
  <c r="BI16" i="2"/>
  <c r="BA16" i="2"/>
  <c r="AS16" i="2"/>
  <c r="AK16" i="2"/>
  <c r="AC16" i="2"/>
  <c r="U16" i="2"/>
  <c r="M16" i="2"/>
  <c r="E16" i="2"/>
  <c r="EJ16" i="2"/>
  <c r="EB16" i="2"/>
  <c r="DT16" i="2"/>
  <c r="DL16" i="2"/>
  <c r="DD16" i="2"/>
  <c r="CV16" i="2"/>
  <c r="CN16" i="2"/>
  <c r="CF16" i="2"/>
  <c r="BX16" i="2"/>
  <c r="BP16" i="2"/>
  <c r="BH16" i="2"/>
  <c r="AZ16" i="2"/>
  <c r="AR16" i="2"/>
  <c r="AJ16" i="2"/>
  <c r="AB16" i="2"/>
  <c r="T16" i="2"/>
  <c r="L16" i="2"/>
  <c r="D16" i="2"/>
  <c r="EI16" i="2"/>
  <c r="EA16" i="2"/>
  <c r="DS16" i="2"/>
  <c r="DK16" i="2"/>
  <c r="DC16" i="2"/>
  <c r="CU16" i="2"/>
  <c r="CM16" i="2"/>
  <c r="CE16" i="2"/>
  <c r="BW16" i="2"/>
  <c r="BO16" i="2"/>
  <c r="BG16" i="2"/>
  <c r="AY16" i="2"/>
  <c r="AQ16" i="2"/>
  <c r="AI16" i="2"/>
  <c r="AA16" i="2"/>
  <c r="S16" i="2"/>
  <c r="K16" i="2"/>
  <c r="EE16" i="2"/>
  <c r="CY16" i="2"/>
  <c r="CA16" i="2"/>
  <c r="BC16" i="2"/>
  <c r="AE16" i="2"/>
  <c r="EH16" i="2"/>
  <c r="DZ16" i="2"/>
  <c r="DR16" i="2"/>
  <c r="DJ16" i="2"/>
  <c r="DB16" i="2"/>
  <c r="CT16" i="2"/>
  <c r="CL16" i="2"/>
  <c r="CD16" i="2"/>
  <c r="BV16" i="2"/>
  <c r="BN16" i="2"/>
  <c r="BF16" i="2"/>
  <c r="AX16" i="2"/>
  <c r="AP16" i="2"/>
  <c r="AH16" i="2"/>
  <c r="Z16" i="2"/>
  <c r="R16" i="2"/>
  <c r="J16" i="2"/>
  <c r="DW16" i="2"/>
  <c r="CQ16" i="2"/>
  <c r="BK16" i="2"/>
  <c r="W16" i="2"/>
  <c r="EG16" i="2"/>
  <c r="DY16" i="2"/>
  <c r="DQ16" i="2"/>
  <c r="DI16" i="2"/>
  <c r="DA16" i="2"/>
  <c r="CS16" i="2"/>
  <c r="CK16" i="2"/>
  <c r="CC16" i="2"/>
  <c r="BU16" i="2"/>
  <c r="BM16" i="2"/>
  <c r="BE16" i="2"/>
  <c r="AW16" i="2"/>
  <c r="AO16" i="2"/>
  <c r="AG16" i="2"/>
  <c r="Y16" i="2"/>
  <c r="Q16" i="2"/>
  <c r="I16" i="2"/>
  <c r="DO16" i="2"/>
  <c r="CI16" i="2"/>
  <c r="AU16" i="2"/>
  <c r="O16" i="2"/>
  <c r="EF16" i="2"/>
  <c r="DX16" i="2"/>
  <c r="DP16" i="2"/>
  <c r="DH16" i="2"/>
  <c r="CZ16" i="2"/>
  <c r="CR16" i="2"/>
  <c r="CJ16" i="2"/>
  <c r="CB16" i="2"/>
  <c r="BT16" i="2"/>
  <c r="BL16" i="2"/>
  <c r="BD16" i="2"/>
  <c r="AV16" i="2"/>
  <c r="AN16" i="2"/>
  <c r="AF16" i="2"/>
  <c r="X16" i="2"/>
  <c r="P16" i="2"/>
  <c r="H16" i="2"/>
  <c r="EM16" i="2"/>
  <c r="DG16" i="2"/>
  <c r="BS16" i="2"/>
  <c r="AM16" i="2"/>
  <c r="G16" i="2"/>
  <c r="C23" i="2"/>
  <c r="C26" i="2"/>
  <c r="C27" i="2"/>
  <c r="C22" i="2"/>
  <c r="C24" i="2"/>
  <c r="C25" i="2"/>
  <c r="G7" i="11"/>
  <c r="F7" i="11"/>
  <c r="E7" i="11"/>
  <c r="D7" i="11"/>
  <c r="C7" i="11"/>
  <c r="ER8" i="25"/>
  <c r="ER99" i="25" s="1"/>
  <c r="CX8" i="25"/>
  <c r="CX99" i="25" s="1"/>
  <c r="CN8" i="25"/>
  <c r="CN99" i="25" s="1"/>
  <c r="CF8" i="25"/>
  <c r="CF99" i="25" s="1"/>
  <c r="AZ8" i="25"/>
  <c r="AZ99" i="25" s="1"/>
  <c r="C39" i="2" l="1"/>
  <c r="AZ10" i="25"/>
  <c r="AZ60" i="25"/>
  <c r="AZ61" i="25"/>
  <c r="CF10" i="25"/>
  <c r="CF60" i="25"/>
  <c r="CF61" i="25"/>
  <c r="CN10" i="25"/>
  <c r="CN60" i="25"/>
  <c r="CN61" i="25"/>
  <c r="CX60" i="25"/>
  <c r="CX61" i="25"/>
  <c r="CX10" i="25"/>
  <c r="ER10" i="25"/>
  <c r="ER60" i="25"/>
  <c r="ER61" i="25"/>
  <c r="AD8" i="25"/>
  <c r="AD99" i="25" s="1"/>
  <c r="BB8" i="25"/>
  <c r="BB99" i="25" s="1"/>
  <c r="BR8" i="25"/>
  <c r="BR99" i="25" s="1"/>
  <c r="CH8" i="25"/>
  <c r="CH99" i="25" s="1"/>
  <c r="CP8" i="25"/>
  <c r="CP99" i="25" s="1"/>
  <c r="DF8" i="25"/>
  <c r="DF99" i="25" s="1"/>
  <c r="DN8" i="25"/>
  <c r="DN99" i="25" s="1"/>
  <c r="ED8" i="25"/>
  <c r="ED99" i="25" s="1"/>
  <c r="EL8" i="25"/>
  <c r="EL99" i="25" s="1"/>
  <c r="AE8" i="25"/>
  <c r="AE99" i="25" s="1"/>
  <c r="CA8" i="25"/>
  <c r="CA99" i="25" s="1"/>
  <c r="CC8" i="25"/>
  <c r="CC99" i="25" s="1"/>
  <c r="AL8" i="25"/>
  <c r="AL99" i="25" s="1"/>
  <c r="DV8" i="25"/>
  <c r="DV99" i="25" s="1"/>
  <c r="BC8" i="25"/>
  <c r="BC99" i="25" s="1"/>
  <c r="CQ8" i="25"/>
  <c r="CQ99" i="25" s="1"/>
  <c r="AV8" i="25"/>
  <c r="AV99" i="25" s="1"/>
  <c r="Y8" i="25"/>
  <c r="Y99" i="25" s="1"/>
  <c r="AG8" i="25"/>
  <c r="AG99" i="25" s="1"/>
  <c r="AO8" i="25"/>
  <c r="AO99" i="25" s="1"/>
  <c r="AW8" i="25"/>
  <c r="AW99" i="25" s="1"/>
  <c r="BE8" i="25"/>
  <c r="BE99" i="25" s="1"/>
  <c r="BM8" i="25"/>
  <c r="BM99" i="25" s="1"/>
  <c r="BU8" i="25"/>
  <c r="BU99" i="25" s="1"/>
  <c r="CK8" i="25"/>
  <c r="CK99" i="25" s="1"/>
  <c r="CS8" i="25"/>
  <c r="CS99" i="25" s="1"/>
  <c r="DA8" i="25"/>
  <c r="DA99" i="25" s="1"/>
  <c r="DI8" i="25"/>
  <c r="DI99" i="25" s="1"/>
  <c r="DQ8" i="25"/>
  <c r="DQ99" i="25" s="1"/>
  <c r="DY8" i="25"/>
  <c r="DY99" i="25" s="1"/>
  <c r="EG8" i="25"/>
  <c r="EG99" i="25" s="1"/>
  <c r="EO8" i="25"/>
  <c r="EO99" i="25" s="1"/>
  <c r="Z8" i="25"/>
  <c r="Z99" i="25" s="1"/>
  <c r="AH8" i="25"/>
  <c r="AH99" i="25" s="1"/>
  <c r="AP8" i="25"/>
  <c r="AP99" i="25" s="1"/>
  <c r="AX8" i="25"/>
  <c r="AX99" i="25" s="1"/>
  <c r="BF8" i="25"/>
  <c r="BF99" i="25" s="1"/>
  <c r="BN8" i="25"/>
  <c r="BN99" i="25" s="1"/>
  <c r="BV8" i="25"/>
  <c r="BV99" i="25" s="1"/>
  <c r="CD8" i="25"/>
  <c r="CD99" i="25" s="1"/>
  <c r="CL8" i="25"/>
  <c r="CL99" i="25" s="1"/>
  <c r="CT8" i="25"/>
  <c r="CT99" i="25" s="1"/>
  <c r="DB8" i="25"/>
  <c r="DB99" i="25" s="1"/>
  <c r="DJ8" i="25"/>
  <c r="DJ99" i="25" s="1"/>
  <c r="DR8" i="25"/>
  <c r="DR99" i="25" s="1"/>
  <c r="DZ8" i="25"/>
  <c r="DZ99" i="25" s="1"/>
  <c r="EH8" i="25"/>
  <c r="EH99" i="25" s="1"/>
  <c r="EP8" i="25"/>
  <c r="EP99" i="25" s="1"/>
  <c r="BJ8" i="25"/>
  <c r="BJ99" i="25" s="1"/>
  <c r="AU8" i="25"/>
  <c r="AU99" i="25" s="1"/>
  <c r="BS8" i="25"/>
  <c r="BS99" i="25" s="1"/>
  <c r="CY8" i="25"/>
  <c r="CY99" i="25" s="1"/>
  <c r="EE8" i="25"/>
  <c r="EE99" i="25" s="1"/>
  <c r="X8" i="25"/>
  <c r="X99" i="25" s="1"/>
  <c r="AF8" i="25"/>
  <c r="AF99" i="25" s="1"/>
  <c r="AN8" i="25"/>
  <c r="AN99" i="25" s="1"/>
  <c r="BD8" i="25"/>
  <c r="BD99" i="25" s="1"/>
  <c r="BL8" i="25"/>
  <c r="BL99" i="25" s="1"/>
  <c r="BT8" i="25"/>
  <c r="BT99" i="25" s="1"/>
  <c r="CB8" i="25"/>
  <c r="CB99" i="25" s="1"/>
  <c r="CJ8" i="25"/>
  <c r="CJ99" i="25" s="1"/>
  <c r="CR8" i="25"/>
  <c r="CR99" i="25" s="1"/>
  <c r="CZ8" i="25"/>
  <c r="CZ99" i="25" s="1"/>
  <c r="DH8" i="25"/>
  <c r="DH99" i="25" s="1"/>
  <c r="DP8" i="25"/>
  <c r="DP99" i="25" s="1"/>
  <c r="DX8" i="25"/>
  <c r="DX99" i="25" s="1"/>
  <c r="EF8" i="25"/>
  <c r="EF99" i="25" s="1"/>
  <c r="EN8" i="25"/>
  <c r="EN99" i="25" s="1"/>
  <c r="AA8" i="25"/>
  <c r="AA99" i="25" s="1"/>
  <c r="AI8" i="25"/>
  <c r="AI99" i="25" s="1"/>
  <c r="AQ8" i="25"/>
  <c r="AQ99" i="25" s="1"/>
  <c r="AY8" i="25"/>
  <c r="AY99" i="25" s="1"/>
  <c r="BG8" i="25"/>
  <c r="BG99" i="25" s="1"/>
  <c r="BO8" i="25"/>
  <c r="BO99" i="25" s="1"/>
  <c r="BW8" i="25"/>
  <c r="BW99" i="25" s="1"/>
  <c r="CE8" i="25"/>
  <c r="CE99" i="25" s="1"/>
  <c r="CM8" i="25"/>
  <c r="CM99" i="25" s="1"/>
  <c r="CU8" i="25"/>
  <c r="CU99" i="25" s="1"/>
  <c r="DC8" i="25"/>
  <c r="DC99" i="25" s="1"/>
  <c r="DK8" i="25"/>
  <c r="DK99" i="25" s="1"/>
  <c r="DS8" i="25"/>
  <c r="DS99" i="25" s="1"/>
  <c r="EA8" i="25"/>
  <c r="EA99" i="25" s="1"/>
  <c r="EI8" i="25"/>
  <c r="EI99" i="25" s="1"/>
  <c r="EQ8" i="25"/>
  <c r="EQ99" i="25" s="1"/>
  <c r="V8" i="25"/>
  <c r="V99" i="25" s="1"/>
  <c r="AT8" i="25"/>
  <c r="AT99" i="25" s="1"/>
  <c r="BZ8" i="25"/>
  <c r="BZ99" i="25" s="1"/>
  <c r="W8" i="25"/>
  <c r="W99" i="25" s="1"/>
  <c r="AM8" i="25"/>
  <c r="AM99" i="25" s="1"/>
  <c r="BK8" i="25"/>
  <c r="BK99" i="25" s="1"/>
  <c r="CI8" i="25"/>
  <c r="CI99" i="25" s="1"/>
  <c r="DG8" i="25"/>
  <c r="DG99" i="25" s="1"/>
  <c r="DO8" i="25"/>
  <c r="DO99" i="25" s="1"/>
  <c r="DW8" i="25"/>
  <c r="DW99" i="25" s="1"/>
  <c r="EM8" i="25"/>
  <c r="EM99" i="25" s="1"/>
  <c r="AB8" i="25"/>
  <c r="AB99" i="25" s="1"/>
  <c r="AJ8" i="25"/>
  <c r="AJ99" i="25" s="1"/>
  <c r="AR8" i="25"/>
  <c r="AR99" i="25" s="1"/>
  <c r="BH8" i="25"/>
  <c r="BH99" i="25" s="1"/>
  <c r="BP8" i="25"/>
  <c r="BP99" i="25" s="1"/>
  <c r="BX8" i="25"/>
  <c r="BX99" i="25" s="1"/>
  <c r="CV8" i="25"/>
  <c r="CV99" i="25" s="1"/>
  <c r="DD8" i="25"/>
  <c r="DD99" i="25" s="1"/>
  <c r="DL8" i="25"/>
  <c r="DL99" i="25" s="1"/>
  <c r="DT8" i="25"/>
  <c r="DT99" i="25" s="1"/>
  <c r="EB8" i="25"/>
  <c r="EB99" i="25" s="1"/>
  <c r="EJ8" i="25"/>
  <c r="EJ99" i="25" s="1"/>
  <c r="AC8" i="25"/>
  <c r="AC99" i="25" s="1"/>
  <c r="AK8" i="25"/>
  <c r="AK99" i="25" s="1"/>
  <c r="AS8" i="25"/>
  <c r="AS99" i="25" s="1"/>
  <c r="BA8" i="25"/>
  <c r="BA99" i="25" s="1"/>
  <c r="BI8" i="25"/>
  <c r="BI99" i="25" s="1"/>
  <c r="BQ8" i="25"/>
  <c r="BQ99" i="25" s="1"/>
  <c r="BY8" i="25"/>
  <c r="BY99" i="25" s="1"/>
  <c r="CG8" i="25"/>
  <c r="CG99" i="25" s="1"/>
  <c r="CO8" i="25"/>
  <c r="CO99" i="25" s="1"/>
  <c r="CW8" i="25"/>
  <c r="CW99" i="25" s="1"/>
  <c r="DE8" i="25"/>
  <c r="DE99" i="25" s="1"/>
  <c r="DM8" i="25"/>
  <c r="DM99" i="25" s="1"/>
  <c r="DU8" i="25"/>
  <c r="DU99" i="25" s="1"/>
  <c r="EC8" i="25"/>
  <c r="EC99" i="25" s="1"/>
  <c r="EK8" i="25"/>
  <c r="EK99" i="25" s="1"/>
  <c r="BY60" i="25" l="1"/>
  <c r="BY10" i="25"/>
  <c r="BY61" i="25"/>
  <c r="DG61" i="25"/>
  <c r="DG10" i="25"/>
  <c r="DG60" i="25"/>
  <c r="W61" i="25"/>
  <c r="W10" i="25"/>
  <c r="W60" i="25"/>
  <c r="EQ10" i="25"/>
  <c r="EQ60" i="25"/>
  <c r="EQ61" i="25"/>
  <c r="DK10" i="25"/>
  <c r="DK60" i="25"/>
  <c r="DK61" i="25"/>
  <c r="CE10" i="25"/>
  <c r="CE60" i="25"/>
  <c r="CE61" i="25"/>
  <c r="AY10" i="25"/>
  <c r="AY60" i="25"/>
  <c r="AY61" i="25"/>
  <c r="EN61" i="25"/>
  <c r="EN10" i="25"/>
  <c r="EN60" i="25"/>
  <c r="DH61" i="25"/>
  <c r="DH10" i="25"/>
  <c r="DH60" i="25"/>
  <c r="CB61" i="25"/>
  <c r="CB10" i="25"/>
  <c r="CB60" i="25"/>
  <c r="AN61" i="25"/>
  <c r="AN10" i="25"/>
  <c r="AN60" i="25"/>
  <c r="CY61" i="25"/>
  <c r="CY10" i="25"/>
  <c r="CY60" i="25"/>
  <c r="EP61" i="25"/>
  <c r="EP10" i="25"/>
  <c r="EP60" i="25"/>
  <c r="DJ10" i="25"/>
  <c r="DJ61" i="25"/>
  <c r="DJ60" i="25"/>
  <c r="CD10" i="25"/>
  <c r="CD60" i="25"/>
  <c r="CD61" i="25"/>
  <c r="AX61" i="25"/>
  <c r="AX10" i="25"/>
  <c r="AX60" i="25"/>
  <c r="EO61" i="25"/>
  <c r="EO10" i="25"/>
  <c r="EO60" i="25"/>
  <c r="DI61" i="25"/>
  <c r="DI10" i="25"/>
  <c r="DI60" i="25"/>
  <c r="BU61" i="25"/>
  <c r="BU10" i="25"/>
  <c r="BU60" i="25"/>
  <c r="AO61" i="25"/>
  <c r="AO10" i="25"/>
  <c r="AO60" i="25"/>
  <c r="CQ61" i="25"/>
  <c r="CQ10" i="25"/>
  <c r="CQ60" i="25"/>
  <c r="AB10" i="25"/>
  <c r="AB60" i="25"/>
  <c r="AB61" i="25"/>
  <c r="EB10" i="25"/>
  <c r="EB60" i="25"/>
  <c r="EB61" i="25"/>
  <c r="CV10" i="25"/>
  <c r="CV60" i="25"/>
  <c r="CV61" i="25"/>
  <c r="BH10" i="25"/>
  <c r="BH60" i="25"/>
  <c r="BH61" i="25"/>
  <c r="CC61" i="25"/>
  <c r="CC10" i="25"/>
  <c r="CC60" i="25"/>
  <c r="ED60" i="25"/>
  <c r="ED61" i="25"/>
  <c r="ED10" i="25"/>
  <c r="CH60" i="25"/>
  <c r="CH61" i="25"/>
  <c r="CH10" i="25"/>
  <c r="EC60" i="25"/>
  <c r="EC10" i="25"/>
  <c r="EC61" i="25"/>
  <c r="AK60" i="25"/>
  <c r="AK10" i="25"/>
  <c r="AK61" i="25"/>
  <c r="CI61" i="25"/>
  <c r="CI10" i="25"/>
  <c r="CI60" i="25"/>
  <c r="EI10" i="25"/>
  <c r="EI60" i="25"/>
  <c r="EI61" i="25"/>
  <c r="DC10" i="25"/>
  <c r="DC60" i="25"/>
  <c r="DC61" i="25"/>
  <c r="BW10" i="25"/>
  <c r="BW60" i="25"/>
  <c r="BW61" i="25"/>
  <c r="AQ10" i="25"/>
  <c r="AQ60" i="25"/>
  <c r="AQ61" i="25"/>
  <c r="EF61" i="25"/>
  <c r="EF10" i="25"/>
  <c r="EF60" i="25"/>
  <c r="CZ61" i="25"/>
  <c r="CZ10" i="25"/>
  <c r="CZ60" i="25"/>
  <c r="BT61" i="25"/>
  <c r="BT10" i="25"/>
  <c r="BT60" i="25"/>
  <c r="AF61" i="25"/>
  <c r="AF10" i="25"/>
  <c r="AF60" i="25"/>
  <c r="BS61" i="25"/>
  <c r="BS10" i="25"/>
  <c r="BS60" i="25"/>
  <c r="EH10" i="25"/>
  <c r="EH60" i="25"/>
  <c r="EH61" i="25"/>
  <c r="DB61" i="25"/>
  <c r="DB10" i="25"/>
  <c r="DB60" i="25"/>
  <c r="BV61" i="25"/>
  <c r="BV10" i="25"/>
  <c r="BV60" i="25"/>
  <c r="AP10" i="25"/>
  <c r="AP60" i="25"/>
  <c r="AP61" i="25"/>
  <c r="EG61" i="25"/>
  <c r="EG10" i="25"/>
  <c r="EG60" i="25"/>
  <c r="DA61" i="25"/>
  <c r="DA10" i="25"/>
  <c r="DA60" i="25"/>
  <c r="BM61" i="25"/>
  <c r="BM10" i="25"/>
  <c r="BM60" i="25"/>
  <c r="AG61" i="25"/>
  <c r="AG10" i="25"/>
  <c r="AG60" i="25"/>
  <c r="BC61" i="25"/>
  <c r="BC10" i="25"/>
  <c r="BC60" i="25"/>
  <c r="AS60" i="25"/>
  <c r="AS61" i="25"/>
  <c r="AS10" i="25"/>
  <c r="BQ60" i="25"/>
  <c r="BQ61" i="25"/>
  <c r="BQ10" i="25"/>
  <c r="EM61" i="25"/>
  <c r="EM10" i="25"/>
  <c r="EM60" i="25"/>
  <c r="BZ61" i="25"/>
  <c r="BZ60" i="25"/>
  <c r="BZ10" i="25"/>
  <c r="DT10" i="25"/>
  <c r="DT60" i="25"/>
  <c r="DT61" i="25"/>
  <c r="CA61" i="25"/>
  <c r="CA10" i="25"/>
  <c r="CA60" i="25"/>
  <c r="DN60" i="25"/>
  <c r="DN61" i="25"/>
  <c r="DN10" i="25"/>
  <c r="BR60" i="25"/>
  <c r="BR61" i="25"/>
  <c r="BR10" i="25"/>
  <c r="DE60" i="25"/>
  <c r="DE10" i="25"/>
  <c r="DE61" i="25"/>
  <c r="DW61" i="25"/>
  <c r="DW10" i="25"/>
  <c r="DW60" i="25"/>
  <c r="AT60" i="25"/>
  <c r="AT61" i="25"/>
  <c r="AT10" i="25"/>
  <c r="CU10" i="25"/>
  <c r="CU60" i="25"/>
  <c r="CU61" i="25"/>
  <c r="AI10" i="25"/>
  <c r="AI60" i="25"/>
  <c r="AI61" i="25"/>
  <c r="DX61" i="25"/>
  <c r="DX10" i="25"/>
  <c r="DX60" i="25"/>
  <c r="CR61" i="25"/>
  <c r="CR10" i="25"/>
  <c r="CR60" i="25"/>
  <c r="BL61" i="25"/>
  <c r="BL10" i="25"/>
  <c r="BL60" i="25"/>
  <c r="X61" i="25"/>
  <c r="X10" i="25"/>
  <c r="X60" i="25"/>
  <c r="AU61" i="25"/>
  <c r="AU10" i="25"/>
  <c r="AU60" i="25"/>
  <c r="DZ10" i="25"/>
  <c r="DZ60" i="25"/>
  <c r="DZ61" i="25"/>
  <c r="CT10" i="25"/>
  <c r="CT60" i="25"/>
  <c r="CT61" i="25"/>
  <c r="BN10" i="25"/>
  <c r="BN60" i="25"/>
  <c r="BN61" i="25"/>
  <c r="AH10" i="25"/>
  <c r="AH60" i="25"/>
  <c r="AH61" i="25"/>
  <c r="DY61" i="25"/>
  <c r="DY10" i="25"/>
  <c r="DY60" i="25"/>
  <c r="CS61" i="25"/>
  <c r="CS10" i="25"/>
  <c r="CS60" i="25"/>
  <c r="BE61" i="25"/>
  <c r="BE10" i="25"/>
  <c r="BE60" i="25"/>
  <c r="Y61" i="25"/>
  <c r="Y10" i="25"/>
  <c r="Y60" i="25"/>
  <c r="DV61" i="25"/>
  <c r="DV60" i="25"/>
  <c r="DV10" i="25"/>
  <c r="EK60" i="25"/>
  <c r="EK61" i="25"/>
  <c r="EK10" i="25"/>
  <c r="CW60" i="25"/>
  <c r="CW10" i="25"/>
  <c r="CW61" i="25"/>
  <c r="BI60" i="25"/>
  <c r="BI10" i="25"/>
  <c r="BI61" i="25"/>
  <c r="AR10" i="25"/>
  <c r="AR60" i="25"/>
  <c r="AR61" i="25"/>
  <c r="BK61" i="25"/>
  <c r="BK10" i="25"/>
  <c r="BK60" i="25"/>
  <c r="EA10" i="25"/>
  <c r="EA60" i="25"/>
  <c r="EA61" i="25"/>
  <c r="BO10" i="25"/>
  <c r="BO60" i="25"/>
  <c r="BO61" i="25"/>
  <c r="DL10" i="25"/>
  <c r="DL60" i="25"/>
  <c r="DL61" i="25"/>
  <c r="BX10" i="25"/>
  <c r="BX60" i="25"/>
  <c r="BX61" i="25"/>
  <c r="AE61" i="25"/>
  <c r="AE10" i="25"/>
  <c r="AE60" i="25"/>
  <c r="DF61" i="25"/>
  <c r="DF60" i="25"/>
  <c r="DF10" i="25"/>
  <c r="BB61" i="25"/>
  <c r="BB10" i="25"/>
  <c r="BB60" i="25"/>
  <c r="DU60" i="25"/>
  <c r="DU61" i="25"/>
  <c r="DU10" i="25"/>
  <c r="AC60" i="25"/>
  <c r="AC10" i="25"/>
  <c r="AC61" i="25"/>
  <c r="CG60" i="25"/>
  <c r="CG10" i="25"/>
  <c r="CG61" i="25"/>
  <c r="BA60" i="25"/>
  <c r="BA10" i="25"/>
  <c r="BA61" i="25"/>
  <c r="AJ10" i="25"/>
  <c r="AJ60" i="25"/>
  <c r="AJ61" i="25"/>
  <c r="AM61" i="25"/>
  <c r="AM10" i="25"/>
  <c r="AM60" i="25"/>
  <c r="V61" i="25"/>
  <c r="V60" i="25"/>
  <c r="V10" i="25"/>
  <c r="DS10" i="25"/>
  <c r="DS60" i="25"/>
  <c r="DS61" i="25"/>
  <c r="CM10" i="25"/>
  <c r="CM60" i="25"/>
  <c r="CM61" i="25"/>
  <c r="BG10" i="25"/>
  <c r="BG60" i="25"/>
  <c r="BG61" i="25"/>
  <c r="AA10" i="25"/>
  <c r="AA60" i="25"/>
  <c r="AA61" i="25"/>
  <c r="DP61" i="25"/>
  <c r="DP10" i="25"/>
  <c r="DP60" i="25"/>
  <c r="CJ61" i="25"/>
  <c r="CJ10" i="25"/>
  <c r="CJ60" i="25"/>
  <c r="BD61" i="25"/>
  <c r="BD10" i="25"/>
  <c r="BD60" i="25"/>
  <c r="EE61" i="25"/>
  <c r="EE10" i="25"/>
  <c r="EE60" i="25"/>
  <c r="BJ61" i="25"/>
  <c r="BJ60" i="25"/>
  <c r="BJ10" i="25"/>
  <c r="DR10" i="25"/>
  <c r="DR60" i="25"/>
  <c r="DR61" i="25"/>
  <c r="CL61" i="25"/>
  <c r="CL10" i="25"/>
  <c r="CL60" i="25"/>
  <c r="BF10" i="25"/>
  <c r="BF61" i="25"/>
  <c r="BF60" i="25"/>
  <c r="Z61" i="25"/>
  <c r="Z10" i="25"/>
  <c r="Z60" i="25"/>
  <c r="DQ61" i="25"/>
  <c r="DQ10" i="25"/>
  <c r="DQ60" i="25"/>
  <c r="CK61" i="25"/>
  <c r="CK10" i="25"/>
  <c r="CK60" i="25"/>
  <c r="AW61" i="25"/>
  <c r="AW10" i="25"/>
  <c r="AW60" i="25"/>
  <c r="AV61" i="25"/>
  <c r="AV10" i="25"/>
  <c r="AV60" i="25"/>
  <c r="CO60" i="25"/>
  <c r="CO61" i="25"/>
  <c r="CO10" i="25"/>
  <c r="DM60" i="25"/>
  <c r="DM10" i="25"/>
  <c r="DM61" i="25"/>
  <c r="DO61" i="25"/>
  <c r="DO10" i="25"/>
  <c r="DO60" i="25"/>
  <c r="EJ10" i="25"/>
  <c r="EJ60" i="25"/>
  <c r="EJ61" i="25"/>
  <c r="DD10" i="25"/>
  <c r="DD60" i="25"/>
  <c r="DD61" i="25"/>
  <c r="BP10" i="25"/>
  <c r="BP60" i="25"/>
  <c r="BP61" i="25"/>
  <c r="AL60" i="25"/>
  <c r="AL61" i="25"/>
  <c r="AL10" i="25"/>
  <c r="EL61" i="25"/>
  <c r="EL10" i="25"/>
  <c r="EL60" i="25"/>
  <c r="CP61" i="25"/>
  <c r="CP10" i="25"/>
  <c r="CP60" i="25"/>
  <c r="AD61" i="25"/>
  <c r="AD60" i="25"/>
  <c r="AD10" i="25"/>
  <c r="EO54" i="1"/>
  <c r="EO12" i="1" s="1"/>
  <c r="EN54" i="1"/>
  <c r="EN12" i="1" s="1"/>
  <c r="EM54" i="1"/>
  <c r="EM12" i="1" s="1"/>
  <c r="EL54" i="1"/>
  <c r="EL12" i="1" s="1"/>
  <c r="EK54" i="1"/>
  <c r="EK12" i="1" s="1"/>
  <c r="EJ54" i="1"/>
  <c r="EJ12" i="1" s="1"/>
  <c r="EI54" i="1"/>
  <c r="EI12" i="1" s="1"/>
  <c r="EH54" i="1"/>
  <c r="EH12" i="1" s="1"/>
  <c r="EG54" i="1"/>
  <c r="EG12" i="1" s="1"/>
  <c r="EF54" i="1"/>
  <c r="EF12" i="1" s="1"/>
  <c r="EE54" i="1"/>
  <c r="EE12" i="1" s="1"/>
  <c r="ED54" i="1"/>
  <c r="ED12" i="1" s="1"/>
  <c r="EC54" i="1"/>
  <c r="EC12" i="1" s="1"/>
  <c r="EB54" i="1"/>
  <c r="EB12" i="1" s="1"/>
  <c r="EA54" i="1"/>
  <c r="EA12" i="1" s="1"/>
  <c r="DZ54" i="1"/>
  <c r="DZ12" i="1" s="1"/>
  <c r="DY54" i="1"/>
  <c r="DY12" i="1" s="1"/>
  <c r="DX54" i="1"/>
  <c r="DX12" i="1" s="1"/>
  <c r="DW54" i="1"/>
  <c r="DW12" i="1" s="1"/>
  <c r="DV54" i="1"/>
  <c r="DV12" i="1" s="1"/>
  <c r="DU54" i="1"/>
  <c r="DU12" i="1" s="1"/>
  <c r="DT54" i="1"/>
  <c r="DT12" i="1" s="1"/>
  <c r="DS54" i="1"/>
  <c r="DS12" i="1" s="1"/>
  <c r="DR54" i="1"/>
  <c r="DR12" i="1" s="1"/>
  <c r="DQ54" i="1"/>
  <c r="DQ12" i="1" s="1"/>
  <c r="DP54" i="1"/>
  <c r="DP12" i="1" s="1"/>
  <c r="DO54" i="1"/>
  <c r="DO12" i="1" s="1"/>
  <c r="DN54" i="1"/>
  <c r="DN12" i="1" s="1"/>
  <c r="DM54" i="1"/>
  <c r="DM12" i="1" s="1"/>
  <c r="DL54" i="1"/>
  <c r="DL12" i="1" s="1"/>
  <c r="DK54" i="1"/>
  <c r="DK12" i="1" s="1"/>
  <c r="DJ54" i="1"/>
  <c r="DJ12" i="1" s="1"/>
  <c r="DI54" i="1"/>
  <c r="DI12" i="1" s="1"/>
  <c r="DH54" i="1"/>
  <c r="DH12" i="1" s="1"/>
  <c r="DG54" i="1"/>
  <c r="DG12" i="1" s="1"/>
  <c r="DF54" i="1"/>
  <c r="DF12" i="1" s="1"/>
  <c r="DE54" i="1"/>
  <c r="DE12" i="1" s="1"/>
  <c r="DD54" i="1"/>
  <c r="DD12" i="1" s="1"/>
  <c r="DC54" i="1"/>
  <c r="DC12" i="1" s="1"/>
  <c r="DB54" i="1"/>
  <c r="DB12" i="1" s="1"/>
  <c r="DA54" i="1"/>
  <c r="DA12" i="1" s="1"/>
  <c r="CZ54" i="1"/>
  <c r="CZ12" i="1" s="1"/>
  <c r="CY54" i="1"/>
  <c r="CY12" i="1" s="1"/>
  <c r="CX54" i="1"/>
  <c r="CX12" i="1" s="1"/>
  <c r="CW54" i="1"/>
  <c r="CW12" i="1" s="1"/>
  <c r="CV54" i="1"/>
  <c r="CV12" i="1" s="1"/>
  <c r="CU54" i="1"/>
  <c r="CU12" i="1" s="1"/>
  <c r="CT54" i="1"/>
  <c r="CT12" i="1" s="1"/>
  <c r="CS54" i="1"/>
  <c r="CS12" i="1" s="1"/>
  <c r="CR54" i="1"/>
  <c r="CR12" i="1" s="1"/>
  <c r="CQ54" i="1"/>
  <c r="CQ12" i="1" s="1"/>
  <c r="CP54" i="1"/>
  <c r="CP12" i="1" s="1"/>
  <c r="CO54" i="1"/>
  <c r="CO12" i="1" s="1"/>
  <c r="CN54" i="1"/>
  <c r="CN12" i="1" s="1"/>
  <c r="CM54" i="1"/>
  <c r="CM12" i="1" s="1"/>
  <c r="CL54" i="1"/>
  <c r="CL12" i="1" s="1"/>
  <c r="CK54" i="1"/>
  <c r="CK12" i="1" s="1"/>
  <c r="CJ54" i="1"/>
  <c r="CJ12" i="1" s="1"/>
  <c r="CI54" i="1"/>
  <c r="CI12" i="1" s="1"/>
  <c r="CH54" i="1"/>
  <c r="CH12" i="1" s="1"/>
  <c r="CG54" i="1"/>
  <c r="CG12" i="1" s="1"/>
  <c r="CF54" i="1"/>
  <c r="CF12" i="1" s="1"/>
  <c r="CE54" i="1"/>
  <c r="CE12" i="1" s="1"/>
  <c r="CD54" i="1"/>
  <c r="CD12" i="1" s="1"/>
  <c r="CC54" i="1"/>
  <c r="CC12" i="1" s="1"/>
  <c r="CB54" i="1"/>
  <c r="CB12" i="1" s="1"/>
  <c r="CA54" i="1"/>
  <c r="CA12" i="1" s="1"/>
  <c r="BZ54" i="1"/>
  <c r="BZ12" i="1" s="1"/>
  <c r="BY54" i="1"/>
  <c r="BY12" i="1" s="1"/>
  <c r="BX54" i="1"/>
  <c r="BX12" i="1" s="1"/>
  <c r="BW54" i="1"/>
  <c r="BW12" i="1" s="1"/>
  <c r="BV54" i="1"/>
  <c r="BV12" i="1" s="1"/>
  <c r="BU54" i="1"/>
  <c r="BU12" i="1" s="1"/>
  <c r="BT54" i="1"/>
  <c r="BT12" i="1" s="1"/>
  <c r="BS54" i="1"/>
  <c r="BS12" i="1" s="1"/>
  <c r="BR54" i="1"/>
  <c r="BR12" i="1" s="1"/>
  <c r="BQ54" i="1"/>
  <c r="BQ12" i="1" s="1"/>
  <c r="BP54" i="1"/>
  <c r="BP12" i="1" s="1"/>
  <c r="BO54" i="1"/>
  <c r="BO12" i="1" s="1"/>
  <c r="BN54" i="1"/>
  <c r="BN12" i="1" s="1"/>
  <c r="BM54" i="1"/>
  <c r="BM12" i="1" s="1"/>
  <c r="BL54" i="1"/>
  <c r="BL12" i="1" s="1"/>
  <c r="BK54" i="1"/>
  <c r="BK12" i="1" s="1"/>
  <c r="BJ54" i="1"/>
  <c r="BJ12" i="1" s="1"/>
  <c r="BI54" i="1"/>
  <c r="BI12" i="1" s="1"/>
  <c r="BH54" i="1"/>
  <c r="BH12" i="1" s="1"/>
  <c r="BG54" i="1"/>
  <c r="BG12" i="1" s="1"/>
  <c r="BF54" i="1"/>
  <c r="BF12" i="1" s="1"/>
  <c r="BE54" i="1"/>
  <c r="BE12" i="1" s="1"/>
  <c r="BD54" i="1"/>
  <c r="BD12" i="1" s="1"/>
  <c r="BC54" i="1"/>
  <c r="BC12" i="1" s="1"/>
  <c r="BB54" i="1"/>
  <c r="BB12" i="1" s="1"/>
  <c r="BA54" i="1"/>
  <c r="BA12" i="1" s="1"/>
  <c r="AZ54" i="1"/>
  <c r="AZ12" i="1" s="1"/>
  <c r="AY54" i="1"/>
  <c r="AY12" i="1" s="1"/>
  <c r="AX54" i="1"/>
  <c r="AX12" i="1" s="1"/>
  <c r="AW54" i="1"/>
  <c r="AW12" i="1" s="1"/>
  <c r="AV54" i="1"/>
  <c r="AV12" i="1" s="1"/>
  <c r="AU54" i="1"/>
  <c r="AU12" i="1" s="1"/>
  <c r="AT54" i="1"/>
  <c r="AT12" i="1" s="1"/>
  <c r="AS54" i="1"/>
  <c r="AS12" i="1" s="1"/>
  <c r="AR54" i="1"/>
  <c r="AR12" i="1" s="1"/>
  <c r="AQ54" i="1"/>
  <c r="AQ12" i="1" s="1"/>
  <c r="AP54" i="1"/>
  <c r="AP12" i="1" s="1"/>
  <c r="AO54" i="1"/>
  <c r="AO12" i="1" s="1"/>
  <c r="AN54" i="1"/>
  <c r="AN12" i="1" s="1"/>
  <c r="AM54" i="1"/>
  <c r="AM12" i="1" s="1"/>
  <c r="AL54" i="1"/>
  <c r="AL12" i="1" s="1"/>
  <c r="AK54" i="1"/>
  <c r="AK12" i="1" s="1"/>
  <c r="AJ54" i="1"/>
  <c r="AJ12" i="1" s="1"/>
  <c r="AI54" i="1"/>
  <c r="AI12" i="1" s="1"/>
  <c r="AH54" i="1"/>
  <c r="AH12" i="1" s="1"/>
  <c r="AG54" i="1"/>
  <c r="AG12" i="1" s="1"/>
  <c r="AF54" i="1"/>
  <c r="AF12" i="1" s="1"/>
  <c r="AE54" i="1"/>
  <c r="AE12" i="1" s="1"/>
  <c r="AD54" i="1"/>
  <c r="AD12" i="1" s="1"/>
  <c r="AC54" i="1"/>
  <c r="AC12" i="1" s="1"/>
  <c r="AB54" i="1"/>
  <c r="AB12" i="1" s="1"/>
  <c r="AA54" i="1"/>
  <c r="AA12" i="1" s="1"/>
  <c r="Z54" i="1"/>
  <c r="Z12" i="1" s="1"/>
  <c r="Y54" i="1"/>
  <c r="Y12" i="1" s="1"/>
  <c r="X54" i="1"/>
  <c r="X12" i="1" s="1"/>
  <c r="W54" i="1"/>
  <c r="W12" i="1" s="1"/>
  <c r="V54" i="1"/>
  <c r="V12" i="1" s="1"/>
  <c r="U54" i="1"/>
  <c r="U12" i="1" s="1"/>
  <c r="T54" i="1"/>
  <c r="T12" i="1" s="1"/>
  <c r="S54" i="1"/>
  <c r="S12" i="1" s="1"/>
  <c r="R54" i="1"/>
  <c r="R12" i="1" s="1"/>
  <c r="Q54" i="1"/>
  <c r="Q12" i="1" s="1"/>
  <c r="P54" i="1"/>
  <c r="P12" i="1" s="1"/>
  <c r="O54" i="1"/>
  <c r="O12" i="1" s="1"/>
  <c r="N54" i="1"/>
  <c r="N12" i="1" s="1"/>
  <c r="M54" i="1"/>
  <c r="M12" i="1" s="1"/>
  <c r="L54" i="1"/>
  <c r="L12" i="1" s="1"/>
  <c r="EO46" i="1"/>
  <c r="EN46" i="1"/>
  <c r="EM46" i="1"/>
  <c r="EL46" i="1"/>
  <c r="EK46" i="1"/>
  <c r="EJ46" i="1"/>
  <c r="EI46" i="1"/>
  <c r="EH46" i="1"/>
  <c r="EG46" i="1"/>
  <c r="EF46" i="1"/>
  <c r="EE46" i="1"/>
  <c r="ED46" i="1"/>
  <c r="EC46" i="1"/>
  <c r="EB46" i="1"/>
  <c r="EA46" i="1"/>
  <c r="DZ46" i="1"/>
  <c r="DY46" i="1"/>
  <c r="DX46" i="1"/>
  <c r="DW46" i="1"/>
  <c r="DV46" i="1"/>
  <c r="DU46"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EO45" i="1"/>
  <c r="EN45" i="1"/>
  <c r="EM45" i="1"/>
  <c r="EL45" i="1"/>
  <c r="EK45" i="1"/>
  <c r="EJ45" i="1"/>
  <c r="EI45" i="1"/>
  <c r="EH45" i="1"/>
  <c r="EG45" i="1"/>
  <c r="EF45" i="1"/>
  <c r="EE45" i="1"/>
  <c r="ED45" i="1"/>
  <c r="EC45" i="1"/>
  <c r="EB45" i="1"/>
  <c r="EA45" i="1"/>
  <c r="DZ45" i="1"/>
  <c r="DY45" i="1"/>
  <c r="DX45" i="1"/>
  <c r="DW45" i="1"/>
  <c r="DV45" i="1"/>
  <c r="DU45" i="1"/>
  <c r="DT45" i="1"/>
  <c r="DS45" i="1"/>
  <c r="DR45" i="1"/>
  <c r="DQ45" i="1"/>
  <c r="DP45" i="1"/>
  <c r="DO45" i="1"/>
  <c r="DN45" i="1"/>
  <c r="DM45" i="1"/>
  <c r="DL45" i="1"/>
  <c r="DK45" i="1"/>
  <c r="DJ45"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EO44" i="1"/>
  <c r="EN44" i="1"/>
  <c r="EM44" i="1"/>
  <c r="EL44" i="1"/>
  <c r="EK44" i="1"/>
  <c r="EJ44" i="1"/>
  <c r="EI44" i="1"/>
  <c r="EH44" i="1"/>
  <c r="EG44" i="1"/>
  <c r="EF44" i="1"/>
  <c r="EE44" i="1"/>
  <c r="ED44" i="1"/>
  <c r="EC44" i="1"/>
  <c r="EB44" i="1"/>
  <c r="EA44" i="1"/>
  <c r="DZ44" i="1"/>
  <c r="DY44" i="1"/>
  <c r="DX44" i="1"/>
  <c r="DW44" i="1"/>
  <c r="DV44" i="1"/>
  <c r="DU44" i="1"/>
  <c r="DT44" i="1"/>
  <c r="DS44" i="1"/>
  <c r="DR44" i="1"/>
  <c r="DQ44" i="1"/>
  <c r="DP44" i="1"/>
  <c r="DO44" i="1"/>
  <c r="DN44" i="1"/>
  <c r="DM44" i="1"/>
  <c r="DL44" i="1"/>
  <c r="DK44" i="1"/>
  <c r="DJ44"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EO43" i="1"/>
  <c r="EN43" i="1"/>
  <c r="EM43" i="1"/>
  <c r="EL43" i="1"/>
  <c r="EK43" i="1"/>
  <c r="EJ43" i="1"/>
  <c r="EI43" i="1"/>
  <c r="EH43" i="1"/>
  <c r="EG43" i="1"/>
  <c r="EF43" i="1"/>
  <c r="EE43" i="1"/>
  <c r="ED43" i="1"/>
  <c r="EC43" i="1"/>
  <c r="EB43" i="1"/>
  <c r="EA43" i="1"/>
  <c r="DZ43" i="1"/>
  <c r="DY43" i="1"/>
  <c r="DX43" i="1"/>
  <c r="DW43" i="1"/>
  <c r="DV43" i="1"/>
  <c r="DU43" i="1"/>
  <c r="DT43" i="1"/>
  <c r="DS43" i="1"/>
  <c r="DR43"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B28" i="2" l="1"/>
  <c r="B22" i="2"/>
  <c r="B16" i="2"/>
  <c r="B17" i="2" s="1"/>
  <c r="B18" i="2" s="1"/>
  <c r="B19" i="2" s="1"/>
  <c r="B20" i="2" s="1"/>
  <c r="B21" i="2" s="1"/>
  <c r="B10" i="2"/>
  <c r="D11" i="1"/>
  <c r="C11" i="1"/>
  <c r="E29" i="1"/>
  <c r="B11" i="2" l="1"/>
  <c r="B13" i="2"/>
  <c r="B14" i="2"/>
  <c r="B12" i="2"/>
  <c r="B15" i="2"/>
  <c r="B23" i="2"/>
  <c r="B25" i="2"/>
  <c r="B27" i="2"/>
  <c r="B26" i="2"/>
  <c r="B24" i="2"/>
  <c r="B29" i="2"/>
  <c r="B33" i="2" s="1"/>
  <c r="B32" i="2"/>
  <c r="B31" i="2"/>
  <c r="B30" i="2"/>
  <c r="EM7" i="2" l="1"/>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U8" i="25"/>
  <c r="U99" i="25" s="1"/>
  <c r="T8" i="25"/>
  <c r="T99" i="25" s="1"/>
  <c r="S8" i="25"/>
  <c r="S99" i="25" s="1"/>
  <c r="R8" i="25"/>
  <c r="R99" i="25" s="1"/>
  <c r="Q8" i="25"/>
  <c r="Q99" i="25" s="1"/>
  <c r="P8" i="25"/>
  <c r="P99" i="25" s="1"/>
  <c r="O8" i="25"/>
  <c r="O99" i="25" s="1"/>
  <c r="N8" i="25"/>
  <c r="N99" i="25" s="1"/>
  <c r="M8" i="25"/>
  <c r="M99" i="25" s="1"/>
  <c r="L8" i="25"/>
  <c r="L99" i="25" s="1"/>
  <c r="K8" i="25"/>
  <c r="K99" i="25" s="1"/>
  <c r="J8" i="25"/>
  <c r="J99" i="25" s="1"/>
  <c r="I8" i="25"/>
  <c r="I99" i="25" s="1"/>
  <c r="K10" i="25" l="1"/>
  <c r="K60" i="25"/>
  <c r="K61" i="25"/>
  <c r="S10" i="25"/>
  <c r="S60" i="25"/>
  <c r="S61" i="25"/>
  <c r="L10" i="25"/>
  <c r="L60" i="25"/>
  <c r="L61" i="25"/>
  <c r="T10" i="25"/>
  <c r="T60" i="25"/>
  <c r="T61" i="25"/>
  <c r="M60" i="25"/>
  <c r="M10" i="25"/>
  <c r="M61" i="25"/>
  <c r="U60" i="25"/>
  <c r="U61" i="25"/>
  <c r="U10" i="25"/>
  <c r="I10" i="25"/>
  <c r="I60" i="25"/>
  <c r="I61" i="25"/>
  <c r="N60" i="25"/>
  <c r="N61" i="25"/>
  <c r="N10" i="25"/>
  <c r="O61" i="25"/>
  <c r="O10" i="25"/>
  <c r="O60" i="25"/>
  <c r="P61" i="25"/>
  <c r="P10" i="25"/>
  <c r="P60" i="25"/>
  <c r="Q61" i="25"/>
  <c r="Q10" i="25"/>
  <c r="Q60" i="25"/>
  <c r="J10" i="25"/>
  <c r="J61" i="25"/>
  <c r="J60" i="25"/>
  <c r="R10" i="25"/>
  <c r="R60" i="25"/>
  <c r="R61" i="25"/>
  <c r="EF37" i="5"/>
  <c r="EF127" i="25" s="1"/>
  <c r="DE33" i="5"/>
  <c r="DE123" i="25" s="1"/>
  <c r="CY35" i="5"/>
  <c r="CY125" i="25" s="1"/>
  <c r="DX38" i="5"/>
  <c r="DX128" i="25" s="1"/>
  <c r="CO40" i="5"/>
  <c r="CO130" i="25" s="1"/>
  <c r="C31" i="2"/>
  <c r="DZ34" i="5"/>
  <c r="DZ124" i="25" s="1"/>
  <c r="BH36" i="5"/>
  <c r="BH126" i="25" s="1"/>
  <c r="C32" i="2"/>
  <c r="C30" i="2"/>
  <c r="C29" i="2"/>
  <c r="C28" i="2"/>
  <c r="C33" i="2"/>
  <c r="DW42" i="5"/>
  <c r="DW132" i="25" s="1"/>
  <c r="EN39" i="5"/>
  <c r="EN129" i="25" s="1"/>
  <c r="DB40" i="5"/>
  <c r="DB130" i="25" s="1"/>
  <c r="AW40" i="5"/>
  <c r="AW130" i="25" s="1"/>
  <c r="EK33" i="5"/>
  <c r="EK123" i="25" s="1"/>
  <c r="DU33" i="5"/>
  <c r="DU123" i="25" s="1"/>
  <c r="DM33" i="5"/>
  <c r="DM123" i="25" s="1"/>
  <c r="CW33" i="5"/>
  <c r="CW123" i="25" s="1"/>
  <c r="CG33" i="5"/>
  <c r="CG123" i="25" s="1"/>
  <c r="BY33" i="5"/>
  <c r="BY123" i="25" s="1"/>
  <c r="BI33" i="5"/>
  <c r="BI123" i="25" s="1"/>
  <c r="BA33" i="5"/>
  <c r="AK33" i="5"/>
  <c r="AK123" i="25" s="1"/>
  <c r="EE33" i="5"/>
  <c r="EE123" i="25" s="1"/>
  <c r="DV33" i="5"/>
  <c r="DV123" i="25" s="1"/>
  <c r="DC33" i="5"/>
  <c r="CT33" i="5"/>
  <c r="CT123" i="25" s="1"/>
  <c r="CB33" i="5"/>
  <c r="BJ33" i="5"/>
  <c r="BJ123" i="25" s="1"/>
  <c r="AZ33" i="5"/>
  <c r="AZ123" i="25" s="1"/>
  <c r="AH33" i="5"/>
  <c r="AH123" i="25" s="1"/>
  <c r="Z33" i="5"/>
  <c r="Z123" i="25" s="1"/>
  <c r="J33" i="5"/>
  <c r="ED33" i="5"/>
  <c r="DT33" i="5"/>
  <c r="DT123" i="25" s="1"/>
  <c r="DB33" i="5"/>
  <c r="CS33" i="5"/>
  <c r="CS123" i="25" s="1"/>
  <c r="CA33" i="5"/>
  <c r="BH33" i="5"/>
  <c r="BH123" i="25" s="1"/>
  <c r="AY33" i="5"/>
  <c r="AY123" i="25" s="1"/>
  <c r="AG33" i="5"/>
  <c r="AG123" i="25" s="1"/>
  <c r="Y33" i="5"/>
  <c r="Y123" i="25" s="1"/>
  <c r="EL33" i="5"/>
  <c r="EL123" i="25" s="1"/>
  <c r="DS33" i="5"/>
  <c r="DS123" i="25" s="1"/>
  <c r="DJ33" i="5"/>
  <c r="DJ123" i="25" s="1"/>
  <c r="CR33" i="5"/>
  <c r="CR123" i="25" s="1"/>
  <c r="CI33" i="5"/>
  <c r="CI123" i="25" s="1"/>
  <c r="BP33" i="5"/>
  <c r="BP123" i="25" s="1"/>
  <c r="AX33" i="5"/>
  <c r="AX123" i="25" s="1"/>
  <c r="AO33" i="5"/>
  <c r="AO123" i="25" s="1"/>
  <c r="X33" i="5"/>
  <c r="X123" i="25" s="1"/>
  <c r="P33" i="5"/>
  <c r="P123" i="25" s="1"/>
  <c r="EA33" i="5"/>
  <c r="DI33" i="5"/>
  <c r="DI123" i="25" s="1"/>
  <c r="CZ33" i="5"/>
  <c r="CZ123" i="25" s="1"/>
  <c r="CH33" i="5"/>
  <c r="CH123" i="25" s="1"/>
  <c r="BX33" i="5"/>
  <c r="BX123" i="25" s="1"/>
  <c r="BF33" i="5"/>
  <c r="BF123" i="25" s="1"/>
  <c r="AN33" i="5"/>
  <c r="AN123" i="25" s="1"/>
  <c r="AE33" i="5"/>
  <c r="AE123" i="25" s="1"/>
  <c r="O33" i="5"/>
  <c r="O123" i="25" s="1"/>
  <c r="EP33" i="5"/>
  <c r="EP123" i="25" s="1"/>
  <c r="DX33" i="5"/>
  <c r="DX123" i="25" s="1"/>
  <c r="DF33" i="5"/>
  <c r="DF123" i="25" s="1"/>
  <c r="CV33" i="5"/>
  <c r="CV123" i="25" s="1"/>
  <c r="CD33" i="5"/>
  <c r="BU33" i="5"/>
  <c r="BU123" i="25" s="1"/>
  <c r="BC33" i="5"/>
  <c r="AJ33" i="5"/>
  <c r="AJ123" i="25" s="1"/>
  <c r="AB33" i="5"/>
  <c r="L33" i="5"/>
  <c r="L123" i="25" s="1"/>
  <c r="EI33" i="5"/>
  <c r="EI123" i="25" s="1"/>
  <c r="CN33" i="5"/>
  <c r="CN123" i="25" s="1"/>
  <c r="AR33" i="5"/>
  <c r="AR123" i="25" s="1"/>
  <c r="U33" i="5"/>
  <c r="U123" i="25" s="1"/>
  <c r="DH33" i="5"/>
  <c r="DH123" i="25" s="1"/>
  <c r="CL33" i="5"/>
  <c r="CL123" i="25" s="1"/>
  <c r="AM33" i="5"/>
  <c r="AM123" i="25" s="1"/>
  <c r="EF33" i="5"/>
  <c r="EF123" i="25" s="1"/>
  <c r="DG33" i="5"/>
  <c r="DG123" i="25" s="1"/>
  <c r="BK33" i="5"/>
  <c r="BK123" i="25" s="1"/>
  <c r="AL33" i="5"/>
  <c r="AL123" i="25" s="1"/>
  <c r="EQ33" i="5"/>
  <c r="EQ123" i="25" s="1"/>
  <c r="CU33" i="5"/>
  <c r="CU123" i="25" s="1"/>
  <c r="BV33" i="5"/>
  <c r="BV123" i="25" s="1"/>
  <c r="AA33" i="5"/>
  <c r="DP33" i="5"/>
  <c r="DP123" i="25" s="1"/>
  <c r="V33" i="5"/>
  <c r="V123" i="25" s="1"/>
  <c r="BE33" i="5"/>
  <c r="BE123" i="25" s="1"/>
  <c r="M33" i="5"/>
  <c r="M123" i="25" s="1"/>
  <c r="BD33" i="5"/>
  <c r="K33" i="5"/>
  <c r="K123" i="25" s="1"/>
  <c r="CX33" i="5"/>
  <c r="CX123" i="25" s="1"/>
  <c r="DW33" i="5"/>
  <c r="DW123" i="25" s="1"/>
  <c r="AC33" i="5"/>
  <c r="CE33" i="5"/>
  <c r="CE123" i="25" s="1"/>
  <c r="CC33" i="5"/>
  <c r="DZ33" i="5"/>
  <c r="DZ123" i="25" s="1"/>
  <c r="EO33" i="5"/>
  <c r="EO123" i="25" s="1"/>
  <c r="DY33" i="5"/>
  <c r="DY123" i="25" s="1"/>
  <c r="I123" i="25"/>
  <c r="AD33" i="5"/>
  <c r="AG41" i="5"/>
  <c r="AG131" i="25" s="1"/>
  <c r="CZ41" i="5"/>
  <c r="CZ131" i="25" s="1"/>
  <c r="BB41" i="5"/>
  <c r="BB131" i="25" s="1"/>
  <c r="N41" i="5"/>
  <c r="N131" i="25" s="1"/>
  <c r="CM41" i="5"/>
  <c r="CM131" i="25" s="1"/>
  <c r="CF41" i="5"/>
  <c r="CF131" i="25" s="1"/>
  <c r="DT36" i="5"/>
  <c r="DT126" i="25" s="1"/>
  <c r="BP36" i="5"/>
  <c r="BP126" i="25" s="1"/>
  <c r="K36" i="5"/>
  <c r="K126" i="25" s="1"/>
  <c r="BZ36" i="5"/>
  <c r="BZ126" i="25" s="1"/>
  <c r="CX36" i="5"/>
  <c r="CX126" i="25" s="1"/>
  <c r="CH36" i="5"/>
  <c r="CH126" i="25" s="1"/>
  <c r="DA36" i="5"/>
  <c r="DA126" i="25" s="1"/>
  <c r="O36" i="5"/>
  <c r="O126" i="25" s="1"/>
  <c r="AS36" i="5"/>
  <c r="AS126" i="25" s="1"/>
  <c r="CP35" i="5"/>
  <c r="CP125" i="25" s="1"/>
  <c r="BM35" i="5"/>
  <c r="BM125" i="25" s="1"/>
  <c r="AV35" i="5"/>
  <c r="AV125" i="25" s="1"/>
  <c r="J123" i="25" l="1"/>
  <c r="C37" i="2"/>
  <c r="C11" i="13" s="1"/>
  <c r="AA123" i="25"/>
  <c r="EA123" i="25"/>
  <c r="BC123" i="25"/>
  <c r="DB123" i="25"/>
  <c r="CB123" i="25"/>
  <c r="AD123" i="25"/>
  <c r="BD123" i="25"/>
  <c r="AB123" i="25"/>
  <c r="CD123" i="25"/>
  <c r="ED123" i="25"/>
  <c r="DC123" i="25"/>
  <c r="CC123" i="25"/>
  <c r="BA123" i="25"/>
  <c r="CA123" i="25"/>
  <c r="AC123" i="25"/>
  <c r="S40" i="5"/>
  <c r="S130" i="25" s="1"/>
  <c r="AU40" i="5"/>
  <c r="AU130" i="25" s="1"/>
  <c r="EJ40" i="5"/>
  <c r="EJ130" i="25" s="1"/>
  <c r="O40" i="5"/>
  <c r="O130" i="25" s="1"/>
  <c r="BA40" i="5"/>
  <c r="BA130" i="25" s="1"/>
  <c r="CY40" i="5"/>
  <c r="CY130" i="25" s="1"/>
  <c r="AT40" i="5"/>
  <c r="AT130" i="25" s="1"/>
  <c r="AO40" i="5"/>
  <c r="AO130" i="25" s="1"/>
  <c r="EJ35" i="5"/>
  <c r="EJ125" i="25" s="1"/>
  <c r="M36" i="5"/>
  <c r="M126" i="25" s="1"/>
  <c r="AU33" i="5"/>
  <c r="AU123" i="25" s="1"/>
  <c r="CP33" i="5"/>
  <c r="CP123" i="25" s="1"/>
  <c r="CY33" i="5"/>
  <c r="CY123" i="25" s="1"/>
  <c r="AV33" i="5"/>
  <c r="AV123" i="25" s="1"/>
  <c r="CF33" i="5"/>
  <c r="CF123" i="25" s="1"/>
  <c r="EH33" i="5"/>
  <c r="EH123" i="25" s="1"/>
  <c r="T33" i="5"/>
  <c r="T123" i="25" s="1"/>
  <c r="CM33" i="5"/>
  <c r="CM123" i="25" s="1"/>
  <c r="W33" i="5"/>
  <c r="W123" i="25" s="1"/>
  <c r="CQ33" i="5"/>
  <c r="CQ123" i="25" s="1"/>
  <c r="AF33" i="5"/>
  <c r="AF123" i="25" s="1"/>
  <c r="DA33" i="5"/>
  <c r="AP33" i="5"/>
  <c r="AP123" i="25" s="1"/>
  <c r="DK33" i="5"/>
  <c r="DK123" i="25" s="1"/>
  <c r="AQ33" i="5"/>
  <c r="AQ123" i="25" s="1"/>
  <c r="DL33" i="5"/>
  <c r="DL123" i="25" s="1"/>
  <c r="BQ33" i="5"/>
  <c r="BQ123" i="25" s="1"/>
  <c r="EC33" i="5"/>
  <c r="EM36" i="5"/>
  <c r="EM126" i="25" s="1"/>
  <c r="CT36" i="5"/>
  <c r="CT126" i="25" s="1"/>
  <c r="AI33" i="5"/>
  <c r="AI123" i="25" s="1"/>
  <c r="BB33" i="5"/>
  <c r="DD33" i="5"/>
  <c r="DQ33" i="5"/>
  <c r="DQ123" i="25" s="1"/>
  <c r="S33" i="5"/>
  <c r="S123" i="25" s="1"/>
  <c r="BN33" i="5"/>
  <c r="BN123" i="25" s="1"/>
  <c r="AT33" i="5"/>
  <c r="AT123" i="25" s="1"/>
  <c r="DO33" i="5"/>
  <c r="DO123" i="25" s="1"/>
  <c r="AW33" i="5"/>
  <c r="AW123" i="25" s="1"/>
  <c r="DR33" i="5"/>
  <c r="DR123" i="25" s="1"/>
  <c r="BG33" i="5"/>
  <c r="BG123" i="25" s="1"/>
  <c r="EB33" i="5"/>
  <c r="BR33" i="5"/>
  <c r="BR123" i="25" s="1"/>
  <c r="EM33" i="5"/>
  <c r="EM123" i="25" s="1"/>
  <c r="BS33" i="5"/>
  <c r="BS123" i="25" s="1"/>
  <c r="EN33" i="5"/>
  <c r="EN123" i="25" s="1"/>
  <c r="CO33" i="5"/>
  <c r="CO123" i="25" s="1"/>
  <c r="Z35" i="5"/>
  <c r="Z125" i="25" s="1"/>
  <c r="P36" i="5"/>
  <c r="P126" i="25" s="1"/>
  <c r="CE36" i="5"/>
  <c r="CE126" i="25" s="1"/>
  <c r="BW33" i="5"/>
  <c r="BW123" i="25" s="1"/>
  <c r="ER33" i="5"/>
  <c r="ER123" i="25" s="1"/>
  <c r="BT33" i="5"/>
  <c r="BT123" i="25" s="1"/>
  <c r="N33" i="5"/>
  <c r="N123" i="25" s="1"/>
  <c r="BM33" i="5"/>
  <c r="BM123" i="25" s="1"/>
  <c r="DN33" i="5"/>
  <c r="DN123" i="25" s="1"/>
  <c r="BL33" i="5"/>
  <c r="BL123" i="25" s="1"/>
  <c r="EG33" i="5"/>
  <c r="EG123" i="25" s="1"/>
  <c r="BO33" i="5"/>
  <c r="BO123" i="25" s="1"/>
  <c r="EJ33" i="5"/>
  <c r="EJ123" i="25" s="1"/>
  <c r="BZ33" i="5"/>
  <c r="BZ123" i="25" s="1"/>
  <c r="Q33" i="5"/>
  <c r="Q123" i="25" s="1"/>
  <c r="CJ33" i="5"/>
  <c r="CJ123" i="25" s="1"/>
  <c r="R33" i="5"/>
  <c r="R123" i="25" s="1"/>
  <c r="CK33" i="5"/>
  <c r="CK123" i="25" s="1"/>
  <c r="AS33" i="5"/>
  <c r="AS123" i="25" s="1"/>
  <c r="DT37" i="5"/>
  <c r="DT127" i="25" s="1"/>
  <c r="AG37" i="5"/>
  <c r="AG127" i="25" s="1"/>
  <c r="CH40" i="5"/>
  <c r="CH130" i="25" s="1"/>
  <c r="X40" i="5"/>
  <c r="X130" i="25" s="1"/>
  <c r="DQ40" i="5"/>
  <c r="DQ130" i="25" s="1"/>
  <c r="CE40" i="5"/>
  <c r="CE130" i="25" s="1"/>
  <c r="DU40" i="5"/>
  <c r="DU130" i="25" s="1"/>
  <c r="BJ37" i="5"/>
  <c r="BJ127" i="25" s="1"/>
  <c r="DY37" i="5"/>
  <c r="DY127" i="25" s="1"/>
  <c r="P40" i="5"/>
  <c r="P130" i="25" s="1"/>
  <c r="BK40" i="5"/>
  <c r="BK130" i="25" s="1"/>
  <c r="AV40" i="5"/>
  <c r="AV130" i="25" s="1"/>
  <c r="EG40" i="5"/>
  <c r="EG130" i="25" s="1"/>
  <c r="EQ40" i="5"/>
  <c r="EQ130" i="25" s="1"/>
  <c r="AI37" i="5"/>
  <c r="AI127" i="25" s="1"/>
  <c r="M37" i="5"/>
  <c r="M127" i="25" s="1"/>
  <c r="CW40" i="5"/>
  <c r="CW130" i="25" s="1"/>
  <c r="CC40" i="5"/>
  <c r="CC130" i="25" s="1"/>
  <c r="CH37" i="5"/>
  <c r="CH127" i="25" s="1"/>
  <c r="CQ40" i="5"/>
  <c r="CQ130" i="25" s="1"/>
  <c r="CJ40" i="5"/>
  <c r="CJ130" i="25" s="1"/>
  <c r="Z40" i="5"/>
  <c r="Z130" i="25" s="1"/>
  <c r="L40" i="5"/>
  <c r="L130" i="25" s="1"/>
  <c r="CU37" i="5"/>
  <c r="CU127" i="25" s="1"/>
  <c r="BZ37" i="5"/>
  <c r="BZ127" i="25" s="1"/>
  <c r="K37" i="5"/>
  <c r="K127" i="25" s="1"/>
  <c r="DN40" i="5"/>
  <c r="DN130" i="25" s="1"/>
  <c r="BR40" i="5"/>
  <c r="BR130" i="25" s="1"/>
  <c r="CR40" i="5"/>
  <c r="CR130" i="25" s="1"/>
  <c r="BN40" i="5"/>
  <c r="BN130" i="25" s="1"/>
  <c r="BP40" i="5"/>
  <c r="BP130" i="25" s="1"/>
  <c r="ER37" i="5"/>
  <c r="ER127" i="25" s="1"/>
  <c r="CQ37" i="5"/>
  <c r="CQ127" i="25" s="1"/>
  <c r="CA40" i="5"/>
  <c r="CA130" i="25" s="1"/>
  <c r="AA40" i="5"/>
  <c r="AA130" i="25" s="1"/>
  <c r="DM40" i="5"/>
  <c r="DM130" i="25" s="1"/>
  <c r="AD40" i="5"/>
  <c r="AD130" i="25" s="1"/>
  <c r="BS40" i="5"/>
  <c r="BS130" i="25" s="1"/>
  <c r="DX40" i="5"/>
  <c r="DX130" i="25" s="1"/>
  <c r="BV40" i="5"/>
  <c r="BV130" i="25" s="1"/>
  <c r="EB40" i="5"/>
  <c r="EB130" i="25" s="1"/>
  <c r="CG37" i="5"/>
  <c r="CG127" i="25" s="1"/>
  <c r="BH35" i="5"/>
  <c r="BH125" i="25" s="1"/>
  <c r="AI35" i="5"/>
  <c r="AI125" i="25" s="1"/>
  <c r="CZ36" i="5"/>
  <c r="CZ126" i="25" s="1"/>
  <c r="DO36" i="5"/>
  <c r="DO126" i="25" s="1"/>
  <c r="DI36" i="5"/>
  <c r="DI126" i="25" s="1"/>
  <c r="S36" i="5"/>
  <c r="S126" i="25" s="1"/>
  <c r="EB36" i="5"/>
  <c r="EB126" i="25" s="1"/>
  <c r="BB40" i="5"/>
  <c r="BB130" i="25" s="1"/>
  <c r="EM40" i="5"/>
  <c r="EM130" i="25" s="1"/>
  <c r="DW40" i="5"/>
  <c r="DW130" i="25" s="1"/>
  <c r="EE40" i="5"/>
  <c r="EE130" i="25" s="1"/>
  <c r="AF40" i="5"/>
  <c r="AF130" i="25" s="1"/>
  <c r="DH40" i="5"/>
  <c r="DH130" i="25" s="1"/>
  <c r="BE40" i="5"/>
  <c r="BE130" i="25" s="1"/>
  <c r="EO40" i="5"/>
  <c r="EO130" i="25" s="1"/>
  <c r="CL40" i="5"/>
  <c r="CL130" i="25" s="1"/>
  <c r="AY40" i="5"/>
  <c r="AY130" i="25" s="1"/>
  <c r="AJ40" i="5"/>
  <c r="AJ130" i="25" s="1"/>
  <c r="U40" i="5"/>
  <c r="U130" i="25" s="1"/>
  <c r="CV35" i="5"/>
  <c r="CV125" i="25" s="1"/>
  <c r="BJ35" i="5"/>
  <c r="BJ125" i="25" s="1"/>
  <c r="EE36" i="5"/>
  <c r="EE126" i="25" s="1"/>
  <c r="BT36" i="5"/>
  <c r="BT126" i="25" s="1"/>
  <c r="BL36" i="5"/>
  <c r="BL126" i="25" s="1"/>
  <c r="BW36" i="5"/>
  <c r="BW126" i="25" s="1"/>
  <c r="BC40" i="5"/>
  <c r="BC130" i="25" s="1"/>
  <c r="V40" i="5"/>
  <c r="V130" i="25" s="1"/>
  <c r="AL40" i="5"/>
  <c r="AL130" i="25" s="1"/>
  <c r="N40" i="5"/>
  <c r="N130" i="25" s="1"/>
  <c r="AN40" i="5"/>
  <c r="AN130" i="25" s="1"/>
  <c r="DP40" i="5"/>
  <c r="DP130" i="25" s="1"/>
  <c r="BU40" i="5"/>
  <c r="BU130" i="25" s="1"/>
  <c r="J40" i="5"/>
  <c r="J130" i="25" s="1"/>
  <c r="CT40" i="5"/>
  <c r="CT130" i="25" s="1"/>
  <c r="BG40" i="5"/>
  <c r="BG130" i="25" s="1"/>
  <c r="AR40" i="5"/>
  <c r="AR130" i="25" s="1"/>
  <c r="AC40" i="5"/>
  <c r="AC130" i="25" s="1"/>
  <c r="CW35" i="5"/>
  <c r="CW125" i="25" s="1"/>
  <c r="CR36" i="5"/>
  <c r="CR126" i="25" s="1"/>
  <c r="DP36" i="5"/>
  <c r="DP126" i="25" s="1"/>
  <c r="AK36" i="5"/>
  <c r="AK126" i="25" s="1"/>
  <c r="Z36" i="5"/>
  <c r="Z126" i="25" s="1"/>
  <c r="EI36" i="5"/>
  <c r="EI126" i="25" s="1"/>
  <c r="I40" i="5"/>
  <c r="DG40" i="5"/>
  <c r="DG130" i="25" s="1"/>
  <c r="W40" i="5"/>
  <c r="W130" i="25" s="1"/>
  <c r="CX40" i="5"/>
  <c r="CX130" i="25" s="1"/>
  <c r="BZ40" i="5"/>
  <c r="BZ130" i="25" s="1"/>
  <c r="BD40" i="5"/>
  <c r="BD130" i="25" s="1"/>
  <c r="EN40" i="5"/>
  <c r="EN130" i="25" s="1"/>
  <c r="CK40" i="5"/>
  <c r="CK130" i="25" s="1"/>
  <c r="AH40" i="5"/>
  <c r="AH130" i="25" s="1"/>
  <c r="DZ40" i="5"/>
  <c r="DZ130" i="25" s="1"/>
  <c r="CM40" i="5"/>
  <c r="CM130" i="25" s="1"/>
  <c r="BX40" i="5"/>
  <c r="BX130" i="25" s="1"/>
  <c r="BI40" i="5"/>
  <c r="BI130" i="25" s="1"/>
  <c r="DL36" i="5"/>
  <c r="DL126" i="25" s="1"/>
  <c r="EO35" i="5"/>
  <c r="EO125" i="25" s="1"/>
  <c r="U36" i="5"/>
  <c r="U126" i="25" s="1"/>
  <c r="AV36" i="5"/>
  <c r="AV126" i="25" s="1"/>
  <c r="AH36" i="5"/>
  <c r="AH126" i="25" s="1"/>
  <c r="EQ36" i="5"/>
  <c r="EQ126" i="25" s="1"/>
  <c r="CP40" i="5"/>
  <c r="CP130" i="25" s="1"/>
  <c r="BJ40" i="5"/>
  <c r="BJ130" i="25" s="1"/>
  <c r="CI40" i="5"/>
  <c r="CI130" i="25" s="1"/>
  <c r="ED40" i="5"/>
  <c r="ED130" i="25" s="1"/>
  <c r="DF40" i="5"/>
  <c r="DF130" i="25" s="1"/>
  <c r="BL40" i="5"/>
  <c r="BL130" i="25" s="1"/>
  <c r="Q40" i="5"/>
  <c r="Q130" i="25" s="1"/>
  <c r="DA40" i="5"/>
  <c r="DA130" i="25" s="1"/>
  <c r="AP40" i="5"/>
  <c r="AP130" i="25" s="1"/>
  <c r="EH40" i="5"/>
  <c r="EH130" i="25" s="1"/>
  <c r="DK40" i="5"/>
  <c r="DK130" i="25" s="1"/>
  <c r="CV40" i="5"/>
  <c r="CV130" i="25" s="1"/>
  <c r="CG40" i="5"/>
  <c r="CG130" i="25" s="1"/>
  <c r="BA35" i="5"/>
  <c r="BA125" i="25" s="1"/>
  <c r="ED36" i="5"/>
  <c r="ED126" i="25" s="1"/>
  <c r="DY36" i="5"/>
  <c r="DY126" i="25" s="1"/>
  <c r="EG36" i="5"/>
  <c r="EG126" i="25" s="1"/>
  <c r="CL36" i="5"/>
  <c r="CL126" i="25" s="1"/>
  <c r="DO40" i="5"/>
  <c r="DO130" i="25" s="1"/>
  <c r="DV40" i="5"/>
  <c r="DV130" i="25" s="1"/>
  <c r="AE40" i="5"/>
  <c r="AE130" i="25" s="1"/>
  <c r="AM40" i="5"/>
  <c r="AM130" i="25" s="1"/>
  <c r="EL40" i="5"/>
  <c r="EL130" i="25" s="1"/>
  <c r="CB40" i="5"/>
  <c r="CB130" i="25" s="1"/>
  <c r="Y40" i="5"/>
  <c r="Y130" i="25" s="1"/>
  <c r="DI40" i="5"/>
  <c r="DI130" i="25" s="1"/>
  <c r="BF40" i="5"/>
  <c r="BF130" i="25" s="1"/>
  <c r="K40" i="5"/>
  <c r="K130" i="25" s="1"/>
  <c r="DS40" i="5"/>
  <c r="DS130" i="25" s="1"/>
  <c r="DD40" i="5"/>
  <c r="DD130" i="25" s="1"/>
  <c r="CN38" i="5"/>
  <c r="CN128" i="25" s="1"/>
  <c r="N38" i="5"/>
  <c r="N128" i="25" s="1"/>
  <c r="BU38" i="5"/>
  <c r="BU128" i="25" s="1"/>
  <c r="EG38" i="5"/>
  <c r="EG128" i="25" s="1"/>
  <c r="AT38" i="5"/>
  <c r="AT128" i="25" s="1"/>
  <c r="CD38" i="5"/>
  <c r="CD128" i="25" s="1"/>
  <c r="DF38" i="5"/>
  <c r="DF128" i="25" s="1"/>
  <c r="EP38" i="5"/>
  <c r="EP128" i="25" s="1"/>
  <c r="AZ38" i="5"/>
  <c r="AZ128" i="25" s="1"/>
  <c r="BC38" i="5"/>
  <c r="BC128" i="25" s="1"/>
  <c r="CM38" i="5"/>
  <c r="CM128" i="25" s="1"/>
  <c r="BQ38" i="5"/>
  <c r="BQ128" i="25" s="1"/>
  <c r="DO38" i="5"/>
  <c r="DO128" i="25" s="1"/>
  <c r="EQ38" i="5"/>
  <c r="EQ128" i="25" s="1"/>
  <c r="CW38" i="5"/>
  <c r="CW128" i="25" s="1"/>
  <c r="BL38" i="5"/>
  <c r="BL128" i="25" s="1"/>
  <c r="AA38" i="5"/>
  <c r="AA128" i="25" s="1"/>
  <c r="EH41" i="5"/>
  <c r="EH131" i="25" s="1"/>
  <c r="BV41" i="5"/>
  <c r="BV131" i="25" s="1"/>
  <c r="J41" i="5"/>
  <c r="J131" i="25" s="1"/>
  <c r="CK41" i="5"/>
  <c r="CK131" i="25" s="1"/>
  <c r="Y41" i="5"/>
  <c r="Y131" i="25" s="1"/>
  <c r="CR41" i="5"/>
  <c r="CR131" i="25" s="1"/>
  <c r="AF41" i="5"/>
  <c r="AF131" i="25" s="1"/>
  <c r="CY41" i="5"/>
  <c r="CY131" i="25" s="1"/>
  <c r="AM41" i="5"/>
  <c r="AM131" i="25" s="1"/>
  <c r="DF41" i="5"/>
  <c r="DF131" i="25" s="1"/>
  <c r="AT41" i="5"/>
  <c r="AT131" i="25" s="1"/>
  <c r="DM41" i="5"/>
  <c r="DM131" i="25" s="1"/>
  <c r="BA41" i="5"/>
  <c r="BA131" i="25" s="1"/>
  <c r="BO41" i="5"/>
  <c r="BO131" i="25" s="1"/>
  <c r="BG41" i="5"/>
  <c r="BG131" i="25" s="1"/>
  <c r="BX41" i="5"/>
  <c r="BX131" i="25" s="1"/>
  <c r="AY41" i="5"/>
  <c r="AY131" i="25" s="1"/>
  <c r="DD41" i="5"/>
  <c r="DD131" i="25" s="1"/>
  <c r="AP41" i="5"/>
  <c r="AP131" i="25" s="1"/>
  <c r="BL41" i="5"/>
  <c r="BL131" i="25" s="1"/>
  <c r="DZ41" i="5"/>
  <c r="DZ131" i="25" s="1"/>
  <c r="BN41" i="5"/>
  <c r="BN131" i="25" s="1"/>
  <c r="EO41" i="5"/>
  <c r="EO131" i="25" s="1"/>
  <c r="CC41" i="5"/>
  <c r="CC131" i="25" s="1"/>
  <c r="Q41" i="5"/>
  <c r="Q131" i="25" s="1"/>
  <c r="CJ41" i="5"/>
  <c r="CJ131" i="25" s="1"/>
  <c r="X41" i="5"/>
  <c r="X131" i="25" s="1"/>
  <c r="CQ41" i="5"/>
  <c r="CQ131" i="25" s="1"/>
  <c r="AE41" i="5"/>
  <c r="AE131" i="25" s="1"/>
  <c r="CX41" i="5"/>
  <c r="CX131" i="25" s="1"/>
  <c r="AL41" i="5"/>
  <c r="AL131" i="25" s="1"/>
  <c r="DE41" i="5"/>
  <c r="DE131" i="25" s="1"/>
  <c r="AS41" i="5"/>
  <c r="AS131" i="25" s="1"/>
  <c r="AI41" i="5"/>
  <c r="AI131" i="25" s="1"/>
  <c r="AA41" i="5"/>
  <c r="AA131" i="25" s="1"/>
  <c r="L41" i="5"/>
  <c r="L131" i="25" s="1"/>
  <c r="CV41" i="5"/>
  <c r="CV131" i="25" s="1"/>
  <c r="S41" i="5"/>
  <c r="S131" i="25" s="1"/>
  <c r="DX41" i="5"/>
  <c r="DX131" i="25" s="1"/>
  <c r="BS41" i="5"/>
  <c r="BS131" i="25" s="1"/>
  <c r="DR41" i="5"/>
  <c r="DR131" i="25" s="1"/>
  <c r="BF41" i="5"/>
  <c r="BF131" i="25" s="1"/>
  <c r="EG41" i="5"/>
  <c r="EG131" i="25" s="1"/>
  <c r="BU41" i="5"/>
  <c r="BU131" i="25" s="1"/>
  <c r="EN41" i="5"/>
  <c r="EN131" i="25" s="1"/>
  <c r="CB41" i="5"/>
  <c r="CB131" i="25" s="1"/>
  <c r="P41" i="5"/>
  <c r="P131" i="25" s="1"/>
  <c r="CI41" i="5"/>
  <c r="CI131" i="25" s="1"/>
  <c r="W41" i="5"/>
  <c r="W131" i="25" s="1"/>
  <c r="CP41" i="5"/>
  <c r="CP131" i="25" s="1"/>
  <c r="AD41" i="5"/>
  <c r="AD131" i="25" s="1"/>
  <c r="CW41" i="5"/>
  <c r="CW131" i="25" s="1"/>
  <c r="AK41" i="5"/>
  <c r="AK131" i="25" s="1"/>
  <c r="DT41" i="5"/>
  <c r="DT131" i="25" s="1"/>
  <c r="ER41" i="5"/>
  <c r="ER131" i="25" s="1"/>
  <c r="EI41" i="5"/>
  <c r="EI131" i="25" s="1"/>
  <c r="AJ41" i="5"/>
  <c r="AJ131" i="25" s="1"/>
  <c r="I41" i="5"/>
  <c r="DB41" i="5"/>
  <c r="DB131" i="25" s="1"/>
  <c r="DQ41" i="5"/>
  <c r="DQ131" i="25" s="1"/>
  <c r="EE41" i="5"/>
  <c r="EE131" i="25" s="1"/>
  <c r="DJ41" i="5"/>
  <c r="DJ131" i="25" s="1"/>
  <c r="AX41" i="5"/>
  <c r="AX131" i="25" s="1"/>
  <c r="DY41" i="5"/>
  <c r="DY131" i="25" s="1"/>
  <c r="BM41" i="5"/>
  <c r="BM131" i="25" s="1"/>
  <c r="EF41" i="5"/>
  <c r="EF131" i="25" s="1"/>
  <c r="BT41" i="5"/>
  <c r="BT131" i="25" s="1"/>
  <c r="EM41" i="5"/>
  <c r="EM131" i="25" s="1"/>
  <c r="CA41" i="5"/>
  <c r="CA131" i="25" s="1"/>
  <c r="O41" i="5"/>
  <c r="O131" i="25" s="1"/>
  <c r="CH41" i="5"/>
  <c r="CH131" i="25" s="1"/>
  <c r="V41" i="5"/>
  <c r="V131" i="25" s="1"/>
  <c r="CO41" i="5"/>
  <c r="CO131" i="25" s="1"/>
  <c r="AC41" i="5"/>
  <c r="AC131" i="25" s="1"/>
  <c r="CN41" i="5"/>
  <c r="CN131" i="25" s="1"/>
  <c r="DL41" i="5"/>
  <c r="DL131" i="25" s="1"/>
  <c r="BW41" i="5"/>
  <c r="BW131" i="25" s="1"/>
  <c r="DC41" i="5"/>
  <c r="DC131" i="25" s="1"/>
  <c r="BE41" i="5"/>
  <c r="BE131" i="25" s="1"/>
  <c r="CT41" i="5"/>
  <c r="CT131" i="25" s="1"/>
  <c r="AH41" i="5"/>
  <c r="AH131" i="25" s="1"/>
  <c r="DI41" i="5"/>
  <c r="DI131" i="25" s="1"/>
  <c r="AW41" i="5"/>
  <c r="AW131" i="25" s="1"/>
  <c r="DP41" i="5"/>
  <c r="DP131" i="25" s="1"/>
  <c r="BD41" i="5"/>
  <c r="BD131" i="25" s="1"/>
  <c r="DW41" i="5"/>
  <c r="DW131" i="25" s="1"/>
  <c r="BK41" i="5"/>
  <c r="BK131" i="25" s="1"/>
  <c r="ED41" i="5"/>
  <c r="ED131" i="25" s="1"/>
  <c r="BR41" i="5"/>
  <c r="BR131" i="25" s="1"/>
  <c r="EK41" i="5"/>
  <c r="EK131" i="25" s="1"/>
  <c r="BY41" i="5"/>
  <c r="BY131" i="25" s="1"/>
  <c r="M41" i="5"/>
  <c r="M131" i="25" s="1"/>
  <c r="AB41" i="5"/>
  <c r="AB131" i="25" s="1"/>
  <c r="AZ41" i="5"/>
  <c r="AZ131" i="25" s="1"/>
  <c r="EB41" i="5"/>
  <c r="EB131" i="25" s="1"/>
  <c r="AR41" i="5"/>
  <c r="AR131" i="25" s="1"/>
  <c r="CL41" i="5"/>
  <c r="CL131" i="25" s="1"/>
  <c r="Z41" i="5"/>
  <c r="Z131" i="25" s="1"/>
  <c r="DA41" i="5"/>
  <c r="DA131" i="25" s="1"/>
  <c r="AO41" i="5"/>
  <c r="AO131" i="25" s="1"/>
  <c r="DH41" i="5"/>
  <c r="DH131" i="25" s="1"/>
  <c r="AV41" i="5"/>
  <c r="AV131" i="25" s="1"/>
  <c r="DO41" i="5"/>
  <c r="DO131" i="25" s="1"/>
  <c r="BC41" i="5"/>
  <c r="BC131" i="25" s="1"/>
  <c r="DV41" i="5"/>
  <c r="DV131" i="25" s="1"/>
  <c r="BJ41" i="5"/>
  <c r="BJ131" i="25" s="1"/>
  <c r="EC41" i="5"/>
  <c r="EC131" i="25" s="1"/>
  <c r="BQ41" i="5"/>
  <c r="BQ131" i="25" s="1"/>
  <c r="EA41" i="5"/>
  <c r="EA131" i="25" s="1"/>
  <c r="DS41" i="5"/>
  <c r="DS131" i="25" s="1"/>
  <c r="T41" i="5"/>
  <c r="T131" i="25" s="1"/>
  <c r="BP41" i="5"/>
  <c r="BP131" i="25" s="1"/>
  <c r="AQ41" i="5"/>
  <c r="AQ131" i="25" s="1"/>
  <c r="BH41" i="5"/>
  <c r="BH131" i="25" s="1"/>
  <c r="BZ41" i="5"/>
  <c r="BZ131" i="25" s="1"/>
  <c r="CS41" i="5"/>
  <c r="CS131" i="25" s="1"/>
  <c r="EQ41" i="5"/>
  <c r="EQ131" i="25" s="1"/>
  <c r="CU41" i="5"/>
  <c r="CU131" i="25" s="1"/>
  <c r="DN41" i="5"/>
  <c r="DN131" i="25" s="1"/>
  <c r="R41" i="5"/>
  <c r="R131" i="25" s="1"/>
  <c r="CE41" i="5"/>
  <c r="CE131" i="25" s="1"/>
  <c r="U41" i="5"/>
  <c r="U131" i="25" s="1"/>
  <c r="EL41" i="5"/>
  <c r="EL131" i="25" s="1"/>
  <c r="CD41" i="5"/>
  <c r="CD131" i="25" s="1"/>
  <c r="DK41" i="5"/>
  <c r="DK131" i="25" s="1"/>
  <c r="BI41" i="5"/>
  <c r="BI131" i="25" s="1"/>
  <c r="AU41" i="5"/>
  <c r="AU131" i="25" s="1"/>
  <c r="EP41" i="5"/>
  <c r="EP131" i="25" s="1"/>
  <c r="K41" i="5"/>
  <c r="K131" i="25" s="1"/>
  <c r="CG41" i="5"/>
  <c r="CG131" i="25" s="1"/>
  <c r="DG41" i="5"/>
  <c r="DG131" i="25" s="1"/>
  <c r="EJ41" i="5"/>
  <c r="EJ131" i="25" s="1"/>
  <c r="DU41" i="5"/>
  <c r="DU131" i="25" s="1"/>
  <c r="AN41" i="5"/>
  <c r="AN131" i="25" s="1"/>
  <c r="EB37" i="5"/>
  <c r="EB127" i="25" s="1"/>
  <c r="BF37" i="5"/>
  <c r="BF127" i="25" s="1"/>
  <c r="DL37" i="5"/>
  <c r="DL127" i="25" s="1"/>
  <c r="DE37" i="5"/>
  <c r="DE127" i="25" s="1"/>
  <c r="DD37" i="5"/>
  <c r="DD127" i="25" s="1"/>
  <c r="AB37" i="5"/>
  <c r="AB127" i="25" s="1"/>
  <c r="DF37" i="5"/>
  <c r="DF127" i="25" s="1"/>
  <c r="AJ37" i="5"/>
  <c r="AJ127" i="25" s="1"/>
  <c r="AU37" i="5"/>
  <c r="AU127" i="25" s="1"/>
  <c r="DN37" i="5"/>
  <c r="DN127" i="25" s="1"/>
  <c r="DJ37" i="5"/>
  <c r="DJ127" i="25" s="1"/>
  <c r="EM37" i="5"/>
  <c r="EM127" i="25" s="1"/>
  <c r="P38" i="5"/>
  <c r="P128" i="25" s="1"/>
  <c r="BB38" i="5"/>
  <c r="BB128" i="25" s="1"/>
  <c r="EF38" i="5"/>
  <c r="EF128" i="25" s="1"/>
  <c r="J38" i="5"/>
  <c r="J128" i="25" s="1"/>
  <c r="K38" i="5"/>
  <c r="K128" i="25" s="1"/>
  <c r="AR38" i="5"/>
  <c r="AR128" i="25" s="1"/>
  <c r="CG38" i="5"/>
  <c r="CG128" i="25" s="1"/>
  <c r="M38" i="5"/>
  <c r="M128" i="25" s="1"/>
  <c r="AJ38" i="5"/>
  <c r="AJ128" i="25" s="1"/>
  <c r="BJ38" i="5"/>
  <c r="BJ128" i="25" s="1"/>
  <c r="DV38" i="5"/>
  <c r="DV128" i="25" s="1"/>
  <c r="BS38" i="5"/>
  <c r="BS128" i="25" s="1"/>
  <c r="EE38" i="5"/>
  <c r="EE128" i="25" s="1"/>
  <c r="CB38" i="5"/>
  <c r="CB128" i="25" s="1"/>
  <c r="EN38" i="5"/>
  <c r="EN128" i="25" s="1"/>
  <c r="CK38" i="5"/>
  <c r="CK128" i="25" s="1"/>
  <c r="AH38" i="5"/>
  <c r="AH128" i="25" s="1"/>
  <c r="CT38" i="5"/>
  <c r="CT128" i="25" s="1"/>
  <c r="AQ38" i="5"/>
  <c r="AQ128" i="25" s="1"/>
  <c r="DC38" i="5"/>
  <c r="DC128" i="25" s="1"/>
  <c r="DF36" i="5"/>
  <c r="DF126" i="25" s="1"/>
  <c r="BM36" i="5"/>
  <c r="BM126" i="25" s="1"/>
  <c r="AT36" i="5"/>
  <c r="AT126" i="25" s="1"/>
  <c r="BD36" i="5"/>
  <c r="BD126" i="25" s="1"/>
  <c r="AD36" i="5"/>
  <c r="AD126" i="25" s="1"/>
  <c r="EC36" i="5"/>
  <c r="EC126" i="25" s="1"/>
  <c r="CS36" i="5"/>
  <c r="CS126" i="25" s="1"/>
  <c r="BJ36" i="5"/>
  <c r="BJ126" i="25" s="1"/>
  <c r="X36" i="5"/>
  <c r="X126" i="25" s="1"/>
  <c r="DW36" i="5"/>
  <c r="DW126" i="25" s="1"/>
  <c r="CK36" i="5"/>
  <c r="CK126" i="25" s="1"/>
  <c r="AP36" i="5"/>
  <c r="AP126" i="25" s="1"/>
  <c r="DB36" i="5"/>
  <c r="DB126" i="25" s="1"/>
  <c r="AA36" i="5"/>
  <c r="AA126" i="25" s="1"/>
  <c r="CM36" i="5"/>
  <c r="CM126" i="25" s="1"/>
  <c r="L36" i="5"/>
  <c r="L126" i="25" s="1"/>
  <c r="BX36" i="5"/>
  <c r="BX126" i="25" s="1"/>
  <c r="EJ36" i="5"/>
  <c r="EJ126" i="25" s="1"/>
  <c r="DL38" i="5"/>
  <c r="DL128" i="25" s="1"/>
  <c r="V38" i="5"/>
  <c r="V128" i="25" s="1"/>
  <c r="DW38" i="5"/>
  <c r="DW128" i="25" s="1"/>
  <c r="AI38" i="5"/>
  <c r="AI128" i="25" s="1"/>
  <c r="EJ38" i="5"/>
  <c r="EJ128" i="25" s="1"/>
  <c r="Z38" i="5"/>
  <c r="Z128" i="25" s="1"/>
  <c r="DD38" i="5"/>
  <c r="DD128" i="25" s="1"/>
  <c r="DM38" i="5"/>
  <c r="DM128" i="25" s="1"/>
  <c r="U38" i="5"/>
  <c r="U128" i="25" s="1"/>
  <c r="BP38" i="5"/>
  <c r="BP128" i="25" s="1"/>
  <c r="BR38" i="5"/>
  <c r="BR128" i="25" s="1"/>
  <c r="ED38" i="5"/>
  <c r="ED128" i="25" s="1"/>
  <c r="CA38" i="5"/>
  <c r="CA128" i="25" s="1"/>
  <c r="EM38" i="5"/>
  <c r="EM128" i="25" s="1"/>
  <c r="CJ38" i="5"/>
  <c r="CJ128" i="25" s="1"/>
  <c r="AG38" i="5"/>
  <c r="AG128" i="25" s="1"/>
  <c r="CS38" i="5"/>
  <c r="CS128" i="25" s="1"/>
  <c r="AP38" i="5"/>
  <c r="AP128" i="25" s="1"/>
  <c r="DB38" i="5"/>
  <c r="DB128" i="25" s="1"/>
  <c r="AY38" i="5"/>
  <c r="AY128" i="25" s="1"/>
  <c r="DK38" i="5"/>
  <c r="DK128" i="25" s="1"/>
  <c r="DE36" i="5"/>
  <c r="DE126" i="25" s="1"/>
  <c r="EO36" i="5"/>
  <c r="EO126" i="25" s="1"/>
  <c r="CC36" i="5"/>
  <c r="CC126" i="25" s="1"/>
  <c r="CO36" i="5"/>
  <c r="CO126" i="25" s="1"/>
  <c r="AO36" i="5"/>
  <c r="AO126" i="25" s="1"/>
  <c r="EN36" i="5"/>
  <c r="EN126" i="25" s="1"/>
  <c r="DG36" i="5"/>
  <c r="DG126" i="25" s="1"/>
  <c r="BU36" i="5"/>
  <c r="BU126" i="25" s="1"/>
  <c r="AL36" i="5"/>
  <c r="AL126" i="25" s="1"/>
  <c r="EK36" i="5"/>
  <c r="EK126" i="25" s="1"/>
  <c r="CY36" i="5"/>
  <c r="CY126" i="25" s="1"/>
  <c r="AX36" i="5"/>
  <c r="AX126" i="25" s="1"/>
  <c r="DJ36" i="5"/>
  <c r="DJ126" i="25" s="1"/>
  <c r="AI36" i="5"/>
  <c r="AI126" i="25" s="1"/>
  <c r="CU36" i="5"/>
  <c r="CU126" i="25" s="1"/>
  <c r="T36" i="5"/>
  <c r="T126" i="25" s="1"/>
  <c r="CF36" i="5"/>
  <c r="CF126" i="25" s="1"/>
  <c r="ER36" i="5"/>
  <c r="ER126" i="25" s="1"/>
  <c r="I38" i="5"/>
  <c r="R38" i="5"/>
  <c r="R128" i="25" s="1"/>
  <c r="CF38" i="5"/>
  <c r="CF128" i="25" s="1"/>
  <c r="Q38" i="5"/>
  <c r="Q128" i="25" s="1"/>
  <c r="L38" i="5"/>
  <c r="L128" i="25" s="1"/>
  <c r="AC38" i="5"/>
  <c r="AC128" i="25" s="1"/>
  <c r="CV38" i="5"/>
  <c r="CV128" i="25" s="1"/>
  <c r="BZ38" i="5"/>
  <c r="BZ128" i="25" s="1"/>
  <c r="EL38" i="5"/>
  <c r="EL128" i="25" s="1"/>
  <c r="CI38" i="5"/>
  <c r="CI128" i="25" s="1"/>
  <c r="AF38" i="5"/>
  <c r="AF128" i="25" s="1"/>
  <c r="CR38" i="5"/>
  <c r="CR128" i="25" s="1"/>
  <c r="AO38" i="5"/>
  <c r="AO128" i="25" s="1"/>
  <c r="DA38" i="5"/>
  <c r="DA128" i="25" s="1"/>
  <c r="AX38" i="5"/>
  <c r="AX128" i="25" s="1"/>
  <c r="DJ38" i="5"/>
  <c r="DJ128" i="25" s="1"/>
  <c r="BG38" i="5"/>
  <c r="BG128" i="25" s="1"/>
  <c r="DS38" i="5"/>
  <c r="DS128" i="25" s="1"/>
  <c r="AE36" i="5"/>
  <c r="AE126" i="25" s="1"/>
  <c r="BS36" i="5"/>
  <c r="BS126" i="25" s="1"/>
  <c r="DN36" i="5"/>
  <c r="DN126" i="25" s="1"/>
  <c r="DQ36" i="5"/>
  <c r="DQ126" i="25" s="1"/>
  <c r="BC36" i="5"/>
  <c r="BC126" i="25" s="1"/>
  <c r="V36" i="5"/>
  <c r="V126" i="25" s="1"/>
  <c r="DU36" i="5"/>
  <c r="DU126" i="25" s="1"/>
  <c r="CI36" i="5"/>
  <c r="CI126" i="25" s="1"/>
  <c r="AW36" i="5"/>
  <c r="AW126" i="25" s="1"/>
  <c r="N36" i="5"/>
  <c r="N126" i="25" s="1"/>
  <c r="DM36" i="5"/>
  <c r="DM126" i="25" s="1"/>
  <c r="BF36" i="5"/>
  <c r="BF126" i="25" s="1"/>
  <c r="DR36" i="5"/>
  <c r="DR126" i="25" s="1"/>
  <c r="AQ36" i="5"/>
  <c r="AQ126" i="25" s="1"/>
  <c r="DC36" i="5"/>
  <c r="DC126" i="25" s="1"/>
  <c r="AB36" i="5"/>
  <c r="AB126" i="25" s="1"/>
  <c r="CN36" i="5"/>
  <c r="CN126" i="25" s="1"/>
  <c r="BA38" i="5"/>
  <c r="BA128" i="25" s="1"/>
  <c r="BK38" i="5"/>
  <c r="BK128" i="25" s="1"/>
  <c r="EO38" i="5"/>
  <c r="EO128" i="25" s="1"/>
  <c r="Y38" i="5"/>
  <c r="Y128" i="25" s="1"/>
  <c r="EK38" i="5"/>
  <c r="EK128" i="25" s="1"/>
  <c r="ER38" i="5"/>
  <c r="ER128" i="25" s="1"/>
  <c r="AS38" i="5"/>
  <c r="AS128" i="25" s="1"/>
  <c r="T38" i="5"/>
  <c r="T128" i="25" s="1"/>
  <c r="BI38" i="5"/>
  <c r="BI128" i="25" s="1"/>
  <c r="EB38" i="5"/>
  <c r="EB128" i="25" s="1"/>
  <c r="CH38" i="5"/>
  <c r="CH128" i="25" s="1"/>
  <c r="AE38" i="5"/>
  <c r="AE128" i="25" s="1"/>
  <c r="CQ38" i="5"/>
  <c r="CQ128" i="25" s="1"/>
  <c r="AN38" i="5"/>
  <c r="AN128" i="25" s="1"/>
  <c r="CZ38" i="5"/>
  <c r="CZ128" i="25" s="1"/>
  <c r="AW38" i="5"/>
  <c r="AW128" i="25" s="1"/>
  <c r="DI38" i="5"/>
  <c r="DI128" i="25" s="1"/>
  <c r="BF38" i="5"/>
  <c r="BF128" i="25" s="1"/>
  <c r="DR38" i="5"/>
  <c r="DR128" i="25" s="1"/>
  <c r="BO38" i="5"/>
  <c r="BO128" i="25" s="1"/>
  <c r="EA38" i="5"/>
  <c r="EA128" i="25" s="1"/>
  <c r="CA36" i="5"/>
  <c r="CA126" i="25" s="1"/>
  <c r="AF36" i="5"/>
  <c r="AF126" i="25" s="1"/>
  <c r="Q36" i="5"/>
  <c r="Q126" i="25" s="1"/>
  <c r="AC36" i="5"/>
  <c r="AC126" i="25" s="1"/>
  <c r="BQ36" i="5"/>
  <c r="BQ126" i="25" s="1"/>
  <c r="AG36" i="5"/>
  <c r="AG126" i="25" s="1"/>
  <c r="EF36" i="5"/>
  <c r="EF126" i="25" s="1"/>
  <c r="CW36" i="5"/>
  <c r="CW126" i="25" s="1"/>
  <c r="BK36" i="5"/>
  <c r="BK126" i="25" s="1"/>
  <c r="Y36" i="5"/>
  <c r="Y126" i="25" s="1"/>
  <c r="DX36" i="5"/>
  <c r="DX126" i="25" s="1"/>
  <c r="BN36" i="5"/>
  <c r="BN126" i="25" s="1"/>
  <c r="DZ36" i="5"/>
  <c r="DZ126" i="25" s="1"/>
  <c r="AY36" i="5"/>
  <c r="AY126" i="25" s="1"/>
  <c r="DK36" i="5"/>
  <c r="DK126" i="25" s="1"/>
  <c r="AJ36" i="5"/>
  <c r="AJ126" i="25" s="1"/>
  <c r="CV36" i="5"/>
  <c r="CV126" i="25" s="1"/>
  <c r="EC38" i="5"/>
  <c r="EC128" i="25" s="1"/>
  <c r="DT38" i="5"/>
  <c r="DT128" i="25" s="1"/>
  <c r="DN38" i="5"/>
  <c r="DN128" i="25" s="1"/>
  <c r="BT38" i="5"/>
  <c r="BT128" i="25" s="1"/>
  <c r="CC38" i="5"/>
  <c r="CC128" i="25" s="1"/>
  <c r="CL38" i="5"/>
  <c r="CL128" i="25" s="1"/>
  <c r="CU38" i="5"/>
  <c r="CU128" i="25" s="1"/>
  <c r="BX38" i="5"/>
  <c r="BX128" i="25" s="1"/>
  <c r="X38" i="5"/>
  <c r="X128" i="25" s="1"/>
  <c r="O38" i="5"/>
  <c r="O128" i="25" s="1"/>
  <c r="DE38" i="5"/>
  <c r="DE128" i="25" s="1"/>
  <c r="AB38" i="5"/>
  <c r="AB128" i="25" s="1"/>
  <c r="CO38" i="5"/>
  <c r="CO128" i="25" s="1"/>
  <c r="AD38" i="5"/>
  <c r="AD128" i="25" s="1"/>
  <c r="CP38" i="5"/>
  <c r="CP128" i="25" s="1"/>
  <c r="AM38" i="5"/>
  <c r="AM128" i="25" s="1"/>
  <c r="CY38" i="5"/>
  <c r="CY128" i="25" s="1"/>
  <c r="AV38" i="5"/>
  <c r="AV128" i="25" s="1"/>
  <c r="DH38" i="5"/>
  <c r="DH128" i="25" s="1"/>
  <c r="BE38" i="5"/>
  <c r="BE128" i="25" s="1"/>
  <c r="DQ38" i="5"/>
  <c r="DQ128" i="25" s="1"/>
  <c r="BN38" i="5"/>
  <c r="BN128" i="25" s="1"/>
  <c r="DZ38" i="5"/>
  <c r="DZ128" i="25" s="1"/>
  <c r="BW38" i="5"/>
  <c r="BW128" i="25" s="1"/>
  <c r="EI38" i="5"/>
  <c r="EI128" i="25" s="1"/>
  <c r="AN36" i="5"/>
  <c r="AN126" i="25" s="1"/>
  <c r="BR36" i="5"/>
  <c r="BR126" i="25" s="1"/>
  <c r="BB36" i="5"/>
  <c r="BB126" i="25" s="1"/>
  <c r="BE36" i="5"/>
  <c r="BE126" i="25" s="1"/>
  <c r="CB36" i="5"/>
  <c r="CB126" i="25" s="1"/>
  <c r="AU36" i="5"/>
  <c r="AU126" i="25" s="1"/>
  <c r="J36" i="5"/>
  <c r="J126" i="25" s="1"/>
  <c r="DH36" i="5"/>
  <c r="DH126" i="25" s="1"/>
  <c r="BY36" i="5"/>
  <c r="BY126" i="25" s="1"/>
  <c r="AM36" i="5"/>
  <c r="AM126" i="25" s="1"/>
  <c r="EL36" i="5"/>
  <c r="EL126" i="25" s="1"/>
  <c r="BV36" i="5"/>
  <c r="BV126" i="25" s="1"/>
  <c r="EH36" i="5"/>
  <c r="EH126" i="25" s="1"/>
  <c r="BG36" i="5"/>
  <c r="BG126" i="25" s="1"/>
  <c r="DS36" i="5"/>
  <c r="DS126" i="25" s="1"/>
  <c r="AR36" i="5"/>
  <c r="AR126" i="25" s="1"/>
  <c r="DD36" i="5"/>
  <c r="DD126" i="25" s="1"/>
  <c r="BY38" i="5"/>
  <c r="BY128" i="25" s="1"/>
  <c r="W38" i="5"/>
  <c r="W128" i="25" s="1"/>
  <c r="AK38" i="5"/>
  <c r="AK128" i="25" s="1"/>
  <c r="S38" i="5"/>
  <c r="S128" i="25" s="1"/>
  <c r="BH38" i="5"/>
  <c r="BH128" i="25" s="1"/>
  <c r="DU38" i="5"/>
  <c r="DU128" i="25" s="1"/>
  <c r="AL38" i="5"/>
  <c r="AL128" i="25" s="1"/>
  <c r="CX38" i="5"/>
  <c r="CX128" i="25" s="1"/>
  <c r="AU38" i="5"/>
  <c r="AU128" i="25" s="1"/>
  <c r="DG38" i="5"/>
  <c r="DG128" i="25" s="1"/>
  <c r="BD38" i="5"/>
  <c r="BD128" i="25" s="1"/>
  <c r="DP38" i="5"/>
  <c r="DP128" i="25" s="1"/>
  <c r="BM38" i="5"/>
  <c r="BM128" i="25" s="1"/>
  <c r="DY38" i="5"/>
  <c r="DY128" i="25" s="1"/>
  <c r="BV38" i="5"/>
  <c r="BV128" i="25" s="1"/>
  <c r="EH38" i="5"/>
  <c r="EH128" i="25" s="1"/>
  <c r="CE38" i="5"/>
  <c r="CE128" i="25" s="1"/>
  <c r="CG36" i="5"/>
  <c r="CG126" i="25" s="1"/>
  <c r="CQ36" i="5"/>
  <c r="CQ126" i="25" s="1"/>
  <c r="CP36" i="5"/>
  <c r="CP126" i="25" s="1"/>
  <c r="BI36" i="5"/>
  <c r="BI126" i="25" s="1"/>
  <c r="W36" i="5"/>
  <c r="W126" i="25" s="1"/>
  <c r="DV36" i="5"/>
  <c r="DV126" i="25" s="1"/>
  <c r="CJ36" i="5"/>
  <c r="CJ126" i="25" s="1"/>
  <c r="BA36" i="5"/>
  <c r="BA126" i="25" s="1"/>
  <c r="R36" i="5"/>
  <c r="R126" i="25" s="1"/>
  <c r="CD36" i="5"/>
  <c r="CD126" i="25" s="1"/>
  <c r="EP36" i="5"/>
  <c r="EP126" i="25" s="1"/>
  <c r="BO36" i="5"/>
  <c r="BO126" i="25" s="1"/>
  <c r="EA36" i="5"/>
  <c r="EA126" i="25" s="1"/>
  <c r="AZ36" i="5"/>
  <c r="AZ126" i="25" s="1"/>
  <c r="BW40" i="5"/>
  <c r="BW130" i="25" s="1"/>
  <c r="EI40" i="5"/>
  <c r="EI130" i="25" s="1"/>
  <c r="BH40" i="5"/>
  <c r="BH130" i="25" s="1"/>
  <c r="DT40" i="5"/>
  <c r="DT130" i="25" s="1"/>
  <c r="AS40" i="5"/>
  <c r="AS130" i="25" s="1"/>
  <c r="DE40" i="5"/>
  <c r="DE130" i="25" s="1"/>
  <c r="BT40" i="5"/>
  <c r="BT130" i="25" s="1"/>
  <c r="EF40" i="5"/>
  <c r="EF130" i="25" s="1"/>
  <c r="BM40" i="5"/>
  <c r="BM130" i="25" s="1"/>
  <c r="DY40" i="5"/>
  <c r="DY130" i="25" s="1"/>
  <c r="AX40" i="5"/>
  <c r="AX130" i="25" s="1"/>
  <c r="DJ40" i="5"/>
  <c r="DJ130" i="25" s="1"/>
  <c r="AI40" i="5"/>
  <c r="AI130" i="25" s="1"/>
  <c r="CU40" i="5"/>
  <c r="CU130" i="25" s="1"/>
  <c r="T40" i="5"/>
  <c r="T130" i="25" s="1"/>
  <c r="CF40" i="5"/>
  <c r="CF130" i="25" s="1"/>
  <c r="ER40" i="5"/>
  <c r="ER130" i="25" s="1"/>
  <c r="BQ40" i="5"/>
  <c r="BQ130" i="25" s="1"/>
  <c r="EC40" i="5"/>
  <c r="EC130" i="25" s="1"/>
  <c r="DR40" i="5"/>
  <c r="DR130" i="25" s="1"/>
  <c r="AQ40" i="5"/>
  <c r="AQ130" i="25" s="1"/>
  <c r="DC40" i="5"/>
  <c r="DC130" i="25" s="1"/>
  <c r="AB40" i="5"/>
  <c r="AB130" i="25" s="1"/>
  <c r="CN40" i="5"/>
  <c r="CN130" i="25" s="1"/>
  <c r="M40" i="5"/>
  <c r="M130" i="25" s="1"/>
  <c r="BY40" i="5"/>
  <c r="BY130" i="25" s="1"/>
  <c r="EK40" i="5"/>
  <c r="EK130" i="25" s="1"/>
  <c r="CZ40" i="5"/>
  <c r="CZ130" i="25" s="1"/>
  <c r="AG40" i="5"/>
  <c r="AG130" i="25" s="1"/>
  <c r="CS40" i="5"/>
  <c r="CS130" i="25" s="1"/>
  <c r="R40" i="5"/>
  <c r="R130" i="25" s="1"/>
  <c r="CD40" i="5"/>
  <c r="CD130" i="25" s="1"/>
  <c r="EP40" i="5"/>
  <c r="EP130" i="25" s="1"/>
  <c r="BO40" i="5"/>
  <c r="BO130" i="25" s="1"/>
  <c r="EA40" i="5"/>
  <c r="EA130" i="25" s="1"/>
  <c r="AZ40" i="5"/>
  <c r="AZ130" i="25" s="1"/>
  <c r="DL40" i="5"/>
  <c r="DL130" i="25" s="1"/>
  <c r="AK40" i="5"/>
  <c r="AK130" i="25" s="1"/>
  <c r="CT37" i="5"/>
  <c r="CT127" i="25" s="1"/>
  <c r="AD37" i="5"/>
  <c r="AD127" i="25" s="1"/>
  <c r="CW37" i="5"/>
  <c r="CW127" i="25" s="1"/>
  <c r="CJ37" i="5"/>
  <c r="CJ127" i="25" s="1"/>
  <c r="AY37" i="5"/>
  <c r="AY127" i="25" s="1"/>
  <c r="AE37" i="5"/>
  <c r="AE127" i="25" s="1"/>
  <c r="CS37" i="5"/>
  <c r="CS127" i="25" s="1"/>
  <c r="CM37" i="5"/>
  <c r="CM127" i="25" s="1"/>
  <c r="BT37" i="5"/>
  <c r="BT127" i="25" s="1"/>
  <c r="AQ37" i="5"/>
  <c r="AQ127" i="25" s="1"/>
  <c r="J37" i="5"/>
  <c r="J127" i="25" s="1"/>
  <c r="DS37" i="5"/>
  <c r="DS127" i="25" s="1"/>
  <c r="EC37" i="5"/>
  <c r="EC127" i="25" s="1"/>
  <c r="EI37" i="5"/>
  <c r="EI127" i="25" s="1"/>
  <c r="AL37" i="5"/>
  <c r="AL127" i="25" s="1"/>
  <c r="DB37" i="5"/>
  <c r="DB127" i="25" s="1"/>
  <c r="X37" i="5"/>
  <c r="X127" i="25" s="1"/>
  <c r="BM37" i="5"/>
  <c r="BM127" i="25" s="1"/>
  <c r="BH37" i="5"/>
  <c r="BH127" i="25" s="1"/>
  <c r="CD37" i="5"/>
  <c r="CD127" i="25" s="1"/>
  <c r="BG37" i="5"/>
  <c r="BG127" i="25" s="1"/>
  <c r="EQ37" i="5"/>
  <c r="EQ127" i="25" s="1"/>
  <c r="Z37" i="5"/>
  <c r="Z127" i="25" s="1"/>
  <c r="BN37" i="5"/>
  <c r="BN127" i="25" s="1"/>
  <c r="O37" i="5"/>
  <c r="O127" i="25" s="1"/>
  <c r="AN37" i="5"/>
  <c r="AN127" i="25" s="1"/>
  <c r="CC37" i="5"/>
  <c r="CC127" i="25" s="1"/>
  <c r="AC37" i="5"/>
  <c r="AC127" i="25" s="1"/>
  <c r="AT37" i="5"/>
  <c r="AT127" i="25" s="1"/>
  <c r="AR37" i="5"/>
  <c r="AR127" i="25" s="1"/>
  <c r="BI37" i="5"/>
  <c r="BI127" i="25" s="1"/>
  <c r="BX37" i="5"/>
  <c r="BX127" i="25" s="1"/>
  <c r="EK37" i="5"/>
  <c r="EK127" i="25" s="1"/>
  <c r="CA37" i="5"/>
  <c r="CA127" i="25" s="1"/>
  <c r="CZ37" i="5"/>
  <c r="CZ127" i="25" s="1"/>
  <c r="EH37" i="5"/>
  <c r="EH127" i="25" s="1"/>
  <c r="AH37" i="5"/>
  <c r="AH127" i="25" s="1"/>
  <c r="BB37" i="5"/>
  <c r="BB127" i="25" s="1"/>
  <c r="CE37" i="5"/>
  <c r="CE127" i="25" s="1"/>
  <c r="CV37" i="5"/>
  <c r="CV127" i="25" s="1"/>
  <c r="DV37" i="5"/>
  <c r="DV127" i="25" s="1"/>
  <c r="BA37" i="5"/>
  <c r="BA127" i="25" s="1"/>
  <c r="DG37" i="5"/>
  <c r="DG127" i="25" s="1"/>
  <c r="Q37" i="5"/>
  <c r="Q127" i="25" s="1"/>
  <c r="DC35" i="5"/>
  <c r="DC125" i="25" s="1"/>
  <c r="CK35" i="5"/>
  <c r="CK125" i="25" s="1"/>
  <c r="AF35" i="5"/>
  <c r="AF125" i="25" s="1"/>
  <c r="DN35" i="5"/>
  <c r="DN125" i="25" s="1"/>
  <c r="AY35" i="5"/>
  <c r="AY125" i="25" s="1"/>
  <c r="AP35" i="5"/>
  <c r="AP125" i="25" s="1"/>
  <c r="EI35" i="5"/>
  <c r="EI125" i="25" s="1"/>
  <c r="DV35" i="5"/>
  <c r="DV125" i="25" s="1"/>
  <c r="DR35" i="5"/>
  <c r="DR125" i="25" s="1"/>
  <c r="EF35" i="5"/>
  <c r="EF125" i="25" s="1"/>
  <c r="CF35" i="5"/>
  <c r="CF125" i="25" s="1"/>
  <c r="L35" i="5"/>
  <c r="L125" i="25" s="1"/>
  <c r="DQ35" i="5"/>
  <c r="DQ125" i="25" s="1"/>
  <c r="AU35" i="5"/>
  <c r="AU125" i="25" s="1"/>
  <c r="DJ35" i="5"/>
  <c r="DJ125" i="25" s="1"/>
  <c r="Q35" i="5"/>
  <c r="Q125" i="25" s="1"/>
  <c r="DL35" i="5"/>
  <c r="DL125" i="25" s="1"/>
  <c r="BD35" i="5"/>
  <c r="BD125" i="25" s="1"/>
  <c r="EA35" i="5"/>
  <c r="EA125" i="25" s="1"/>
  <c r="BC35" i="5"/>
  <c r="BC125" i="25" s="1"/>
  <c r="DH35" i="5"/>
  <c r="DH125" i="25" s="1"/>
  <c r="AX35" i="5"/>
  <c r="AX125" i="25" s="1"/>
  <c r="CL35" i="5"/>
  <c r="CL125" i="25" s="1"/>
  <c r="CO35" i="5"/>
  <c r="CO125" i="25" s="1"/>
  <c r="BG35" i="5"/>
  <c r="BG125" i="25" s="1"/>
  <c r="DX35" i="5"/>
  <c r="DX125" i="25" s="1"/>
  <c r="CJ35" i="5"/>
  <c r="CJ125" i="25" s="1"/>
  <c r="AD35" i="5"/>
  <c r="AD125" i="25" s="1"/>
  <c r="DG35" i="5"/>
  <c r="DG125" i="25" s="1"/>
  <c r="BU35" i="5"/>
  <c r="BU125" i="25" s="1"/>
  <c r="AS35" i="5"/>
  <c r="AS125" i="25" s="1"/>
  <c r="EG35" i="5"/>
  <c r="EG125" i="25" s="1"/>
  <c r="DT35" i="5"/>
  <c r="DT125" i="25" s="1"/>
  <c r="CM35" i="5"/>
  <c r="CM125" i="25" s="1"/>
  <c r="U35" i="5"/>
  <c r="U125" i="25" s="1"/>
  <c r="CT35" i="5"/>
  <c r="CT125" i="25" s="1"/>
  <c r="BB35" i="5"/>
  <c r="BB125" i="25" s="1"/>
  <c r="DO35" i="5"/>
  <c r="DO125" i="25" s="1"/>
  <c r="EG37" i="5"/>
  <c r="EG127" i="25" s="1"/>
  <c r="BV37" i="5"/>
  <c r="BV127" i="25" s="1"/>
  <c r="ED37" i="5"/>
  <c r="ED127" i="25" s="1"/>
  <c r="CF37" i="5"/>
  <c r="CF127" i="25" s="1"/>
  <c r="CO37" i="5"/>
  <c r="CO127" i="25" s="1"/>
  <c r="CP37" i="5"/>
  <c r="CP127" i="25" s="1"/>
  <c r="AX37" i="5"/>
  <c r="AX127" i="25" s="1"/>
  <c r="L37" i="5"/>
  <c r="L127" i="25" s="1"/>
  <c r="DK37" i="5"/>
  <c r="DK127" i="25" s="1"/>
  <c r="BY37" i="5"/>
  <c r="BY127" i="25" s="1"/>
  <c r="AP37" i="5"/>
  <c r="AP127" i="25" s="1"/>
  <c r="EL37" i="5"/>
  <c r="EL127" i="25" s="1"/>
  <c r="BS37" i="5"/>
  <c r="BS127" i="25" s="1"/>
  <c r="EE37" i="5"/>
  <c r="EE127" i="25" s="1"/>
  <c r="BL37" i="5"/>
  <c r="BL127" i="25" s="1"/>
  <c r="DX37" i="5"/>
  <c r="DX127" i="25" s="1"/>
  <c r="BE37" i="5"/>
  <c r="BE127" i="25" s="1"/>
  <c r="DQ37" i="5"/>
  <c r="DQ127" i="25" s="1"/>
  <c r="EP37" i="5"/>
  <c r="EP127" i="25" s="1"/>
  <c r="DC37" i="5"/>
  <c r="DC127" i="25" s="1"/>
  <c r="AS37" i="5"/>
  <c r="AS127" i="25" s="1"/>
  <c r="T37" i="5"/>
  <c r="T127" i="25" s="1"/>
  <c r="S37" i="5"/>
  <c r="S127" i="25" s="1"/>
  <c r="DR37" i="5"/>
  <c r="DR127" i="25" s="1"/>
  <c r="BW37" i="5"/>
  <c r="BW127" i="25" s="1"/>
  <c r="AK37" i="5"/>
  <c r="AK127" i="25" s="1"/>
  <c r="EJ37" i="5"/>
  <c r="EJ127" i="25" s="1"/>
  <c r="CX37" i="5"/>
  <c r="CX127" i="25" s="1"/>
  <c r="BO37" i="5"/>
  <c r="BO127" i="25" s="1"/>
  <c r="W37" i="5"/>
  <c r="W127" i="25" s="1"/>
  <c r="CI37" i="5"/>
  <c r="CI127" i="25" s="1"/>
  <c r="P37" i="5"/>
  <c r="P127" i="25" s="1"/>
  <c r="CB37" i="5"/>
  <c r="CB127" i="25" s="1"/>
  <c r="EN37" i="5"/>
  <c r="EN127" i="25" s="1"/>
  <c r="BU37" i="5"/>
  <c r="BU127" i="25" s="1"/>
  <c r="EO37" i="5"/>
  <c r="EO127" i="25" s="1"/>
  <c r="AA37" i="5"/>
  <c r="AA127" i="25" s="1"/>
  <c r="DZ37" i="5"/>
  <c r="DZ127" i="25" s="1"/>
  <c r="CN37" i="5"/>
  <c r="CN127" i="25" s="1"/>
  <c r="AM37" i="5"/>
  <c r="AM127" i="25" s="1"/>
  <c r="CY37" i="5"/>
  <c r="CY127" i="25" s="1"/>
  <c r="AF37" i="5"/>
  <c r="AF127" i="25" s="1"/>
  <c r="CR37" i="5"/>
  <c r="CR127" i="25" s="1"/>
  <c r="Y37" i="5"/>
  <c r="Y127" i="25" s="1"/>
  <c r="CK37" i="5"/>
  <c r="CK127" i="25" s="1"/>
  <c r="BR37" i="5"/>
  <c r="BR127" i="25" s="1"/>
  <c r="BP37" i="5"/>
  <c r="BP127" i="25" s="1"/>
  <c r="R37" i="5"/>
  <c r="R127" i="25" s="1"/>
  <c r="U37" i="5"/>
  <c r="U127" i="25" s="1"/>
  <c r="BQ37" i="5"/>
  <c r="BQ127" i="25" s="1"/>
  <c r="V37" i="5"/>
  <c r="V127" i="25" s="1"/>
  <c r="DU37" i="5"/>
  <c r="DU127" i="25" s="1"/>
  <c r="CL37" i="5"/>
  <c r="CL127" i="25" s="1"/>
  <c r="AZ37" i="5"/>
  <c r="AZ127" i="25" s="1"/>
  <c r="N37" i="5"/>
  <c r="N127" i="25" s="1"/>
  <c r="DM37" i="5"/>
  <c r="DM127" i="25" s="1"/>
  <c r="BC37" i="5"/>
  <c r="BC127" i="25" s="1"/>
  <c r="DO37" i="5"/>
  <c r="DO127" i="25" s="1"/>
  <c r="AV37" i="5"/>
  <c r="AV127" i="25" s="1"/>
  <c r="DH37" i="5"/>
  <c r="DH127" i="25" s="1"/>
  <c r="AO37" i="5"/>
  <c r="AO127" i="25" s="1"/>
  <c r="DA37" i="5"/>
  <c r="DA127" i="25" s="1"/>
  <c r="EA37" i="5"/>
  <c r="EA127" i="25" s="1"/>
  <c r="BK37" i="5"/>
  <c r="BK127" i="25" s="1"/>
  <c r="DW37" i="5"/>
  <c r="DW127" i="25" s="1"/>
  <c r="BD37" i="5"/>
  <c r="BD127" i="25" s="1"/>
  <c r="DP37" i="5"/>
  <c r="DP127" i="25" s="1"/>
  <c r="AW37" i="5"/>
  <c r="AW127" i="25" s="1"/>
  <c r="DI37" i="5"/>
  <c r="DI127" i="25" s="1"/>
  <c r="AC39" i="5"/>
  <c r="AC129" i="25" s="1"/>
  <c r="Y39" i="5"/>
  <c r="Y129" i="25" s="1"/>
  <c r="BE39" i="5"/>
  <c r="BE129" i="25" s="1"/>
  <c r="AS39" i="5"/>
  <c r="AS129" i="25" s="1"/>
  <c r="CY39" i="5"/>
  <c r="CY129" i="25" s="1"/>
  <c r="DG39" i="5"/>
  <c r="DG129" i="25" s="1"/>
  <c r="EH39" i="5"/>
  <c r="EH129" i="25" s="1"/>
  <c r="CN39" i="5"/>
  <c r="CN129" i="25" s="1"/>
  <c r="O39" i="5"/>
  <c r="O129" i="25" s="1"/>
  <c r="Q39" i="5"/>
  <c r="Q129" i="25" s="1"/>
  <c r="CV39" i="5"/>
  <c r="CV129" i="25" s="1"/>
  <c r="AE39" i="5"/>
  <c r="AE129" i="25" s="1"/>
  <c r="I39" i="5"/>
  <c r="BG39" i="5"/>
  <c r="BG129" i="25" s="1"/>
  <c r="DM39" i="5"/>
  <c r="DM129" i="25" s="1"/>
  <c r="BD39" i="5"/>
  <c r="BD129" i="25" s="1"/>
  <c r="DY39" i="5"/>
  <c r="DY129" i="25" s="1"/>
  <c r="BW39" i="5"/>
  <c r="BW129" i="25" s="1"/>
  <c r="DU39" i="5"/>
  <c r="DU129" i="25" s="1"/>
  <c r="BL39" i="5"/>
  <c r="BL129" i="25" s="1"/>
  <c r="EG39" i="5"/>
  <c r="EG129" i="25" s="1"/>
  <c r="EQ39" i="5"/>
  <c r="EQ129" i="25" s="1"/>
  <c r="BR39" i="5"/>
  <c r="BR129" i="25" s="1"/>
  <c r="EF39" i="5"/>
  <c r="EF129" i="25" s="1"/>
  <c r="CL39" i="5"/>
  <c r="CL129" i="25" s="1"/>
  <c r="L39" i="5"/>
  <c r="L129" i="25" s="1"/>
  <c r="BZ39" i="5"/>
  <c r="BZ129" i="25" s="1"/>
  <c r="AC35" i="5"/>
  <c r="AC125" i="25" s="1"/>
  <c r="AB35" i="5"/>
  <c r="AB125" i="25" s="1"/>
  <c r="P35" i="5"/>
  <c r="P125" i="25" s="1"/>
  <c r="CZ35" i="5"/>
  <c r="CZ125" i="25" s="1"/>
  <c r="AA35" i="5"/>
  <c r="AA125" i="25" s="1"/>
  <c r="DI35" i="5"/>
  <c r="DI125" i="25" s="1"/>
  <c r="AZ35" i="5"/>
  <c r="AZ125" i="25" s="1"/>
  <c r="EH35" i="5"/>
  <c r="EH125" i="25" s="1"/>
  <c r="BW35" i="5"/>
  <c r="BW125" i="25" s="1"/>
  <c r="X35" i="5"/>
  <c r="X125" i="25" s="1"/>
  <c r="DD35" i="5"/>
  <c r="DD125" i="25" s="1"/>
  <c r="BE35" i="5"/>
  <c r="BE125" i="25" s="1"/>
  <c r="EK35" i="5"/>
  <c r="EK125" i="25" s="1"/>
  <c r="BR35" i="5"/>
  <c r="BR125" i="25" s="1"/>
  <c r="ED35" i="5"/>
  <c r="ED125" i="25" s="1"/>
  <c r="BK35" i="5"/>
  <c r="BK125" i="25" s="1"/>
  <c r="DW35" i="5"/>
  <c r="DW125" i="25" s="1"/>
  <c r="BC34" i="5"/>
  <c r="BC124" i="25" s="1"/>
  <c r="U34" i="5"/>
  <c r="U124" i="25" s="1"/>
  <c r="BF34" i="5"/>
  <c r="BF124" i="25" s="1"/>
  <c r="BW34" i="5"/>
  <c r="BW124" i="25" s="1"/>
  <c r="CA34" i="5"/>
  <c r="CA124" i="25" s="1"/>
  <c r="DW34" i="5"/>
  <c r="DW124" i="25" s="1"/>
  <c r="EG34" i="5"/>
  <c r="EG124" i="25" s="1"/>
  <c r="BI35" i="5"/>
  <c r="BI125" i="25" s="1"/>
  <c r="CN35" i="5"/>
  <c r="CN125" i="25" s="1"/>
  <c r="BF35" i="5"/>
  <c r="BF125" i="25" s="1"/>
  <c r="AO35" i="5"/>
  <c r="AO125" i="25" s="1"/>
  <c r="EB35" i="5"/>
  <c r="EB125" i="25" s="1"/>
  <c r="AK35" i="5"/>
  <c r="AK125" i="25" s="1"/>
  <c r="DS35" i="5"/>
  <c r="DS125" i="25" s="1"/>
  <c r="BL35" i="5"/>
  <c r="BL125" i="25" s="1"/>
  <c r="ER35" i="5"/>
  <c r="ER125" i="25" s="1"/>
  <c r="CG35" i="5"/>
  <c r="CG125" i="25" s="1"/>
  <c r="AH35" i="5"/>
  <c r="AH125" i="25" s="1"/>
  <c r="DP35" i="5"/>
  <c r="DP125" i="25" s="1"/>
  <c r="BO35" i="5"/>
  <c r="BO125" i="25" s="1"/>
  <c r="N35" i="5"/>
  <c r="N125" i="25" s="1"/>
  <c r="BZ35" i="5"/>
  <c r="BZ125" i="25" s="1"/>
  <c r="EL35" i="5"/>
  <c r="EL125" i="25" s="1"/>
  <c r="BS35" i="5"/>
  <c r="BS125" i="25" s="1"/>
  <c r="EE35" i="5"/>
  <c r="EE125" i="25" s="1"/>
  <c r="DU34" i="5"/>
  <c r="DU124" i="25" s="1"/>
  <c r="CR34" i="5"/>
  <c r="CR124" i="25" s="1"/>
  <c r="DI34" i="5"/>
  <c r="DI124" i="25" s="1"/>
  <c r="CD35" i="5"/>
  <c r="CD125" i="25" s="1"/>
  <c r="AJ35" i="5"/>
  <c r="AJ125" i="25" s="1"/>
  <c r="CE35" i="5"/>
  <c r="CE125" i="25" s="1"/>
  <c r="BT35" i="5"/>
  <c r="BT125" i="25" s="1"/>
  <c r="S35" i="5"/>
  <c r="S125" i="25" s="1"/>
  <c r="AW35" i="5"/>
  <c r="AW125" i="25" s="1"/>
  <c r="EC35" i="5"/>
  <c r="EC125" i="25" s="1"/>
  <c r="BV35" i="5"/>
  <c r="BV125" i="25" s="1"/>
  <c r="K35" i="5"/>
  <c r="K125" i="25" s="1"/>
  <c r="CS35" i="5"/>
  <c r="CS125" i="25" s="1"/>
  <c r="AR35" i="5"/>
  <c r="AR125" i="25" s="1"/>
  <c r="DZ35" i="5"/>
  <c r="DZ125" i="25" s="1"/>
  <c r="BY35" i="5"/>
  <c r="BY125" i="25" s="1"/>
  <c r="V35" i="5"/>
  <c r="V125" i="25" s="1"/>
  <c r="CH35" i="5"/>
  <c r="CH125" i="25" s="1"/>
  <c r="O35" i="5"/>
  <c r="O125" i="25" s="1"/>
  <c r="CA35" i="5"/>
  <c r="CA125" i="25" s="1"/>
  <c r="EM35" i="5"/>
  <c r="EM125" i="25" s="1"/>
  <c r="DV34" i="5"/>
  <c r="DV124" i="25" s="1"/>
  <c r="M34" i="5"/>
  <c r="M124" i="25" s="1"/>
  <c r="W35" i="5"/>
  <c r="W125" i="25" s="1"/>
  <c r="CI35" i="5"/>
  <c r="CI125" i="25" s="1"/>
  <c r="I124" i="25"/>
  <c r="BU34" i="5"/>
  <c r="BU124" i="25" s="1"/>
  <c r="AF34" i="5"/>
  <c r="AF124" i="25" s="1"/>
  <c r="EP35" i="5"/>
  <c r="EP125" i="25" s="1"/>
  <c r="AN35" i="5"/>
  <c r="AN125" i="25" s="1"/>
  <c r="EN35" i="5"/>
  <c r="EN125" i="25" s="1"/>
  <c r="DU35" i="5"/>
  <c r="DU125" i="25" s="1"/>
  <c r="CB35" i="5"/>
  <c r="CB125" i="25" s="1"/>
  <c r="BQ35" i="5"/>
  <c r="BQ125" i="25" s="1"/>
  <c r="J35" i="5"/>
  <c r="J125" i="25" s="1"/>
  <c r="CR35" i="5"/>
  <c r="CR125" i="25" s="1"/>
  <c r="AG35" i="5"/>
  <c r="AG125" i="25" s="1"/>
  <c r="DM35" i="5"/>
  <c r="DM125" i="25" s="1"/>
  <c r="BN35" i="5"/>
  <c r="BN125" i="25" s="1"/>
  <c r="M35" i="5"/>
  <c r="M125" i="25" s="1"/>
  <c r="CU35" i="5"/>
  <c r="CU125" i="25" s="1"/>
  <c r="AL35" i="5"/>
  <c r="AL125" i="25" s="1"/>
  <c r="CX35" i="5"/>
  <c r="CX125" i="25" s="1"/>
  <c r="AE35" i="5"/>
  <c r="AE125" i="25" s="1"/>
  <c r="CQ35" i="5"/>
  <c r="CQ125" i="25" s="1"/>
  <c r="EM34" i="5"/>
  <c r="EM124" i="25" s="1"/>
  <c r="BJ34" i="5"/>
  <c r="BJ124" i="25" s="1"/>
  <c r="BH34" i="5"/>
  <c r="BH124" i="25" s="1"/>
  <c r="DL34" i="5"/>
  <c r="DL124" i="25" s="1"/>
  <c r="EQ35" i="5"/>
  <c r="EQ125" i="25" s="1"/>
  <c r="DK35" i="5"/>
  <c r="DK125" i="25" s="1"/>
  <c r="BP35" i="5"/>
  <c r="BP125" i="25" s="1"/>
  <c r="R35" i="5"/>
  <c r="R125" i="25" s="1"/>
  <c r="DA35" i="5"/>
  <c r="DA125" i="25" s="1"/>
  <c r="CC35" i="5"/>
  <c r="CC125" i="25" s="1"/>
  <c r="T35" i="5"/>
  <c r="T125" i="25" s="1"/>
  <c r="DB35" i="5"/>
  <c r="DB125" i="25" s="1"/>
  <c r="AQ35" i="5"/>
  <c r="AQ125" i="25" s="1"/>
  <c r="DY35" i="5"/>
  <c r="DY125" i="25" s="1"/>
  <c r="BX35" i="5"/>
  <c r="BX125" i="25" s="1"/>
  <c r="Y35" i="5"/>
  <c r="Y125" i="25" s="1"/>
  <c r="DE35" i="5"/>
  <c r="DE125" i="25" s="1"/>
  <c r="AT35" i="5"/>
  <c r="AT125" i="25" s="1"/>
  <c r="DF35" i="5"/>
  <c r="DF125" i="25" s="1"/>
  <c r="AM35" i="5"/>
  <c r="AM125" i="25" s="1"/>
  <c r="AQ34" i="5"/>
  <c r="AQ124" i="25" s="1"/>
  <c r="EN34" i="5"/>
  <c r="EN124" i="25" s="1"/>
  <c r="EL34" i="5"/>
  <c r="EL124" i="25" s="1"/>
  <c r="AN34" i="5"/>
  <c r="AN124" i="25" s="1"/>
  <c r="CT34" i="5"/>
  <c r="CT124" i="25" s="1"/>
  <c r="DH34" i="5"/>
  <c r="DH124" i="25" s="1"/>
  <c r="DO34" i="5"/>
  <c r="DO124" i="25" s="1"/>
  <c r="DR34" i="5"/>
  <c r="DR124" i="25" s="1"/>
  <c r="DR39" i="5"/>
  <c r="DR129" i="25" s="1"/>
  <c r="AP39" i="5"/>
  <c r="AP129" i="25" s="1"/>
  <c r="CD39" i="5"/>
  <c r="CD129" i="25" s="1"/>
  <c r="AQ39" i="5"/>
  <c r="AQ129" i="25" s="1"/>
  <c r="DS39" i="5"/>
  <c r="DS129" i="25" s="1"/>
  <c r="BP39" i="5"/>
  <c r="BP129" i="25" s="1"/>
  <c r="M39" i="5"/>
  <c r="M129" i="25" s="1"/>
  <c r="CO39" i="5"/>
  <c r="CO129" i="25" s="1"/>
  <c r="AT39" i="5"/>
  <c r="AT129" i="25" s="1"/>
  <c r="ED39" i="5"/>
  <c r="ED129" i="25" s="1"/>
  <c r="CA39" i="5"/>
  <c r="CA129" i="25" s="1"/>
  <c r="AF39" i="5"/>
  <c r="AF129" i="25" s="1"/>
  <c r="DP39" i="5"/>
  <c r="DP129" i="25" s="1"/>
  <c r="BU39" i="5"/>
  <c r="BU129" i="25" s="1"/>
  <c r="DB39" i="5"/>
  <c r="DB129" i="25" s="1"/>
  <c r="DJ39" i="5"/>
  <c r="DJ129" i="25" s="1"/>
  <c r="AY39" i="5"/>
  <c r="AY129" i="25" s="1"/>
  <c r="EI39" i="5"/>
  <c r="EI129" i="25" s="1"/>
  <c r="BX39" i="5"/>
  <c r="BX129" i="25" s="1"/>
  <c r="U39" i="5"/>
  <c r="U129" i="25" s="1"/>
  <c r="DE39" i="5"/>
  <c r="DE129" i="25" s="1"/>
  <c r="BB39" i="5"/>
  <c r="BB129" i="25" s="1"/>
  <c r="EL39" i="5"/>
  <c r="EL129" i="25" s="1"/>
  <c r="CQ39" i="5"/>
  <c r="CQ129" i="25" s="1"/>
  <c r="AN39" i="5"/>
  <c r="AN129" i="25" s="1"/>
  <c r="DX39" i="5"/>
  <c r="DX129" i="25" s="1"/>
  <c r="BM39" i="5"/>
  <c r="BM129" i="25" s="1"/>
  <c r="AG39" i="5"/>
  <c r="AG129" i="25" s="1"/>
  <c r="CC39" i="5"/>
  <c r="CC129" i="25" s="1"/>
  <c r="CK39" i="5"/>
  <c r="CK129" i="25" s="1"/>
  <c r="CE39" i="5"/>
  <c r="CE129" i="25" s="1"/>
  <c r="AB39" i="5"/>
  <c r="AB129" i="25" s="1"/>
  <c r="DD39" i="5"/>
  <c r="DD129" i="25" s="1"/>
  <c r="BA39" i="5"/>
  <c r="BA129" i="25" s="1"/>
  <c r="EK39" i="5"/>
  <c r="EK129" i="25" s="1"/>
  <c r="CH39" i="5"/>
  <c r="CH129" i="25" s="1"/>
  <c r="AM39" i="5"/>
  <c r="AM129" i="25" s="1"/>
  <c r="DW39" i="5"/>
  <c r="DW129" i="25" s="1"/>
  <c r="BT39" i="5"/>
  <c r="BT129" i="25" s="1"/>
  <c r="BN39" i="5"/>
  <c r="BN129" i="25" s="1"/>
  <c r="CS39" i="5"/>
  <c r="CS129" i="25" s="1"/>
  <c r="DI39" i="5"/>
  <c r="DI129" i="25" s="1"/>
  <c r="K39" i="5"/>
  <c r="K129" i="25" s="1"/>
  <c r="CM39" i="5"/>
  <c r="CM129" i="25" s="1"/>
  <c r="AJ39" i="5"/>
  <c r="AJ129" i="25" s="1"/>
  <c r="DT39" i="5"/>
  <c r="DT129" i="25" s="1"/>
  <c r="BI39" i="5"/>
  <c r="BI129" i="25" s="1"/>
  <c r="N39" i="5"/>
  <c r="N129" i="25" s="1"/>
  <c r="CX39" i="5"/>
  <c r="CX129" i="25" s="1"/>
  <c r="AU39" i="5"/>
  <c r="AU129" i="25" s="1"/>
  <c r="EE39" i="5"/>
  <c r="EE129" i="25" s="1"/>
  <c r="CJ39" i="5"/>
  <c r="CJ129" i="25" s="1"/>
  <c r="DZ39" i="5"/>
  <c r="DZ129" i="25" s="1"/>
  <c r="CT39" i="5"/>
  <c r="CT129" i="25" s="1"/>
  <c r="EO39" i="5"/>
  <c r="EO129" i="25" s="1"/>
  <c r="S39" i="5"/>
  <c r="S129" i="25" s="1"/>
  <c r="DC39" i="5"/>
  <c r="DC129" i="25" s="1"/>
  <c r="AR39" i="5"/>
  <c r="AR129" i="25" s="1"/>
  <c r="EB39" i="5"/>
  <c r="EB129" i="25" s="1"/>
  <c r="BY39" i="5"/>
  <c r="BY129" i="25" s="1"/>
  <c r="V39" i="5"/>
  <c r="V129" i="25" s="1"/>
  <c r="DF39" i="5"/>
  <c r="DF129" i="25" s="1"/>
  <c r="BK39" i="5"/>
  <c r="BK129" i="25" s="1"/>
  <c r="EM39" i="5"/>
  <c r="EM129" i="25" s="1"/>
  <c r="CR39" i="5"/>
  <c r="CR129" i="25" s="1"/>
  <c r="AO39" i="5"/>
  <c r="AO129" i="25" s="1"/>
  <c r="J39" i="5"/>
  <c r="J129" i="25" s="1"/>
  <c r="AX39" i="5"/>
  <c r="AX129" i="25" s="1"/>
  <c r="AA39" i="5"/>
  <c r="AA129" i="25" s="1"/>
  <c r="DK39" i="5"/>
  <c r="DK129" i="25" s="1"/>
  <c r="BH39" i="5"/>
  <c r="BH129" i="25" s="1"/>
  <c r="EJ39" i="5"/>
  <c r="EJ129" i="25" s="1"/>
  <c r="CG39" i="5"/>
  <c r="CG129" i="25" s="1"/>
  <c r="AL39" i="5"/>
  <c r="AL129" i="25" s="1"/>
  <c r="DN39" i="5"/>
  <c r="DN129" i="25" s="1"/>
  <c r="BS39" i="5"/>
  <c r="BS129" i="25" s="1"/>
  <c r="X39" i="5"/>
  <c r="X129" i="25" s="1"/>
  <c r="CZ39" i="5"/>
  <c r="CZ129" i="25" s="1"/>
  <c r="BF39" i="5"/>
  <c r="BF129" i="25" s="1"/>
  <c r="AH39" i="5"/>
  <c r="AH129" i="25" s="1"/>
  <c r="AW39" i="5"/>
  <c r="AW129" i="25" s="1"/>
  <c r="EP39" i="5"/>
  <c r="EP129" i="25" s="1"/>
  <c r="AI39" i="5"/>
  <c r="AI129" i="25" s="1"/>
  <c r="CU39" i="5"/>
  <c r="CU129" i="25" s="1"/>
  <c r="T39" i="5"/>
  <c r="T129" i="25" s="1"/>
  <c r="CF39" i="5"/>
  <c r="CF129" i="25" s="1"/>
  <c r="ER39" i="5"/>
  <c r="ER129" i="25" s="1"/>
  <c r="BQ39" i="5"/>
  <c r="BQ129" i="25" s="1"/>
  <c r="EC39" i="5"/>
  <c r="EC129" i="25" s="1"/>
  <c r="BJ39" i="5"/>
  <c r="BJ129" i="25" s="1"/>
  <c r="DV39" i="5"/>
  <c r="DV129" i="25" s="1"/>
  <c r="BC39" i="5"/>
  <c r="BC129" i="25" s="1"/>
  <c r="DO39" i="5"/>
  <c r="DO129" i="25" s="1"/>
  <c r="AV39" i="5"/>
  <c r="AV129" i="25" s="1"/>
  <c r="DH39" i="5"/>
  <c r="DH129" i="25" s="1"/>
  <c r="DK34" i="5"/>
  <c r="DK124" i="25" s="1"/>
  <c r="AI34" i="5"/>
  <c r="AI124" i="25" s="1"/>
  <c r="BO34" i="5"/>
  <c r="BO124" i="25" s="1"/>
  <c r="DF34" i="5"/>
  <c r="DF124" i="25" s="1"/>
  <c r="DH42" i="5"/>
  <c r="DH132" i="25" s="1"/>
  <c r="DA39" i="5"/>
  <c r="DA129" i="25" s="1"/>
  <c r="Z39" i="5"/>
  <c r="Z129" i="25" s="1"/>
  <c r="BV39" i="5"/>
  <c r="BV129" i="25" s="1"/>
  <c r="R39" i="5"/>
  <c r="R129" i="25" s="1"/>
  <c r="DQ39" i="5"/>
  <c r="DQ129" i="25" s="1"/>
  <c r="BO39" i="5"/>
  <c r="BO129" i="25" s="1"/>
  <c r="EA39" i="5"/>
  <c r="EA129" i="25" s="1"/>
  <c r="AZ39" i="5"/>
  <c r="AZ129" i="25" s="1"/>
  <c r="DL39" i="5"/>
  <c r="DL129" i="25" s="1"/>
  <c r="AK39" i="5"/>
  <c r="AK129" i="25" s="1"/>
  <c r="CW39" i="5"/>
  <c r="CW129" i="25" s="1"/>
  <c r="AD39" i="5"/>
  <c r="AD129" i="25" s="1"/>
  <c r="CP39" i="5"/>
  <c r="CP129" i="25" s="1"/>
  <c r="W39" i="5"/>
  <c r="W129" i="25" s="1"/>
  <c r="CI39" i="5"/>
  <c r="CI129" i="25" s="1"/>
  <c r="P39" i="5"/>
  <c r="P129" i="25" s="1"/>
  <c r="CB39" i="5"/>
  <c r="CB129" i="25" s="1"/>
  <c r="AS34" i="5"/>
  <c r="AS124" i="25" s="1"/>
  <c r="AU34" i="5"/>
  <c r="AU124" i="25" s="1"/>
  <c r="CI34" i="5"/>
  <c r="CI124" i="25" s="1"/>
  <c r="AH34" i="5"/>
  <c r="AH124" i="25" s="1"/>
  <c r="ER42" i="5"/>
  <c r="ER132" i="25" s="1"/>
  <c r="AG42" i="5"/>
  <c r="AG132" i="25" s="1"/>
  <c r="CL42" i="5"/>
  <c r="CL132" i="25" s="1"/>
  <c r="DK42" i="5"/>
  <c r="DK132" i="25" s="1"/>
  <c r="CM34" i="5"/>
  <c r="CM124" i="25" s="1"/>
  <c r="BB34" i="5"/>
  <c r="BB124" i="25" s="1"/>
  <c r="BL34" i="5"/>
  <c r="BL124" i="25" s="1"/>
  <c r="DG34" i="5"/>
  <c r="DG124" i="25" s="1"/>
  <c r="AT34" i="5"/>
  <c r="AT124" i="25" s="1"/>
  <c r="EC34" i="5"/>
  <c r="EC124" i="25" s="1"/>
  <c r="CB34" i="5"/>
  <c r="CB124" i="25" s="1"/>
  <c r="T34" i="5"/>
  <c r="T124" i="25" s="1"/>
  <c r="CQ34" i="5"/>
  <c r="CQ124" i="25" s="1"/>
  <c r="AM34" i="5"/>
  <c r="AM124" i="25" s="1"/>
  <c r="DN34" i="5"/>
  <c r="DN124" i="25" s="1"/>
  <c r="BG34" i="5"/>
  <c r="BG124" i="25" s="1"/>
  <c r="EK34" i="5"/>
  <c r="EK124" i="25" s="1"/>
  <c r="BZ34" i="5"/>
  <c r="BZ124" i="25" s="1"/>
  <c r="CK34" i="5"/>
  <c r="CK124" i="25" s="1"/>
  <c r="J34" i="5"/>
  <c r="BV34" i="5"/>
  <c r="BV124" i="25" s="1"/>
  <c r="EH34" i="5"/>
  <c r="EH124" i="25" s="1"/>
  <c r="BS42" i="5"/>
  <c r="BS132" i="25" s="1"/>
  <c r="CO34" i="5"/>
  <c r="CO124" i="25" s="1"/>
  <c r="CF34" i="5"/>
  <c r="CF124" i="25" s="1"/>
  <c r="DS34" i="5"/>
  <c r="DS124" i="25" s="1"/>
  <c r="EF34" i="5"/>
  <c r="EF124" i="25" s="1"/>
  <c r="BT34" i="5"/>
  <c r="BT124" i="25" s="1"/>
  <c r="P34" i="5"/>
  <c r="P124" i="25" s="1"/>
  <c r="CN34" i="5"/>
  <c r="CN124" i="25" s="1"/>
  <c r="AC34" i="5"/>
  <c r="AC124" i="25" s="1"/>
  <c r="DC34" i="5"/>
  <c r="DC124" i="25" s="1"/>
  <c r="AV34" i="5"/>
  <c r="AV124" i="25" s="1"/>
  <c r="DX34" i="5"/>
  <c r="DX124" i="25" s="1"/>
  <c r="BP34" i="5"/>
  <c r="BP124" i="25" s="1"/>
  <c r="N34" i="5"/>
  <c r="N124" i="25" s="1"/>
  <c r="CJ34" i="5"/>
  <c r="CJ124" i="25" s="1"/>
  <c r="CS34" i="5"/>
  <c r="CS124" i="25" s="1"/>
  <c r="R34" i="5"/>
  <c r="R124" i="25" s="1"/>
  <c r="CD34" i="5"/>
  <c r="CD124" i="25" s="1"/>
  <c r="EP34" i="5"/>
  <c r="EP124" i="25" s="1"/>
  <c r="AJ34" i="5"/>
  <c r="AJ124" i="25" s="1"/>
  <c r="BI34" i="5"/>
  <c r="BI124" i="25" s="1"/>
  <c r="AB34" i="5"/>
  <c r="AB124" i="25" s="1"/>
  <c r="S34" i="5"/>
  <c r="S124" i="25" s="1"/>
  <c r="CW34" i="5"/>
  <c r="CW124" i="25" s="1"/>
  <c r="Y34" i="5"/>
  <c r="Y124" i="25" s="1"/>
  <c r="CX34" i="5"/>
  <c r="CX124" i="25" s="1"/>
  <c r="AL34" i="5"/>
  <c r="AL124" i="25" s="1"/>
  <c r="DM34" i="5"/>
  <c r="DM124" i="25" s="1"/>
  <c r="BE34" i="5"/>
  <c r="BE124" i="25" s="1"/>
  <c r="EJ34" i="5"/>
  <c r="EJ124" i="25" s="1"/>
  <c r="BY34" i="5"/>
  <c r="BY124" i="25" s="1"/>
  <c r="W34" i="5"/>
  <c r="W124" i="25" s="1"/>
  <c r="CV34" i="5"/>
  <c r="CV124" i="25" s="1"/>
  <c r="DA34" i="5"/>
  <c r="DA124" i="25" s="1"/>
  <c r="Z34" i="5"/>
  <c r="Z124" i="25" s="1"/>
  <c r="CL34" i="5"/>
  <c r="CL124" i="25" s="1"/>
  <c r="AK34" i="5"/>
  <c r="AK124" i="25" s="1"/>
  <c r="O34" i="5"/>
  <c r="O124" i="25" s="1"/>
  <c r="EE34" i="5"/>
  <c r="EE124" i="25" s="1"/>
  <c r="BR34" i="5"/>
  <c r="BR124" i="25" s="1"/>
  <c r="AA34" i="5"/>
  <c r="AA124" i="25" s="1"/>
  <c r="AR34" i="5"/>
  <c r="AR124" i="25" s="1"/>
  <c r="DT34" i="5"/>
  <c r="DT124" i="25" s="1"/>
  <c r="BD34" i="5"/>
  <c r="BD124" i="25" s="1"/>
  <c r="EI34" i="5"/>
  <c r="EI124" i="25" s="1"/>
  <c r="BX34" i="5"/>
  <c r="BX124" i="25" s="1"/>
  <c r="V34" i="5"/>
  <c r="V124" i="25" s="1"/>
  <c r="CU34" i="5"/>
  <c r="CU124" i="25" s="1"/>
  <c r="AO34" i="5"/>
  <c r="AO124" i="25" s="1"/>
  <c r="DP34" i="5"/>
  <c r="DP124" i="25" s="1"/>
  <c r="DQ34" i="5"/>
  <c r="DQ124" i="25" s="1"/>
  <c r="AP34" i="5"/>
  <c r="AP124" i="25" s="1"/>
  <c r="DB34" i="5"/>
  <c r="DB124" i="25" s="1"/>
  <c r="EQ34" i="5"/>
  <c r="EQ124" i="25" s="1"/>
  <c r="BK34" i="5"/>
  <c r="BK124" i="25" s="1"/>
  <c r="AG34" i="5"/>
  <c r="AG124" i="25" s="1"/>
  <c r="CP34" i="5"/>
  <c r="CP124" i="25" s="1"/>
  <c r="AZ34" i="5"/>
  <c r="AZ124" i="25" s="1"/>
  <c r="BA34" i="5"/>
  <c r="BA124" i="25" s="1"/>
  <c r="ED34" i="5"/>
  <c r="ED124" i="25" s="1"/>
  <c r="BM34" i="5"/>
  <c r="BM124" i="25" s="1"/>
  <c r="L34" i="5"/>
  <c r="L124" i="25" s="1"/>
  <c r="CH34" i="5"/>
  <c r="CH124" i="25" s="1"/>
  <c r="AE34" i="5"/>
  <c r="AE124" i="25" s="1"/>
  <c r="DE34" i="5"/>
  <c r="DE124" i="25" s="1"/>
  <c r="AY34" i="5"/>
  <c r="AY124" i="25" s="1"/>
  <c r="EB34" i="5"/>
  <c r="EB124" i="25" s="1"/>
  <c r="DY34" i="5"/>
  <c r="DY124" i="25" s="1"/>
  <c r="AX34" i="5"/>
  <c r="AX124" i="25" s="1"/>
  <c r="DJ34" i="5"/>
  <c r="DJ124" i="25" s="1"/>
  <c r="CZ34" i="5"/>
  <c r="CZ124" i="25" s="1"/>
  <c r="ER34" i="5"/>
  <c r="ER124" i="25" s="1"/>
  <c r="Q34" i="5"/>
  <c r="Q124" i="25" s="1"/>
  <c r="CE34" i="5"/>
  <c r="CE124" i="25" s="1"/>
  <c r="X34" i="5"/>
  <c r="X124" i="25" s="1"/>
  <c r="CY34" i="5"/>
  <c r="CY124" i="25" s="1"/>
  <c r="BS34" i="5"/>
  <c r="BS124" i="25" s="1"/>
  <c r="K34" i="5"/>
  <c r="K124" i="25" s="1"/>
  <c r="CG34" i="5"/>
  <c r="CG124" i="25" s="1"/>
  <c r="AD34" i="5"/>
  <c r="AD124" i="25" s="1"/>
  <c r="DD34" i="5"/>
  <c r="DD124" i="25" s="1"/>
  <c r="AW34" i="5"/>
  <c r="AW124" i="25" s="1"/>
  <c r="EA34" i="5"/>
  <c r="EA124" i="25" s="1"/>
  <c r="BQ34" i="5"/>
  <c r="BQ124" i="25" s="1"/>
  <c r="CC34" i="5"/>
  <c r="CC124" i="25" s="1"/>
  <c r="EO34" i="5"/>
  <c r="EO124" i="25" s="1"/>
  <c r="BN34" i="5"/>
  <c r="BN124" i="25" s="1"/>
  <c r="AL42" i="5"/>
  <c r="AL132" i="25" s="1"/>
  <c r="BE42" i="5"/>
  <c r="BE132" i="25" s="1"/>
  <c r="BD42" i="5"/>
  <c r="BD132" i="25" s="1"/>
  <c r="K42" i="5"/>
  <c r="K132" i="25" s="1"/>
  <c r="AJ42" i="5"/>
  <c r="AJ132" i="25" s="1"/>
  <c r="BQ42" i="5"/>
  <c r="BQ132" i="25" s="1"/>
  <c r="CX42" i="5"/>
  <c r="CX132" i="25" s="1"/>
  <c r="EE42" i="5"/>
  <c r="EE132" i="25" s="1"/>
  <c r="EF42" i="5"/>
  <c r="EF132" i="25" s="1"/>
  <c r="DP42" i="5"/>
  <c r="DP132" i="25" s="1"/>
  <c r="AI42" i="5"/>
  <c r="AI132" i="25" s="1"/>
  <c r="BH42" i="5"/>
  <c r="BH132" i="25" s="1"/>
  <c r="CG42" i="5"/>
  <c r="CG132" i="25" s="1"/>
  <c r="DV42" i="5"/>
  <c r="DV132" i="25" s="1"/>
  <c r="DX42" i="5"/>
  <c r="DX132" i="25" s="1"/>
  <c r="Z42" i="5"/>
  <c r="Z132" i="25" s="1"/>
  <c r="AY42" i="5"/>
  <c r="AY132" i="25" s="1"/>
  <c r="CF42" i="5"/>
  <c r="CF132" i="25" s="1"/>
  <c r="DE42" i="5"/>
  <c r="DE132" i="25" s="1"/>
  <c r="EL42" i="5"/>
  <c r="EL132" i="25" s="1"/>
  <c r="BU42" i="5"/>
  <c r="BU132" i="25" s="1"/>
  <c r="AX42" i="5"/>
  <c r="AX132" i="25" s="1"/>
  <c r="BW42" i="5"/>
  <c r="BW132" i="25" s="1"/>
  <c r="CV42" i="5"/>
  <c r="CV132" i="25" s="1"/>
  <c r="EC42" i="5"/>
  <c r="EC132" i="25" s="1"/>
  <c r="AE42" i="5"/>
  <c r="AE132" i="25" s="1"/>
  <c r="I132" i="25"/>
  <c r="P42" i="5"/>
  <c r="P132" i="25" s="1"/>
  <c r="BN42" i="5"/>
  <c r="BN132" i="25" s="1"/>
  <c r="CU42" i="5"/>
  <c r="CU132" i="25" s="1"/>
  <c r="DT42" i="5"/>
  <c r="DT132" i="25" s="1"/>
  <c r="N42" i="5"/>
  <c r="N132" i="25" s="1"/>
  <c r="BC42" i="5"/>
  <c r="BC132" i="25" s="1"/>
  <c r="CZ42" i="5"/>
  <c r="CZ132" i="25" s="1"/>
  <c r="Q42" i="5"/>
  <c r="Q132" i="25" s="1"/>
  <c r="DJ42" i="5"/>
  <c r="DJ132" i="25" s="1"/>
  <c r="EI42" i="5"/>
  <c r="EI132" i="25" s="1"/>
  <c r="U42" i="5"/>
  <c r="U132" i="25" s="1"/>
  <c r="BJ42" i="5"/>
  <c r="BJ132" i="25" s="1"/>
  <c r="CQ42" i="5"/>
  <c r="CQ132" i="25" s="1"/>
  <c r="E21" i="1"/>
  <c r="C12" i="13" s="1"/>
  <c r="AN42" i="5"/>
  <c r="AN132" i="25" s="1"/>
  <c r="DI42" i="5"/>
  <c r="DI132" i="25" s="1"/>
  <c r="DZ42" i="5"/>
  <c r="DZ132" i="25" s="1"/>
  <c r="T42" i="5"/>
  <c r="T132" i="25" s="1"/>
  <c r="AS42" i="5"/>
  <c r="AS132" i="25" s="1"/>
  <c r="BZ42" i="5"/>
  <c r="BZ132" i="25" s="1"/>
  <c r="DO42" i="5"/>
  <c r="DO132" i="25" s="1"/>
  <c r="BT42" i="5"/>
  <c r="BT132" i="25" s="1"/>
  <c r="DY42" i="5"/>
  <c r="DY132" i="25" s="1"/>
  <c r="DA42" i="5"/>
  <c r="DA132" i="25" s="1"/>
  <c r="AW42" i="5"/>
  <c r="AW132" i="25" s="1"/>
  <c r="J42" i="5"/>
  <c r="BV42" i="5"/>
  <c r="BV132" i="25" s="1"/>
  <c r="EH42" i="5"/>
  <c r="EH132" i="25" s="1"/>
  <c r="BG42" i="5"/>
  <c r="BG132" i="25" s="1"/>
  <c r="DS42" i="5"/>
  <c r="DS132" i="25" s="1"/>
  <c r="AR42" i="5"/>
  <c r="AR132" i="25" s="1"/>
  <c r="DD42" i="5"/>
  <c r="DD132" i="25" s="1"/>
  <c r="AC42" i="5"/>
  <c r="AC132" i="25" s="1"/>
  <c r="CO42" i="5"/>
  <c r="CO132" i="25" s="1"/>
  <c r="V42" i="5"/>
  <c r="V132" i="25" s="1"/>
  <c r="CH42" i="5"/>
  <c r="CH132" i="25" s="1"/>
  <c r="O42" i="5"/>
  <c r="O132" i="25" s="1"/>
  <c r="CA42" i="5"/>
  <c r="CA132" i="25" s="1"/>
  <c r="EM42" i="5"/>
  <c r="EM132" i="25" s="1"/>
  <c r="CS42" i="5"/>
  <c r="CS132" i="25" s="1"/>
  <c r="BL42" i="5"/>
  <c r="BL132" i="25" s="1"/>
  <c r="EG42" i="5"/>
  <c r="EG132" i="25" s="1"/>
  <c r="CC42" i="5"/>
  <c r="CC132" i="25" s="1"/>
  <c r="R42" i="5"/>
  <c r="R132" i="25" s="1"/>
  <c r="CD42" i="5"/>
  <c r="CD132" i="25" s="1"/>
  <c r="EP42" i="5"/>
  <c r="EP132" i="25" s="1"/>
  <c r="BO42" i="5"/>
  <c r="BO132" i="25" s="1"/>
  <c r="EA42" i="5"/>
  <c r="EA132" i="25" s="1"/>
  <c r="AZ42" i="5"/>
  <c r="AZ132" i="25" s="1"/>
  <c r="DL42" i="5"/>
  <c r="DL132" i="25" s="1"/>
  <c r="AK42" i="5"/>
  <c r="AK132" i="25" s="1"/>
  <c r="CW42" i="5"/>
  <c r="CW132" i="25" s="1"/>
  <c r="AD42" i="5"/>
  <c r="AD132" i="25" s="1"/>
  <c r="CP42" i="5"/>
  <c r="CP132" i="25" s="1"/>
  <c r="W42" i="5"/>
  <c r="W132" i="25" s="1"/>
  <c r="CI42" i="5"/>
  <c r="CI132" i="25" s="1"/>
  <c r="Y42" i="5"/>
  <c r="Y132" i="25" s="1"/>
  <c r="BM42" i="5"/>
  <c r="BM132" i="25" s="1"/>
  <c r="AV42" i="5"/>
  <c r="AV132" i="25" s="1"/>
  <c r="EO42" i="5"/>
  <c r="EO132" i="25" s="1"/>
  <c r="AH42" i="5"/>
  <c r="AH132" i="25" s="1"/>
  <c r="CT42" i="5"/>
  <c r="CT132" i="25" s="1"/>
  <c r="S42" i="5"/>
  <c r="S132" i="25" s="1"/>
  <c r="CE42" i="5"/>
  <c r="CE132" i="25" s="1"/>
  <c r="EQ42" i="5"/>
  <c r="EQ132" i="25" s="1"/>
  <c r="BP42" i="5"/>
  <c r="BP132" i="25" s="1"/>
  <c r="EB42" i="5"/>
  <c r="EB132" i="25" s="1"/>
  <c r="BA42" i="5"/>
  <c r="BA132" i="25" s="1"/>
  <c r="DM42" i="5"/>
  <c r="DM132" i="25" s="1"/>
  <c r="AT42" i="5"/>
  <c r="AT132" i="25" s="1"/>
  <c r="DF42" i="5"/>
  <c r="DF132" i="25" s="1"/>
  <c r="AM42" i="5"/>
  <c r="AM132" i="25" s="1"/>
  <c r="AM133" i="25" s="1"/>
  <c r="CY42" i="5"/>
  <c r="CY132" i="25" s="1"/>
  <c r="CK42" i="5"/>
  <c r="CK132" i="25" s="1"/>
  <c r="CR42" i="5"/>
  <c r="CR132" i="25" s="1"/>
  <c r="CB42" i="5"/>
  <c r="CB132" i="25" s="1"/>
  <c r="X42" i="5"/>
  <c r="X132" i="25" s="1"/>
  <c r="AP42" i="5"/>
  <c r="AP132" i="25" s="1"/>
  <c r="DB42" i="5"/>
  <c r="DB132" i="25" s="1"/>
  <c r="AA42" i="5"/>
  <c r="AA132" i="25" s="1"/>
  <c r="CM42" i="5"/>
  <c r="CM132" i="25" s="1"/>
  <c r="L42" i="5"/>
  <c r="L132" i="25" s="1"/>
  <c r="BX42" i="5"/>
  <c r="BX132" i="25" s="1"/>
  <c r="EJ42" i="5"/>
  <c r="EJ132" i="25" s="1"/>
  <c r="BI42" i="5"/>
  <c r="BI132" i="25" s="1"/>
  <c r="DU42" i="5"/>
  <c r="DU132" i="25" s="1"/>
  <c r="BB42" i="5"/>
  <c r="BB132" i="25" s="1"/>
  <c r="DN42" i="5"/>
  <c r="DN132" i="25" s="1"/>
  <c r="AU42" i="5"/>
  <c r="AU132" i="25" s="1"/>
  <c r="DG42" i="5"/>
  <c r="DG132" i="25" s="1"/>
  <c r="AF42" i="5"/>
  <c r="AF132" i="25" s="1"/>
  <c r="DQ42" i="5"/>
  <c r="DQ132" i="25" s="1"/>
  <c r="AO42" i="5"/>
  <c r="AO132" i="25" s="1"/>
  <c r="EN42" i="5"/>
  <c r="EN132" i="25" s="1"/>
  <c r="CJ42" i="5"/>
  <c r="CJ132" i="25" s="1"/>
  <c r="BF42" i="5"/>
  <c r="BF132" i="25" s="1"/>
  <c r="BF133" i="25" s="1"/>
  <c r="DR42" i="5"/>
  <c r="DR132" i="25" s="1"/>
  <c r="AQ42" i="5"/>
  <c r="AQ132" i="25" s="1"/>
  <c r="DC42" i="5"/>
  <c r="DC132" i="25" s="1"/>
  <c r="AB42" i="5"/>
  <c r="AB132" i="25" s="1"/>
  <c r="CN42" i="5"/>
  <c r="CN132" i="25" s="1"/>
  <c r="M42" i="5"/>
  <c r="M132" i="25" s="1"/>
  <c r="M133" i="25" s="1"/>
  <c r="BY42" i="5"/>
  <c r="BY132" i="25" s="1"/>
  <c r="EK42" i="5"/>
  <c r="EK132" i="25" s="1"/>
  <c r="BR42" i="5"/>
  <c r="BR132" i="25" s="1"/>
  <c r="ED42" i="5"/>
  <c r="ED132" i="25" s="1"/>
  <c r="BK42" i="5"/>
  <c r="BK132" i="25" s="1"/>
  <c r="EK133" i="25" l="1"/>
  <c r="CI133" i="25"/>
  <c r="CE133" i="25"/>
  <c r="CS133" i="25"/>
  <c r="DI133" i="25"/>
  <c r="DE133" i="25"/>
  <c r="DS133" i="25"/>
  <c r="BY133" i="25"/>
  <c r="I129" i="25"/>
  <c r="H39" i="5"/>
  <c r="J124" i="25"/>
  <c r="H34" i="5"/>
  <c r="I125" i="25"/>
  <c r="H35" i="5"/>
  <c r="I127" i="25"/>
  <c r="H37" i="5"/>
  <c r="I131" i="25"/>
  <c r="H41" i="5"/>
  <c r="J132" i="25"/>
  <c r="H42" i="5"/>
  <c r="I128" i="25"/>
  <c r="H38" i="5"/>
  <c r="I130" i="25"/>
  <c r="H40" i="5"/>
  <c r="H33" i="5"/>
  <c r="I126" i="25"/>
  <c r="H36" i="5"/>
  <c r="DF133" i="25"/>
  <c r="DC21" i="1" s="1"/>
  <c r="CZ133" i="25"/>
  <c r="CW21" i="1" s="1"/>
  <c r="AE133" i="25"/>
  <c r="DU133" i="25"/>
  <c r="DR21" i="1" s="1"/>
  <c r="EP133" i="25"/>
  <c r="EM21" i="1" s="1"/>
  <c r="EF133" i="25"/>
  <c r="EC21" i="1" s="1"/>
  <c r="CT133" i="25"/>
  <c r="CQ21" i="1" s="1"/>
  <c r="DM133" i="25"/>
  <c r="DJ21" i="1" s="1"/>
  <c r="O133" i="25"/>
  <c r="L21" i="1" s="1"/>
  <c r="Z133" i="25"/>
  <c r="W21" i="1" s="1"/>
  <c r="BJ133" i="25"/>
  <c r="BG21" i="1" s="1"/>
  <c r="AX133" i="25"/>
  <c r="AU21" i="1" s="1"/>
  <c r="BE133" i="25"/>
  <c r="BB21" i="1" s="1"/>
  <c r="AR133" i="25"/>
  <c r="CN133" i="25"/>
  <c r="CK21" i="1" s="1"/>
  <c r="AO133" i="25"/>
  <c r="AL21" i="1" s="1"/>
  <c r="BI133" i="25"/>
  <c r="BF21" i="1" s="1"/>
  <c r="X133" i="25"/>
  <c r="U21" i="1" s="1"/>
  <c r="AH133" i="25"/>
  <c r="AE21" i="1" s="1"/>
  <c r="CV133" i="25"/>
  <c r="CS21" i="1" s="1"/>
  <c r="EE133" i="25"/>
  <c r="EB21" i="1" s="1"/>
  <c r="CX133" i="25"/>
  <c r="CU21" i="1" s="1"/>
  <c r="CU133" i="25"/>
  <c r="CR21" i="1" s="1"/>
  <c r="AN133" i="25"/>
  <c r="AK21" i="1" s="1"/>
  <c r="EO133" i="25"/>
  <c r="EL21" i="1" s="1"/>
  <c r="BK133" i="25"/>
  <c r="BH21" i="1" s="1"/>
  <c r="CR133" i="25"/>
  <c r="BV133" i="25"/>
  <c r="BS21" i="1" s="1"/>
  <c r="DG133" i="25"/>
  <c r="DD21" i="1" s="1"/>
  <c r="L133" i="25"/>
  <c r="I21" i="1" s="1"/>
  <c r="BP133" i="25"/>
  <c r="BM21" i="1" s="1"/>
  <c r="DY133" i="25"/>
  <c r="DV21" i="1" s="1"/>
  <c r="AJ133" i="25"/>
  <c r="AG21" i="1" s="1"/>
  <c r="CW133" i="25"/>
  <c r="CT21" i="1" s="1"/>
  <c r="CH133" i="25"/>
  <c r="CE21" i="1" s="1"/>
  <c r="DT133" i="25"/>
  <c r="DQ21" i="1" s="1"/>
  <c r="DX133" i="25"/>
  <c r="DU21" i="1" s="1"/>
  <c r="BX133" i="25"/>
  <c r="BU21" i="1" s="1"/>
  <c r="V133" i="25"/>
  <c r="S21" i="1" s="1"/>
  <c r="U133" i="25"/>
  <c r="R21" i="1" s="1"/>
  <c r="DV133" i="25"/>
  <c r="DS21" i="1" s="1"/>
  <c r="CL133" i="25"/>
  <c r="CI21" i="1" s="1"/>
  <c r="DH133" i="25"/>
  <c r="DE21" i="1" s="1"/>
  <c r="Y133" i="25"/>
  <c r="V21" i="1" s="1"/>
  <c r="AZ133" i="25"/>
  <c r="AW21" i="1" s="1"/>
  <c r="DZ133" i="25"/>
  <c r="DW21" i="1" s="1"/>
  <c r="DJ133" i="25"/>
  <c r="DG21" i="1" s="1"/>
  <c r="P133" i="25"/>
  <c r="M21" i="1" s="1"/>
  <c r="EL133" i="25"/>
  <c r="EI21" i="1" s="1"/>
  <c r="BH133" i="25"/>
  <c r="BE21" i="1" s="1"/>
  <c r="K133" i="25"/>
  <c r="H21" i="1" s="1"/>
  <c r="AY133" i="25"/>
  <c r="AV21" i="1" s="1"/>
  <c r="AL133" i="25"/>
  <c r="AI21" i="1" s="1"/>
  <c r="DP133" i="25"/>
  <c r="DM21" i="1" s="1"/>
  <c r="BU133" i="25"/>
  <c r="BR21" i="1" s="1"/>
  <c r="EI133" i="25"/>
  <c r="EF21" i="1" s="1"/>
  <c r="EQ133" i="25"/>
  <c r="EN21" i="1" s="1"/>
  <c r="AK133" i="25"/>
  <c r="AH21" i="1" s="1"/>
  <c r="CJ133" i="25"/>
  <c r="CG21" i="1" s="1"/>
  <c r="BM133" i="25"/>
  <c r="BJ21" i="1" s="1"/>
  <c r="AW133" i="25"/>
  <c r="AT21" i="1" s="1"/>
  <c r="AI133" i="25"/>
  <c r="AF21" i="1" s="1"/>
  <c r="CF133" i="25"/>
  <c r="CC21" i="1" s="1"/>
  <c r="CG133" i="25"/>
  <c r="CD21" i="1" s="1"/>
  <c r="AG133" i="25"/>
  <c r="AD21" i="1" s="1"/>
  <c r="DW133" i="25"/>
  <c r="DT21" i="1" s="1"/>
  <c r="AP133" i="25"/>
  <c r="AM21" i="1" s="1"/>
  <c r="CA133" i="25"/>
  <c r="BX21" i="1" s="1"/>
  <c r="AD133" i="25"/>
  <c r="AA21" i="1" s="1"/>
  <c r="Q133" i="25"/>
  <c r="N133" i="25"/>
  <c r="EN133" i="25"/>
  <c r="EK21" i="1" s="1"/>
  <c r="DO133" i="25"/>
  <c r="DL21" i="1" s="1"/>
  <c r="AV133" i="25"/>
  <c r="AS21" i="1" s="1"/>
  <c r="BA133" i="25"/>
  <c r="AX21" i="1" s="1"/>
  <c r="CB133" i="25"/>
  <c r="BY21" i="1" s="1"/>
  <c r="CO133" i="25"/>
  <c r="CL21" i="1" s="1"/>
  <c r="BZ133" i="25"/>
  <c r="BW21" i="1" s="1"/>
  <c r="BT133" i="25"/>
  <c r="BQ21" i="1" s="1"/>
  <c r="BS133" i="25"/>
  <c r="BP21" i="1" s="1"/>
  <c r="AT133" i="25"/>
  <c r="AQ21" i="1" s="1"/>
  <c r="AF133" i="25"/>
  <c r="AC21" i="1" s="1"/>
  <c r="CY133" i="25"/>
  <c r="CV21" i="1" s="1"/>
  <c r="CC133" i="25"/>
  <c r="BZ21" i="1" s="1"/>
  <c r="DB133" i="25"/>
  <c r="CY21" i="1" s="1"/>
  <c r="EJ133" i="25"/>
  <c r="EG21" i="1" s="1"/>
  <c r="ER133" i="25"/>
  <c r="EO21" i="1" s="1"/>
  <c r="EM133" i="25"/>
  <c r="EJ21" i="1" s="1"/>
  <c r="BN133" i="25"/>
  <c r="BK21" i="1" s="1"/>
  <c r="CQ133" i="25"/>
  <c r="CN21" i="1" s="1"/>
  <c r="CP133" i="25"/>
  <c r="CM21" i="1" s="1"/>
  <c r="DC133" i="25"/>
  <c r="CZ21" i="1" s="1"/>
  <c r="BC133" i="25"/>
  <c r="AZ21" i="1" s="1"/>
  <c r="BO133" i="25"/>
  <c r="BL21" i="1" s="1"/>
  <c r="BW133" i="25"/>
  <c r="BT21" i="1" s="1"/>
  <c r="BR133" i="25"/>
  <c r="BO21" i="1" s="1"/>
  <c r="S133" i="25"/>
  <c r="P21" i="1" s="1"/>
  <c r="BQ133" i="25"/>
  <c r="BN21" i="1" s="1"/>
  <c r="W133" i="25"/>
  <c r="T21" i="1" s="1"/>
  <c r="AU133" i="25"/>
  <c r="AR21" i="1" s="1"/>
  <c r="ED133" i="25"/>
  <c r="EA21" i="1" s="1"/>
  <c r="EA133" i="25"/>
  <c r="DX21" i="1" s="1"/>
  <c r="AS133" i="25"/>
  <c r="AP21" i="1" s="1"/>
  <c r="EG133" i="25"/>
  <c r="ED21" i="1" s="1"/>
  <c r="DQ133" i="25"/>
  <c r="DN21" i="1" s="1"/>
  <c r="DL133" i="25"/>
  <c r="DI21" i="1" s="1"/>
  <c r="CM133" i="25"/>
  <c r="CJ21" i="1" s="1"/>
  <c r="CD133" i="25"/>
  <c r="CA21" i="1" s="1"/>
  <c r="AA133" i="25"/>
  <c r="X21" i="1" s="1"/>
  <c r="CK133" i="25"/>
  <c r="CH21" i="1" s="1"/>
  <c r="BL133" i="25"/>
  <c r="BI21" i="1" s="1"/>
  <c r="BG133" i="25"/>
  <c r="BD21" i="1" s="1"/>
  <c r="AQ133" i="25"/>
  <c r="AN21" i="1" s="1"/>
  <c r="T133" i="25"/>
  <c r="Q21" i="1" s="1"/>
  <c r="AB133" i="25"/>
  <c r="Y21" i="1" s="1"/>
  <c r="DB21" i="1"/>
  <c r="R133" i="25"/>
  <c r="O21" i="1" s="1"/>
  <c r="DN133" i="25"/>
  <c r="DK21" i="1" s="1"/>
  <c r="DR133" i="25"/>
  <c r="DO21" i="1" s="1"/>
  <c r="DK133" i="25"/>
  <c r="DH21" i="1" s="1"/>
  <c r="EH133" i="25"/>
  <c r="EE21" i="1" s="1"/>
  <c r="AC133" i="25"/>
  <c r="Z21" i="1" s="1"/>
  <c r="BD133" i="25"/>
  <c r="BA21" i="1" s="1"/>
  <c r="CF21" i="1"/>
  <c r="AB21" i="1"/>
  <c r="CP21" i="1"/>
  <c r="AJ21" i="1"/>
  <c r="BV21" i="1"/>
  <c r="J21" i="1"/>
  <c r="EH21" i="1"/>
  <c r="DF21" i="1"/>
  <c r="DP21" i="1"/>
  <c r="CB21" i="1"/>
  <c r="AO21" i="1"/>
  <c r="CO21" i="1"/>
  <c r="BC21" i="1"/>
  <c r="DD123" i="25"/>
  <c r="BB123" i="25"/>
  <c r="EB123" i="25"/>
  <c r="N21" i="1"/>
  <c r="K21" i="1"/>
  <c r="DA123" i="25"/>
  <c r="EC123" i="25"/>
  <c r="J133" i="25" l="1"/>
  <c r="G21" i="1" s="1"/>
  <c r="I133" i="25"/>
  <c r="F21" i="1" s="1"/>
  <c r="EC133" i="25"/>
  <c r="DZ21" i="1" s="1"/>
  <c r="DD133" i="25"/>
  <c r="DA21" i="1" s="1"/>
  <c r="EB133" i="25"/>
  <c r="DY21" i="1" s="1"/>
  <c r="BB133" i="25"/>
  <c r="AY21" i="1" s="1"/>
  <c r="DA133" i="25"/>
  <c r="CX21" i="1" s="1"/>
  <c r="C9" i="7"/>
  <c r="G67" i="11"/>
  <c r="A3" i="25" l="1"/>
  <c r="A4" i="25"/>
  <c r="A3" i="10"/>
  <c r="A3" i="13"/>
  <c r="A4" i="13"/>
  <c r="A4" i="6"/>
  <c r="A3" i="3"/>
  <c r="A4" i="11"/>
  <c r="A4" i="10"/>
  <c r="I9" i="3" l="1"/>
  <c r="F67" i="11"/>
  <c r="AF13" i="1" l="1"/>
  <c r="AJ13" i="1"/>
  <c r="AK13" i="1"/>
  <c r="AM13" i="1"/>
  <c r="AN13" i="1"/>
  <c r="AR13" i="1"/>
  <c r="AS13" i="1"/>
  <c r="AT13" i="1"/>
  <c r="AU13" i="1"/>
  <c r="AV13" i="1"/>
  <c r="AZ13" i="1"/>
  <c r="BA13" i="1"/>
  <c r="BB13" i="1"/>
  <c r="BC13" i="1"/>
  <c r="BD13" i="1"/>
  <c r="BH13" i="1"/>
  <c r="BI13" i="1"/>
  <c r="BJ13" i="1"/>
  <c r="BK13" i="1"/>
  <c r="BL13" i="1"/>
  <c r="BP13" i="1"/>
  <c r="BQ13" i="1"/>
  <c r="BS13" i="1"/>
  <c r="BT13" i="1"/>
  <c r="BX13" i="1"/>
  <c r="BY13" i="1"/>
  <c r="BZ13" i="1"/>
  <c r="CA13" i="1"/>
  <c r="CB13" i="1"/>
  <c r="CF13" i="1"/>
  <c r="CG13" i="1"/>
  <c r="CH13" i="1"/>
  <c r="CI13" i="1"/>
  <c r="CJ13" i="1"/>
  <c r="CN13" i="1"/>
  <c r="CO13" i="1"/>
  <c r="CP13" i="1"/>
  <c r="CQ13" i="1"/>
  <c r="CR13" i="1"/>
  <c r="CV13" i="1"/>
  <c r="CW13" i="1"/>
  <c r="CY13" i="1"/>
  <c r="CZ13" i="1"/>
  <c r="DD13" i="1"/>
  <c r="DE13" i="1"/>
  <c r="DF13" i="1"/>
  <c r="DG13" i="1"/>
  <c r="DH13" i="1"/>
  <c r="DL13" i="1"/>
  <c r="DM13" i="1"/>
  <c r="DN13" i="1"/>
  <c r="DO13" i="1"/>
  <c r="DP13" i="1"/>
  <c r="DT13" i="1"/>
  <c r="DU13" i="1"/>
  <c r="DV13" i="1"/>
  <c r="DW13" i="1"/>
  <c r="DX13" i="1"/>
  <c r="EB13" i="1"/>
  <c r="EC13" i="1"/>
  <c r="EE13" i="1"/>
  <c r="EF13" i="1"/>
  <c r="EJ13" i="1"/>
  <c r="EK13" i="1"/>
  <c r="EL13" i="1"/>
  <c r="EM13" i="1"/>
  <c r="EN13" i="1"/>
  <c r="AG13" i="1"/>
  <c r="AH13" i="1"/>
  <c r="AI13" i="1"/>
  <c r="AL13" i="1"/>
  <c r="AO13" i="1"/>
  <c r="AP13" i="1"/>
  <c r="AQ13" i="1"/>
  <c r="AW13" i="1"/>
  <c r="AX13" i="1"/>
  <c r="AY13" i="1"/>
  <c r="BE13" i="1"/>
  <c r="BF13" i="1"/>
  <c r="BG13" i="1"/>
  <c r="BM13" i="1"/>
  <c r="BN13" i="1"/>
  <c r="BO13" i="1"/>
  <c r="BR13" i="1"/>
  <c r="BU13" i="1"/>
  <c r="BV13" i="1"/>
  <c r="BW13" i="1"/>
  <c r="CC13" i="1"/>
  <c r="CD13" i="1"/>
  <c r="CE13" i="1"/>
  <c r="CK13" i="1"/>
  <c r="CL13" i="1"/>
  <c r="CM13" i="1"/>
  <c r="CS13" i="1"/>
  <c r="CT13" i="1"/>
  <c r="CU13" i="1"/>
  <c r="CX13" i="1"/>
  <c r="DA13" i="1"/>
  <c r="DB13" i="1"/>
  <c r="DC13" i="1"/>
  <c r="DI13" i="1"/>
  <c r="DJ13" i="1"/>
  <c r="DK13" i="1"/>
  <c r="DQ13" i="1"/>
  <c r="DR13" i="1"/>
  <c r="DS13" i="1"/>
  <c r="DY13" i="1"/>
  <c r="DZ13" i="1"/>
  <c r="EA13" i="1"/>
  <c r="ED13" i="1"/>
  <c r="EG13" i="1"/>
  <c r="EH13" i="1"/>
  <c r="EI13" i="1"/>
  <c r="EO13" i="1"/>
  <c r="A4" i="1" l="1"/>
  <c r="A4" i="9"/>
  <c r="A4" i="5"/>
  <c r="A4" i="2"/>
  <c r="D26" i="1" l="1"/>
  <c r="D23" i="1"/>
  <c r="D13" i="1"/>
  <c r="G8" i="13" s="1"/>
  <c r="C13" i="1"/>
  <c r="C8" i="1"/>
  <c r="D25" i="1" l="1"/>
  <c r="D32" i="1" s="1"/>
  <c r="D34" i="1" s="1"/>
  <c r="G9" i="13"/>
  <c r="G11" i="13" s="1"/>
  <c r="C7" i="13" l="1"/>
  <c r="E67" i="11"/>
  <c r="C26" i="1" s="1"/>
  <c r="C23" i="1"/>
  <c r="C25" i="1" s="1"/>
  <c r="G9" i="5"/>
  <c r="A3" i="11"/>
  <c r="K29" i="9"/>
  <c r="K18" i="9"/>
  <c r="K20" i="9" s="1"/>
  <c r="K23" i="9" s="1"/>
  <c r="K30" i="9" s="1"/>
  <c r="J29" i="9"/>
  <c r="J18" i="9"/>
  <c r="J20" i="9"/>
  <c r="J23" i="9" s="1"/>
  <c r="J30" i="9" s="1"/>
  <c r="I29" i="9"/>
  <c r="I18" i="9"/>
  <c r="I20" i="9" s="1"/>
  <c r="I23" i="9" s="1"/>
  <c r="I30" i="9" s="1"/>
  <c r="H29" i="9"/>
  <c r="H18" i="9"/>
  <c r="H20" i="9" s="1"/>
  <c r="H23" i="9" s="1"/>
  <c r="H30" i="9" s="1"/>
  <c r="G29" i="9"/>
  <c r="G18" i="9"/>
  <c r="G20" i="9" s="1"/>
  <c r="G23" i="9" s="1"/>
  <c r="G30" i="9" s="1"/>
  <c r="F29" i="9"/>
  <c r="F18" i="9"/>
  <c r="F20" i="9"/>
  <c r="F23" i="9" s="1"/>
  <c r="F30" i="9" s="1"/>
  <c r="E29" i="9"/>
  <c r="E18" i="9"/>
  <c r="E20" i="9" s="1"/>
  <c r="E23" i="9" s="1"/>
  <c r="E30" i="9" s="1"/>
  <c r="D29" i="9"/>
  <c r="C29" i="9"/>
  <c r="B29" i="9"/>
  <c r="D18" i="9"/>
  <c r="D20" i="9" s="1"/>
  <c r="D23" i="9" s="1"/>
  <c r="D30" i="9" s="1"/>
  <c r="C20" i="9"/>
  <c r="C23" i="9" s="1"/>
  <c r="B18" i="9"/>
  <c r="B20" i="9" s="1"/>
  <c r="B23" i="9" s="1"/>
  <c r="A3" i="9"/>
  <c r="A3" i="2"/>
  <c r="A3" i="5"/>
  <c r="A3" i="6"/>
  <c r="A3" i="1"/>
  <c r="A57" i="1" s="1"/>
  <c r="C30" i="9" l="1"/>
  <c r="B30" i="9"/>
  <c r="I47" i="3"/>
  <c r="C32" i="1"/>
  <c r="C34" i="1" s="1"/>
  <c r="G10" i="11"/>
  <c r="AL23" i="1" l="1"/>
  <c r="AL25" i="1" s="1"/>
  <c r="AB23" i="1"/>
  <c r="AB25" i="1" s="1"/>
  <c r="AJ23" i="1"/>
  <c r="AJ25" i="1" s="1"/>
  <c r="X23" i="1"/>
  <c r="X25" i="1" s="1"/>
  <c r="Q23" i="1"/>
  <c r="Q25" i="1" s="1"/>
  <c r="AE23" i="1"/>
  <c r="AE25" i="1" s="1"/>
  <c r="AA23" i="1"/>
  <c r="AA25" i="1" s="1"/>
  <c r="W23" i="1"/>
  <c r="W25" i="1" s="1"/>
  <c r="AG23" i="1"/>
  <c r="AG25" i="1" s="1"/>
  <c r="AF23" i="1"/>
  <c r="AF25" i="1" s="1"/>
  <c r="G23" i="1"/>
  <c r="G25" i="1" s="1"/>
  <c r="Y23" i="1"/>
  <c r="Y25" i="1" s="1"/>
  <c r="AN23" i="1"/>
  <c r="AN25" i="1" s="1"/>
  <c r="AK23" i="1"/>
  <c r="AK25" i="1" s="1"/>
  <c r="U23" i="1"/>
  <c r="U25" i="1" s="1"/>
  <c r="V23" i="1"/>
  <c r="V25" i="1" s="1"/>
  <c r="AD23" i="1"/>
  <c r="AD25" i="1" s="1"/>
  <c r="K23" i="1"/>
  <c r="K25" i="1" s="1"/>
  <c r="H23" i="1"/>
  <c r="H25" i="1" s="1"/>
  <c r="N23" i="1"/>
  <c r="N25" i="1" s="1"/>
  <c r="T23" i="1"/>
  <c r="T25" i="1" s="1"/>
  <c r="I23" i="1"/>
  <c r="I25" i="1" s="1"/>
  <c r="O23" i="1"/>
  <c r="O25" i="1" s="1"/>
  <c r="S23" i="1"/>
  <c r="S25" i="1" s="1"/>
  <c r="AH23" i="1"/>
  <c r="AH25" i="1" s="1"/>
  <c r="J23" i="1"/>
  <c r="J25" i="1" s="1"/>
  <c r="AH28" i="1" l="1"/>
  <c r="AL28" i="1"/>
  <c r="AK28" i="1"/>
  <c r="AF28" i="1"/>
  <c r="AN28" i="1"/>
  <c r="AG28" i="1"/>
  <c r="AJ28" i="1"/>
  <c r="AP23" i="1"/>
  <c r="AP25" i="1" s="1"/>
  <c r="AQ23" i="1"/>
  <c r="AQ25" i="1" s="1"/>
  <c r="AC23" i="1"/>
  <c r="AC25" i="1" s="1"/>
  <c r="Z23" i="1"/>
  <c r="Z25" i="1" s="1"/>
  <c r="P23" i="1"/>
  <c r="P25" i="1" s="1"/>
  <c r="M23" i="1"/>
  <c r="M25" i="1" s="1"/>
  <c r="L23" i="1"/>
  <c r="L25" i="1" s="1"/>
  <c r="R23" i="1"/>
  <c r="R25" i="1" s="1"/>
  <c r="AO23" i="1"/>
  <c r="AO25" i="1" s="1"/>
  <c r="AM23" i="1"/>
  <c r="AM25" i="1" s="1"/>
  <c r="AI23" i="1"/>
  <c r="AI25" i="1" s="1"/>
  <c r="F23" i="1"/>
  <c r="F25" i="1" s="1"/>
  <c r="AE22" i="2" l="1"/>
  <c r="AE23" i="2"/>
  <c r="AI22" i="2"/>
  <c r="AI23" i="2"/>
  <c r="AD23" i="2"/>
  <c r="AD22" i="2"/>
  <c r="AJ22" i="2"/>
  <c r="AJ23" i="2"/>
  <c r="AH23" i="2"/>
  <c r="AH22" i="2"/>
  <c r="AL23" i="2"/>
  <c r="AL22" i="2"/>
  <c r="AF22" i="2"/>
  <c r="AF23" i="2"/>
  <c r="AL26" i="2"/>
  <c r="AL25" i="2"/>
  <c r="AL27" i="2"/>
  <c r="AL24" i="2"/>
  <c r="AD26" i="2"/>
  <c r="AD25" i="2"/>
  <c r="AD27" i="2"/>
  <c r="AD24" i="2"/>
  <c r="AI27" i="2"/>
  <c r="AI26" i="2"/>
  <c r="AI25" i="2"/>
  <c r="AI24" i="2"/>
  <c r="AH27" i="2"/>
  <c r="AH24" i="2"/>
  <c r="AH26" i="2"/>
  <c r="AH25" i="2"/>
  <c r="AJ24" i="2"/>
  <c r="AJ26" i="2"/>
  <c r="AJ25" i="2"/>
  <c r="AJ27" i="2"/>
  <c r="AE25" i="2"/>
  <c r="AE27" i="2"/>
  <c r="AE26" i="2"/>
  <c r="AE24" i="2"/>
  <c r="AF27" i="2"/>
  <c r="AF24" i="2"/>
  <c r="AF26" i="2"/>
  <c r="AF25" i="2"/>
  <c r="E23" i="1"/>
  <c r="E25" i="1" s="1"/>
  <c r="XFD23" i="2" s="1"/>
  <c r="C14" i="13"/>
  <c r="AQ28" i="1"/>
  <c r="AP28" i="1"/>
  <c r="AE33" i="2"/>
  <c r="AE32" i="2"/>
  <c r="AE28" i="2"/>
  <c r="AE31" i="2"/>
  <c r="AE29" i="2"/>
  <c r="AE30" i="2"/>
  <c r="AI32" i="2"/>
  <c r="AI33" i="2"/>
  <c r="AI29" i="2"/>
  <c r="AI28" i="2"/>
  <c r="AI30" i="2"/>
  <c r="AI31" i="2"/>
  <c r="AF32" i="2"/>
  <c r="AF30" i="2"/>
  <c r="AF29" i="2"/>
  <c r="AF33" i="2"/>
  <c r="AF31" i="2"/>
  <c r="AF28" i="2"/>
  <c r="AL33" i="2"/>
  <c r="AL30" i="2"/>
  <c r="AL29" i="2"/>
  <c r="AL31" i="2"/>
  <c r="AL28" i="2"/>
  <c r="AL32" i="2"/>
  <c r="AJ33" i="2"/>
  <c r="AJ31" i="2"/>
  <c r="AJ28" i="2"/>
  <c r="AJ30" i="2"/>
  <c r="AJ29" i="2"/>
  <c r="AJ32" i="2"/>
  <c r="AI28" i="1"/>
  <c r="AM28" i="1"/>
  <c r="AO28" i="1"/>
  <c r="AH32" i="2"/>
  <c r="AH31" i="2"/>
  <c r="AH30" i="2"/>
  <c r="AH33" i="2"/>
  <c r="AH28" i="2"/>
  <c r="AH29" i="2"/>
  <c r="AD30" i="2"/>
  <c r="AD31" i="2"/>
  <c r="AD33" i="2"/>
  <c r="AD29" i="2"/>
  <c r="AD32" i="2"/>
  <c r="AD28" i="2"/>
  <c r="AR23" i="1"/>
  <c r="AR25" i="1" s="1"/>
  <c r="AM22" i="2" l="1"/>
  <c r="AM23" i="2"/>
  <c r="AN23" i="2"/>
  <c r="AN22" i="2"/>
  <c r="AG23" i="2"/>
  <c r="AG22" i="2"/>
  <c r="AO23" i="2"/>
  <c r="AO22" i="2"/>
  <c r="AK23" i="2"/>
  <c r="AK22" i="2"/>
  <c r="E27" i="1"/>
  <c r="Z28" i="1" s="1"/>
  <c r="AK26" i="2"/>
  <c r="AK25" i="2"/>
  <c r="AK27" i="2"/>
  <c r="AK24" i="2"/>
  <c r="AN27" i="2"/>
  <c r="AN24" i="2"/>
  <c r="AN26" i="2"/>
  <c r="AN25" i="2"/>
  <c r="AG25" i="2"/>
  <c r="AG27" i="2"/>
  <c r="AG24" i="2"/>
  <c r="AG26" i="2"/>
  <c r="AO25" i="2"/>
  <c r="AO27" i="2"/>
  <c r="AO24" i="2"/>
  <c r="AO26" i="2"/>
  <c r="AM25" i="2"/>
  <c r="AM27" i="2"/>
  <c r="AM26" i="2"/>
  <c r="AM24" i="2"/>
  <c r="AM33" i="2"/>
  <c r="AM32" i="2"/>
  <c r="AM28" i="2"/>
  <c r="AM30" i="2"/>
  <c r="AM29" i="2"/>
  <c r="AM31" i="2"/>
  <c r="AN32" i="2"/>
  <c r="AN30" i="2"/>
  <c r="AN29" i="2"/>
  <c r="AN31" i="2"/>
  <c r="AN28" i="2"/>
  <c r="AN33" i="2"/>
  <c r="AR28" i="1"/>
  <c r="AA28" i="1"/>
  <c r="AE28" i="1"/>
  <c r="S28" i="1"/>
  <c r="X28" i="1"/>
  <c r="Y28" i="1"/>
  <c r="AD28" i="1"/>
  <c r="T28" i="1"/>
  <c r="V28" i="1"/>
  <c r="AB28" i="1"/>
  <c r="W28" i="1"/>
  <c r="Q28" i="1"/>
  <c r="U28" i="1"/>
  <c r="AC28" i="1"/>
  <c r="AK33" i="2"/>
  <c r="AK31" i="2"/>
  <c r="AK32" i="2"/>
  <c r="AK30" i="2"/>
  <c r="AK28" i="2"/>
  <c r="AK29" i="2"/>
  <c r="AO32" i="2"/>
  <c r="AO30" i="2"/>
  <c r="AO33" i="2"/>
  <c r="AO31" i="2"/>
  <c r="AO29" i="2"/>
  <c r="AO28" i="2"/>
  <c r="AG32" i="2"/>
  <c r="AG30" i="2"/>
  <c r="AG33" i="2"/>
  <c r="AG31" i="2"/>
  <c r="AG29" i="2"/>
  <c r="AG28" i="2"/>
  <c r="AS23" i="1"/>
  <c r="AS25" i="1" s="1"/>
  <c r="O22" i="2" l="1"/>
  <c r="O23" i="2"/>
  <c r="Q23" i="2"/>
  <c r="Q22" i="2"/>
  <c r="V22" i="2"/>
  <c r="V23" i="2"/>
  <c r="AC23" i="2"/>
  <c r="AC22" i="2"/>
  <c r="Z23" i="2"/>
  <c r="Z22" i="2"/>
  <c r="Y23" i="2"/>
  <c r="Y22" i="2"/>
  <c r="U22" i="2"/>
  <c r="U23" i="2"/>
  <c r="T22" i="2"/>
  <c r="T23" i="2"/>
  <c r="AP23" i="2"/>
  <c r="AP22" i="2"/>
  <c r="R23" i="2"/>
  <c r="R22" i="2"/>
  <c r="X22" i="2"/>
  <c r="X23" i="2"/>
  <c r="S22" i="2"/>
  <c r="S23" i="2"/>
  <c r="AB23" i="2"/>
  <c r="AB22" i="2"/>
  <c r="AA22" i="2"/>
  <c r="AA23" i="2"/>
  <c r="W23" i="2"/>
  <c r="W22" i="2"/>
  <c r="R28" i="1"/>
  <c r="O28" i="1"/>
  <c r="O30" i="1" s="1"/>
  <c r="O32" i="1" s="1"/>
  <c r="P28" i="1"/>
  <c r="N32" i="2" s="1"/>
  <c r="M28" i="1"/>
  <c r="K28" i="1"/>
  <c r="F28" i="1"/>
  <c r="X29" i="2"/>
  <c r="N28" i="1"/>
  <c r="I28" i="1"/>
  <c r="J28" i="1"/>
  <c r="G28" i="1"/>
  <c r="E23" i="2" s="1"/>
  <c r="L28" i="1"/>
  <c r="H28" i="1"/>
  <c r="X30" i="2"/>
  <c r="X31" i="2"/>
  <c r="X32" i="2"/>
  <c r="X26" i="2"/>
  <c r="X24" i="2"/>
  <c r="X27" i="2"/>
  <c r="X33" i="2"/>
  <c r="X25" i="2"/>
  <c r="X28" i="2"/>
  <c r="AA27" i="2"/>
  <c r="AA26" i="2"/>
  <c r="AA25" i="2"/>
  <c r="AA24" i="2"/>
  <c r="AB24" i="2"/>
  <c r="AB26" i="2"/>
  <c r="AB25" i="2"/>
  <c r="AB27" i="2"/>
  <c r="R27" i="2"/>
  <c r="R24" i="2"/>
  <c r="R26" i="2"/>
  <c r="R25" i="2"/>
  <c r="W25" i="2"/>
  <c r="W27" i="2"/>
  <c r="W26" i="2"/>
  <c r="W24" i="2"/>
  <c r="O25" i="2"/>
  <c r="O27" i="2"/>
  <c r="O26" i="2"/>
  <c r="O24" i="2"/>
  <c r="V26" i="2"/>
  <c r="V25" i="2"/>
  <c r="V27" i="2"/>
  <c r="V24" i="2"/>
  <c r="U26" i="2"/>
  <c r="U25" i="2"/>
  <c r="U27" i="2"/>
  <c r="U24" i="2"/>
  <c r="Q25" i="2"/>
  <c r="Q27" i="2"/>
  <c r="Q24" i="2"/>
  <c r="Q26" i="2"/>
  <c r="Z27" i="2"/>
  <c r="Z24" i="2"/>
  <c r="Z26" i="2"/>
  <c r="Z25" i="2"/>
  <c r="AP27" i="2"/>
  <c r="AP24" i="2"/>
  <c r="AP26" i="2"/>
  <c r="AP25" i="2"/>
  <c r="Y25" i="2"/>
  <c r="Y27" i="2"/>
  <c r="Y24" i="2"/>
  <c r="Y26" i="2"/>
  <c r="T24" i="2"/>
  <c r="T26" i="2"/>
  <c r="T25" i="2"/>
  <c r="T27" i="2"/>
  <c r="S27" i="2"/>
  <c r="S26" i="2"/>
  <c r="S25" i="2"/>
  <c r="S24" i="2"/>
  <c r="AC26" i="2"/>
  <c r="AC25" i="2"/>
  <c r="AC27" i="2"/>
  <c r="AC24" i="2"/>
  <c r="S32" i="2"/>
  <c r="S33" i="2"/>
  <c r="S29" i="2"/>
  <c r="S30" i="2"/>
  <c r="S28" i="2"/>
  <c r="S31" i="2"/>
  <c r="W33" i="2"/>
  <c r="W32" i="2"/>
  <c r="W30" i="2"/>
  <c r="W28" i="2"/>
  <c r="W29" i="2"/>
  <c r="W31" i="2"/>
  <c r="O33" i="2"/>
  <c r="O32" i="2"/>
  <c r="O30" i="2"/>
  <c r="O28" i="2"/>
  <c r="O31" i="2"/>
  <c r="O29" i="2"/>
  <c r="V33" i="2"/>
  <c r="V31" i="2"/>
  <c r="V32" i="2"/>
  <c r="V29" i="2"/>
  <c r="V30" i="2"/>
  <c r="V28" i="2"/>
  <c r="U33" i="2"/>
  <c r="U31" i="2"/>
  <c r="U32" i="2"/>
  <c r="U30" i="2"/>
  <c r="U28" i="2"/>
  <c r="U29" i="2"/>
  <c r="Q32" i="2"/>
  <c r="Q33" i="2"/>
  <c r="Q31" i="2"/>
  <c r="Q29" i="2"/>
  <c r="Q28" i="2"/>
  <c r="Q30" i="2"/>
  <c r="Z32" i="2"/>
  <c r="Z31" i="2"/>
  <c r="Z30" i="2"/>
  <c r="Z28" i="2"/>
  <c r="Z33" i="2"/>
  <c r="Z29" i="2"/>
  <c r="T33" i="2"/>
  <c r="T31" i="2"/>
  <c r="T30" i="2"/>
  <c r="T28" i="2"/>
  <c r="T32" i="2"/>
  <c r="T29" i="2"/>
  <c r="AP33" i="2"/>
  <c r="AP31" i="2"/>
  <c r="AP30" i="2"/>
  <c r="AP32" i="2"/>
  <c r="AP28" i="2"/>
  <c r="AP29" i="2"/>
  <c r="AS28" i="1"/>
  <c r="AC33" i="2"/>
  <c r="AC31" i="2"/>
  <c r="AC32" i="2"/>
  <c r="AC30" i="2"/>
  <c r="AC28" i="2"/>
  <c r="AC29" i="2"/>
  <c r="R31" i="2"/>
  <c r="R30" i="2"/>
  <c r="R28" i="2"/>
  <c r="R32" i="2"/>
  <c r="R33" i="2"/>
  <c r="R29" i="2"/>
  <c r="Y32" i="2"/>
  <c r="Y33" i="2"/>
  <c r="Y31" i="2"/>
  <c r="Y29" i="2"/>
  <c r="Y30" i="2"/>
  <c r="Y28" i="2"/>
  <c r="AA32" i="2"/>
  <c r="AA33" i="2"/>
  <c r="AA29" i="2"/>
  <c r="AA31" i="2"/>
  <c r="AA30" i="2"/>
  <c r="AA28" i="2"/>
  <c r="AB33" i="2"/>
  <c r="AB31" i="2"/>
  <c r="AB32" i="2"/>
  <c r="AB30" i="2"/>
  <c r="AB28" i="2"/>
  <c r="AB29" i="2"/>
  <c r="AT23" i="1"/>
  <c r="AT25" i="1" s="1"/>
  <c r="AF30" i="1"/>
  <c r="AF32" i="1" s="1"/>
  <c r="AH30" i="1"/>
  <c r="AH32" i="1" s="1"/>
  <c r="AP30" i="1"/>
  <c r="AP32" i="1" s="1"/>
  <c r="AI30" i="1"/>
  <c r="AI32" i="1" s="1"/>
  <c r="AM30" i="1"/>
  <c r="AM32" i="1" s="1"/>
  <c r="Z30" i="1"/>
  <c r="Z32" i="1" s="1"/>
  <c r="AO30" i="1"/>
  <c r="AO32" i="1" s="1"/>
  <c r="AL30" i="1"/>
  <c r="AL32" i="1" s="1"/>
  <c r="AC30" i="1"/>
  <c r="AC32" i="1" s="1"/>
  <c r="Y30" i="1"/>
  <c r="Y32" i="1" s="1"/>
  <c r="Q30" i="1"/>
  <c r="Q32" i="1" s="1"/>
  <c r="X30" i="1"/>
  <c r="X32" i="1" s="1"/>
  <c r="W30" i="1"/>
  <c r="W32" i="1" s="1"/>
  <c r="AJ30" i="1"/>
  <c r="AJ32" i="1" s="1"/>
  <c r="AB30" i="1"/>
  <c r="AB32" i="1" s="1"/>
  <c r="AK30" i="1"/>
  <c r="AK32" i="1" s="1"/>
  <c r="AR30" i="1"/>
  <c r="AR32" i="1" s="1"/>
  <c r="AA30" i="1"/>
  <c r="AA32" i="1" s="1"/>
  <c r="AG30" i="1"/>
  <c r="AG32" i="1" s="1"/>
  <c r="AE30" i="1"/>
  <c r="AE32" i="1" s="1"/>
  <c r="U30" i="1"/>
  <c r="U32" i="1" s="1"/>
  <c r="V30" i="1"/>
  <c r="V32" i="1" s="1"/>
  <c r="AD30" i="1"/>
  <c r="AD32" i="1" s="1"/>
  <c r="S30" i="1"/>
  <c r="S32" i="1" s="1"/>
  <c r="T30" i="1"/>
  <c r="T32" i="1" s="1"/>
  <c r="AQ30" i="1"/>
  <c r="AQ32" i="1" s="1"/>
  <c r="AN30" i="1"/>
  <c r="AN32" i="1" s="1"/>
  <c r="P30" i="1" l="1"/>
  <c r="P32" i="1" s="1"/>
  <c r="P40" i="1" s="1"/>
  <c r="N38" i="22" s="1"/>
  <c r="P50" i="1" s="1"/>
  <c r="P23" i="2"/>
  <c r="P22" i="2"/>
  <c r="L22" i="2"/>
  <c r="L23" i="2"/>
  <c r="AS30" i="1"/>
  <c r="AS32" i="1" s="1"/>
  <c r="AS40" i="1" s="1"/>
  <c r="AQ38" i="22" s="1"/>
  <c r="AS50" i="1" s="1"/>
  <c r="AQ22" i="2"/>
  <c r="AQ23" i="2"/>
  <c r="M25" i="2"/>
  <c r="M23" i="2"/>
  <c r="M22" i="2"/>
  <c r="J23" i="2"/>
  <c r="J22" i="2"/>
  <c r="K26" i="2"/>
  <c r="K22" i="2"/>
  <c r="K23" i="2"/>
  <c r="N25" i="2"/>
  <c r="N22" i="2"/>
  <c r="N23" i="2"/>
  <c r="F24" i="2"/>
  <c r="F23" i="2"/>
  <c r="F22" i="2"/>
  <c r="I25" i="2"/>
  <c r="I22" i="2"/>
  <c r="I23" i="2"/>
  <c r="H22" i="2"/>
  <c r="H23" i="2"/>
  <c r="G33" i="2"/>
  <c r="G23" i="2"/>
  <c r="G22" i="2"/>
  <c r="R30" i="1"/>
  <c r="R32" i="1" s="1"/>
  <c r="R40" i="1" s="1"/>
  <c r="P38" i="22" s="1"/>
  <c r="R50" i="1" s="1"/>
  <c r="N28" i="2"/>
  <c r="M33" i="2"/>
  <c r="D22" i="2"/>
  <c r="D23" i="2"/>
  <c r="E25" i="2"/>
  <c r="E22" i="2"/>
  <c r="M28" i="2"/>
  <c r="M26" i="2"/>
  <c r="M29" i="2"/>
  <c r="M30" i="2"/>
  <c r="M32" i="2"/>
  <c r="M31" i="2"/>
  <c r="M27" i="2"/>
  <c r="P28" i="2"/>
  <c r="P32" i="2"/>
  <c r="N24" i="2"/>
  <c r="N26" i="2"/>
  <c r="P25" i="2"/>
  <c r="P26" i="2"/>
  <c r="M24" i="2"/>
  <c r="N29" i="2"/>
  <c r="P30" i="2"/>
  <c r="P24" i="2"/>
  <c r="N31" i="2"/>
  <c r="P29" i="2"/>
  <c r="P27" i="2"/>
  <c r="N33" i="2"/>
  <c r="P31" i="2"/>
  <c r="P33" i="2"/>
  <c r="N30" i="2"/>
  <c r="N27" i="2"/>
  <c r="L29" i="2"/>
  <c r="L28" i="2"/>
  <c r="L32" i="2"/>
  <c r="L26" i="2"/>
  <c r="N30" i="1"/>
  <c r="N32" i="1" s="1"/>
  <c r="N40" i="1" s="1"/>
  <c r="L38" i="22" s="1"/>
  <c r="N50" i="1" s="1"/>
  <c r="K30" i="2"/>
  <c r="M30" i="1"/>
  <c r="M32" i="1" s="1"/>
  <c r="M40" i="1" s="1"/>
  <c r="K38" i="22" s="1"/>
  <c r="M50" i="1" s="1"/>
  <c r="K31" i="2"/>
  <c r="K28" i="2"/>
  <c r="K29" i="2"/>
  <c r="K33" i="2"/>
  <c r="K32" i="2"/>
  <c r="K30" i="1"/>
  <c r="K32" i="1" s="1"/>
  <c r="K40" i="1" s="1"/>
  <c r="I38" i="22" s="1"/>
  <c r="I30" i="2"/>
  <c r="I33" i="2"/>
  <c r="I32" i="2"/>
  <c r="I31" i="2"/>
  <c r="I28" i="2"/>
  <c r="I26" i="2"/>
  <c r="I29" i="2"/>
  <c r="L24" i="2"/>
  <c r="L31" i="2"/>
  <c r="K27" i="2"/>
  <c r="L33" i="2"/>
  <c r="K24" i="2"/>
  <c r="I24" i="2"/>
  <c r="I27" i="2"/>
  <c r="K25" i="2"/>
  <c r="L27" i="2"/>
  <c r="L25" i="2"/>
  <c r="H31" i="2"/>
  <c r="J30" i="1"/>
  <c r="J32" i="1" s="1"/>
  <c r="J40" i="1" s="1"/>
  <c r="H38" i="22" s="1"/>
  <c r="H32" i="2"/>
  <c r="G30" i="2"/>
  <c r="J31" i="2"/>
  <c r="J33" i="2"/>
  <c r="L30" i="1"/>
  <c r="L32" i="1" s="1"/>
  <c r="L40" i="1" s="1"/>
  <c r="J38" i="22" s="1"/>
  <c r="L50" i="1" s="1"/>
  <c r="D29" i="2"/>
  <c r="G30" i="1"/>
  <c r="G32" i="1" s="1"/>
  <c r="G40" i="1" s="1"/>
  <c r="E38" i="22" s="1"/>
  <c r="L30" i="2"/>
  <c r="J27" i="2"/>
  <c r="H29" i="2"/>
  <c r="H26" i="2"/>
  <c r="H28" i="2"/>
  <c r="H30" i="2"/>
  <c r="H33" i="2"/>
  <c r="G31" i="2"/>
  <c r="G29" i="2"/>
  <c r="G28" i="2"/>
  <c r="G32" i="2"/>
  <c r="I30" i="1"/>
  <c r="I32" i="1" s="1"/>
  <c r="I40" i="1" s="1"/>
  <c r="G38" i="22" s="1"/>
  <c r="I50" i="1" s="1"/>
  <c r="G24" i="2"/>
  <c r="G26" i="2"/>
  <c r="G27" i="2"/>
  <c r="G25" i="2"/>
  <c r="D26" i="2"/>
  <c r="D30" i="2"/>
  <c r="D24" i="2"/>
  <c r="D28" i="2"/>
  <c r="D32" i="2"/>
  <c r="D31" i="2"/>
  <c r="D25" i="2"/>
  <c r="D33" i="2"/>
  <c r="D27" i="2"/>
  <c r="F30" i="1"/>
  <c r="F32" i="1" s="1"/>
  <c r="F40" i="1" s="1"/>
  <c r="D38" i="22" s="1"/>
  <c r="F50" i="1" s="1"/>
  <c r="F27" i="2"/>
  <c r="F32" i="2"/>
  <c r="F25" i="2"/>
  <c r="F26" i="2"/>
  <c r="F28" i="2"/>
  <c r="F33" i="2"/>
  <c r="F30" i="2"/>
  <c r="H30" i="1"/>
  <c r="H32" i="1" s="1"/>
  <c r="H40" i="1" s="1"/>
  <c r="F38" i="22" s="1"/>
  <c r="F29" i="2"/>
  <c r="F31" i="2"/>
  <c r="J32" i="2"/>
  <c r="J25" i="2"/>
  <c r="J28" i="2"/>
  <c r="J26" i="2"/>
  <c r="J30" i="2"/>
  <c r="J24" i="2"/>
  <c r="J29" i="2"/>
  <c r="H25" i="2"/>
  <c r="H24" i="2"/>
  <c r="H27" i="2"/>
  <c r="E30" i="2"/>
  <c r="E24" i="2"/>
  <c r="E33" i="2"/>
  <c r="E26" i="2"/>
  <c r="E29" i="2"/>
  <c r="E28" i="2"/>
  <c r="E32" i="2"/>
  <c r="E27" i="2"/>
  <c r="E31" i="2"/>
  <c r="AQ27" i="2"/>
  <c r="AQ26" i="2"/>
  <c r="AQ25" i="2"/>
  <c r="AQ24" i="2"/>
  <c r="AT28" i="1"/>
  <c r="AQ32" i="2"/>
  <c r="AQ33" i="2"/>
  <c r="AQ29" i="2"/>
  <c r="AQ31" i="2"/>
  <c r="AQ30" i="2"/>
  <c r="AQ28" i="2"/>
  <c r="AU23" i="1"/>
  <c r="AU25" i="1" s="1"/>
  <c r="AP40" i="1"/>
  <c r="AN38" i="22" s="1"/>
  <c r="AP50" i="1" s="1"/>
  <c r="AH40" i="1"/>
  <c r="AF38" i="22" s="1"/>
  <c r="AH50" i="1" s="1"/>
  <c r="AR40" i="1"/>
  <c r="AP38" i="22" s="1"/>
  <c r="AR50" i="1" s="1"/>
  <c r="Y40" i="1"/>
  <c r="W38" i="22" s="1"/>
  <c r="Y50" i="1" s="1"/>
  <c r="AG40" i="1"/>
  <c r="AE38" i="22" s="1"/>
  <c r="AG50" i="1" s="1"/>
  <c r="AO40" i="1"/>
  <c r="AM38" i="22" s="1"/>
  <c r="AO50" i="1" s="1"/>
  <c r="AD40" i="1"/>
  <c r="AB38" i="22" s="1"/>
  <c r="AD50" i="1" s="1"/>
  <c r="Q40" i="1"/>
  <c r="O38" i="22" s="1"/>
  <c r="Q50" i="1" s="1"/>
  <c r="AC40" i="1"/>
  <c r="AA38" i="22" s="1"/>
  <c r="AC50" i="1" s="1"/>
  <c r="Z40" i="1"/>
  <c r="X38" i="22" s="1"/>
  <c r="Z50" i="1" s="1"/>
  <c r="AI40" i="1"/>
  <c r="AG38" i="22" s="1"/>
  <c r="AI50" i="1" s="1"/>
  <c r="V40" i="1"/>
  <c r="T38" i="22" s="1"/>
  <c r="V50" i="1" s="1"/>
  <c r="T40" i="1"/>
  <c r="R38" i="22" s="1"/>
  <c r="T50" i="1" s="1"/>
  <c r="AE40" i="1"/>
  <c r="AC38" i="22" s="1"/>
  <c r="AE50" i="1" s="1"/>
  <c r="AA40" i="1"/>
  <c r="Y38" i="22" s="1"/>
  <c r="AA50" i="1" s="1"/>
  <c r="AB40" i="1"/>
  <c r="Z38" i="22" s="1"/>
  <c r="AB50" i="1" s="1"/>
  <c r="AL40" i="1"/>
  <c r="AJ38" i="22" s="1"/>
  <c r="AL50" i="1" s="1"/>
  <c r="AQ40" i="1"/>
  <c r="AO38" i="22" s="1"/>
  <c r="AQ50" i="1" s="1"/>
  <c r="S40" i="1"/>
  <c r="Q38" i="22" s="1"/>
  <c r="S50" i="1" s="1"/>
  <c r="AK40" i="1"/>
  <c r="AI38" i="22" s="1"/>
  <c r="AK50" i="1" s="1"/>
  <c r="AF40" i="1"/>
  <c r="AD38" i="22" s="1"/>
  <c r="AF50" i="1" s="1"/>
  <c r="X40" i="1"/>
  <c r="V38" i="22" s="1"/>
  <c r="X50" i="1" s="1"/>
  <c r="AN40" i="1"/>
  <c r="AL38" i="22" s="1"/>
  <c r="AN50" i="1" s="1"/>
  <c r="AJ40" i="1"/>
  <c r="AH38" i="22" s="1"/>
  <c r="AJ50" i="1" s="1"/>
  <c r="O40" i="1"/>
  <c r="M38" i="22" s="1"/>
  <c r="O50" i="1" s="1"/>
  <c r="AM40" i="1"/>
  <c r="AK38" i="22" s="1"/>
  <c r="AM50" i="1" s="1"/>
  <c r="U40" i="1"/>
  <c r="S38" i="22" s="1"/>
  <c r="U50" i="1" s="1"/>
  <c r="W40" i="1"/>
  <c r="U38" i="22" s="1"/>
  <c r="W50" i="1" s="1"/>
  <c r="AR22" i="2" l="1"/>
  <c r="AR23" i="2"/>
  <c r="AT30" i="1"/>
  <c r="AT32" i="1" s="1"/>
  <c r="AT40" i="1" s="1"/>
  <c r="AR38" i="22" s="1"/>
  <c r="AT50" i="1" s="1"/>
  <c r="AR24" i="2"/>
  <c r="AR26" i="2"/>
  <c r="AR25" i="2"/>
  <c r="AR27" i="2"/>
  <c r="AR33" i="2"/>
  <c r="AR31" i="2"/>
  <c r="AR28" i="2"/>
  <c r="AR32" i="2"/>
  <c r="AR30" i="2"/>
  <c r="AR29" i="2"/>
  <c r="AU28" i="1"/>
  <c r="AV23" i="1"/>
  <c r="AV25" i="1" s="1"/>
  <c r="K50" i="1" l="1"/>
  <c r="J50" i="1"/>
  <c r="H50" i="1"/>
  <c r="G50" i="1"/>
  <c r="AS22" i="2"/>
  <c r="AS23" i="2"/>
  <c r="AS26" i="2"/>
  <c r="AS25" i="2"/>
  <c r="AS27" i="2"/>
  <c r="AS24" i="2"/>
  <c r="AU30" i="1"/>
  <c r="AU32" i="1" s="1"/>
  <c r="AU40" i="1" s="1"/>
  <c r="AS38" i="22" s="1"/>
  <c r="AU50" i="1" s="1"/>
  <c r="AS33" i="2"/>
  <c r="AS31" i="2"/>
  <c r="AS32" i="2"/>
  <c r="AS30" i="2"/>
  <c r="AS28" i="2"/>
  <c r="AS29" i="2"/>
  <c r="AV28" i="1"/>
  <c r="AW23" i="1"/>
  <c r="AW25" i="1" s="1"/>
  <c r="AT22" i="2" l="1"/>
  <c r="AT23" i="2"/>
  <c r="AV30" i="1"/>
  <c r="AV32" i="1" s="1"/>
  <c r="AV40" i="1" s="1"/>
  <c r="AT38" i="22" s="1"/>
  <c r="AV50" i="1" s="1"/>
  <c r="AT26" i="2"/>
  <c r="AT25" i="2"/>
  <c r="AT27" i="2"/>
  <c r="AT24" i="2"/>
  <c r="AT30" i="2"/>
  <c r="AT32" i="2"/>
  <c r="AT29" i="2"/>
  <c r="AT33" i="2"/>
  <c r="AT31" i="2"/>
  <c r="AT28" i="2"/>
  <c r="AW28" i="1"/>
  <c r="AA13" i="1"/>
  <c r="AB13" i="1"/>
  <c r="O13" i="1"/>
  <c r="U13" i="1"/>
  <c r="S13" i="1"/>
  <c r="W13" i="1"/>
  <c r="AE13" i="1"/>
  <c r="T13" i="1"/>
  <c r="X13" i="1"/>
  <c r="N13" i="1"/>
  <c r="Z13" i="1"/>
  <c r="Q13" i="1"/>
  <c r="AD13" i="1"/>
  <c r="AC13" i="1"/>
  <c r="P13" i="1"/>
  <c r="M13" i="1"/>
  <c r="R13" i="1"/>
  <c r="V13" i="1"/>
  <c r="Y13" i="1"/>
  <c r="AX23" i="1"/>
  <c r="AX25" i="1" s="1"/>
  <c r="AU23" i="2" l="1"/>
  <c r="AU22" i="2"/>
  <c r="AW30" i="1"/>
  <c r="AW32" i="1" s="1"/>
  <c r="AW40" i="1" s="1"/>
  <c r="AU38" i="22" s="1"/>
  <c r="AW50" i="1" s="1"/>
  <c r="AU25" i="2"/>
  <c r="AU27" i="2"/>
  <c r="AU26" i="2"/>
  <c r="AU24" i="2"/>
  <c r="AU33" i="2"/>
  <c r="AU32" i="2"/>
  <c r="AU31" i="2"/>
  <c r="AU28" i="2"/>
  <c r="AU29" i="2"/>
  <c r="AU30" i="2"/>
  <c r="AX28" i="1"/>
  <c r="AY23" i="1"/>
  <c r="AY25" i="1" s="1"/>
  <c r="AV22" i="2" l="1"/>
  <c r="AV23" i="2"/>
  <c r="AV27" i="2"/>
  <c r="AV24" i="2"/>
  <c r="AV26" i="2"/>
  <c r="AV25" i="2"/>
  <c r="AV32" i="2"/>
  <c r="AV30" i="2"/>
  <c r="AV29" i="2"/>
  <c r="AV33" i="2"/>
  <c r="AV31" i="2"/>
  <c r="AV28" i="2"/>
  <c r="AY28" i="1"/>
  <c r="AX30" i="1"/>
  <c r="AX32" i="1" s="1"/>
  <c r="AX40" i="1" s="1"/>
  <c r="AV38" i="22" s="1"/>
  <c r="AX50" i="1" s="1"/>
  <c r="AZ23" i="1"/>
  <c r="AZ25" i="1" s="1"/>
  <c r="AW23" i="2" l="1"/>
  <c r="AW22" i="2"/>
  <c r="AW25" i="2"/>
  <c r="AW27" i="2"/>
  <c r="AW24" i="2"/>
  <c r="AW26" i="2"/>
  <c r="AW32" i="2"/>
  <c r="AW30" i="2"/>
  <c r="AW33" i="2"/>
  <c r="AW31" i="2"/>
  <c r="AW29" i="2"/>
  <c r="AW28" i="2"/>
  <c r="AY30" i="1"/>
  <c r="AY32" i="1" s="1"/>
  <c r="AY40" i="1" s="1"/>
  <c r="AW38" i="22" s="1"/>
  <c r="AY50" i="1" s="1"/>
  <c r="AZ28" i="1"/>
  <c r="BA23" i="1"/>
  <c r="BA25" i="1" s="1"/>
  <c r="AX23" i="2" l="1"/>
  <c r="AX22" i="2"/>
  <c r="AX27" i="2"/>
  <c r="AX24" i="2"/>
  <c r="AX26" i="2"/>
  <c r="AX25" i="2"/>
  <c r="AX32" i="2"/>
  <c r="AX33" i="2"/>
  <c r="AX28" i="2"/>
  <c r="AX29" i="2"/>
  <c r="AX30" i="2"/>
  <c r="AX31" i="2"/>
  <c r="BA28" i="1"/>
  <c r="AZ30" i="1"/>
  <c r="AZ32" i="1" s="1"/>
  <c r="AZ40" i="1" s="1"/>
  <c r="AX38" i="22" s="1"/>
  <c r="AZ50" i="1" s="1"/>
  <c r="BB23" i="1"/>
  <c r="BB25" i="1" s="1"/>
  <c r="AY22" i="2" l="1"/>
  <c r="AY23" i="2"/>
  <c r="BA30" i="1"/>
  <c r="BA32" i="1" s="1"/>
  <c r="BA40" i="1" s="1"/>
  <c r="AY38" i="22" s="1"/>
  <c r="BA50" i="1" s="1"/>
  <c r="AY27" i="2"/>
  <c r="AY26" i="2"/>
  <c r="AY25" i="2"/>
  <c r="AY24" i="2"/>
  <c r="BB28" i="1"/>
  <c r="AY32" i="2"/>
  <c r="AY33" i="2"/>
  <c r="AY29" i="2"/>
  <c r="AY28" i="2"/>
  <c r="AY31" i="2"/>
  <c r="AY30" i="2"/>
  <c r="BC23" i="1"/>
  <c r="BC25" i="1" s="1"/>
  <c r="AZ23" i="2" l="1"/>
  <c r="AZ22" i="2"/>
  <c r="BB30" i="1"/>
  <c r="BB32" i="1" s="1"/>
  <c r="BB40" i="1" s="1"/>
  <c r="AZ38" i="22" s="1"/>
  <c r="BB50" i="1" s="1"/>
  <c r="AZ24" i="2"/>
  <c r="AZ26" i="2"/>
  <c r="AZ25" i="2"/>
  <c r="AZ27" i="2"/>
  <c r="AZ33" i="2"/>
  <c r="AZ31" i="2"/>
  <c r="AZ28" i="2"/>
  <c r="AZ30" i="2"/>
  <c r="AZ32" i="2"/>
  <c r="AZ29" i="2"/>
  <c r="BC28" i="1"/>
  <c r="BD23" i="1"/>
  <c r="BD25" i="1" s="1"/>
  <c r="BA23" i="2" l="1"/>
  <c r="BA22" i="2"/>
  <c r="BC30" i="1"/>
  <c r="BC32" i="1" s="1"/>
  <c r="BC40" i="1" s="1"/>
  <c r="BA38" i="22" s="1"/>
  <c r="BC50" i="1" s="1"/>
  <c r="BA26" i="2"/>
  <c r="BA25" i="2"/>
  <c r="BA27" i="2"/>
  <c r="BA24" i="2"/>
  <c r="BA33" i="2"/>
  <c r="BA31" i="2"/>
  <c r="BA32" i="2"/>
  <c r="BA30" i="2"/>
  <c r="BA28" i="2"/>
  <c r="BA29" i="2"/>
  <c r="BD28" i="1"/>
  <c r="BE23" i="1"/>
  <c r="BE25" i="1" s="1"/>
  <c r="BB22" i="2" l="1"/>
  <c r="BB23" i="2"/>
  <c r="BB26" i="2"/>
  <c r="BB25" i="2"/>
  <c r="BB27" i="2"/>
  <c r="BB24" i="2"/>
  <c r="BB32" i="2"/>
  <c r="BB30" i="2"/>
  <c r="BB33" i="2"/>
  <c r="BB31" i="2"/>
  <c r="BB29" i="2"/>
  <c r="BB28" i="2"/>
  <c r="BE28" i="1"/>
  <c r="BD30" i="1"/>
  <c r="BD32" i="1" s="1"/>
  <c r="BF23" i="1"/>
  <c r="BF25" i="1" s="1"/>
  <c r="BC23" i="2" l="1"/>
  <c r="BC22" i="2"/>
  <c r="BC25" i="2"/>
  <c r="BC27" i="2"/>
  <c r="BC26" i="2"/>
  <c r="BC24" i="2"/>
  <c r="BC33" i="2"/>
  <c r="BC32" i="2"/>
  <c r="BC28" i="2"/>
  <c r="BC30" i="2"/>
  <c r="BC31" i="2"/>
  <c r="BC29" i="2"/>
  <c r="BD40" i="1"/>
  <c r="BB38" i="22" s="1"/>
  <c r="BD50" i="1" s="1"/>
  <c r="BF28" i="1"/>
  <c r="BE30" i="1"/>
  <c r="BE32" i="1" s="1"/>
  <c r="BE40" i="1" s="1"/>
  <c r="BC38" i="22" s="1"/>
  <c r="BE50" i="1" s="1"/>
  <c r="BG23" i="1"/>
  <c r="BG25" i="1" s="1"/>
  <c r="BD22" i="2" l="1"/>
  <c r="BD23" i="2"/>
  <c r="BF30" i="1"/>
  <c r="BF32" i="1" s="1"/>
  <c r="BF40" i="1" s="1"/>
  <c r="BD38" i="22" s="1"/>
  <c r="BF50" i="1" s="1"/>
  <c r="BD25" i="2"/>
  <c r="BD27" i="2"/>
  <c r="BD24" i="2"/>
  <c r="BD26" i="2"/>
  <c r="BG28" i="1"/>
  <c r="BD32" i="2"/>
  <c r="BD30" i="2"/>
  <c r="BD31" i="2"/>
  <c r="BD33" i="2"/>
  <c r="BD29" i="2"/>
  <c r="BD28" i="2"/>
  <c r="BH23" i="1"/>
  <c r="BH25" i="1" s="1"/>
  <c r="BE23" i="2" l="1"/>
  <c r="BE22" i="2"/>
  <c r="BG30" i="1"/>
  <c r="BG32" i="1" s="1"/>
  <c r="BG40" i="1" s="1"/>
  <c r="BE38" i="22" s="1"/>
  <c r="BG50" i="1" s="1"/>
  <c r="BE25" i="2"/>
  <c r="BE27" i="2"/>
  <c r="BE24" i="2"/>
  <c r="BE26" i="2"/>
  <c r="BH28" i="1"/>
  <c r="BE32" i="2"/>
  <c r="BE30" i="2"/>
  <c r="BE33" i="2"/>
  <c r="BE31" i="2"/>
  <c r="BE29" i="2"/>
  <c r="BE28" i="2"/>
  <c r="BI23" i="1"/>
  <c r="BI25" i="1" s="1"/>
  <c r="BF22" i="2" l="1"/>
  <c r="BF23" i="2"/>
  <c r="BF27" i="2"/>
  <c r="BF24" i="2"/>
  <c r="BF26" i="2"/>
  <c r="BF25" i="2"/>
  <c r="BI28" i="1"/>
  <c r="BF33" i="2"/>
  <c r="BF28" i="2"/>
  <c r="BF32" i="2"/>
  <c r="BF31" i="2"/>
  <c r="BF29" i="2"/>
  <c r="BF30" i="2"/>
  <c r="BH30" i="1"/>
  <c r="BH32" i="1" s="1"/>
  <c r="BJ23" i="1"/>
  <c r="BJ25" i="1" s="1"/>
  <c r="BG22" i="2" l="1"/>
  <c r="BG23" i="2"/>
  <c r="BI30" i="1"/>
  <c r="BI32" i="1" s="1"/>
  <c r="BI40" i="1" s="1"/>
  <c r="BG38" i="22" s="1"/>
  <c r="BI50" i="1" s="1"/>
  <c r="BG27" i="2"/>
  <c r="BG26" i="2"/>
  <c r="BG25" i="2"/>
  <c r="BG24" i="2"/>
  <c r="BH40" i="1"/>
  <c r="BF38" i="22" s="1"/>
  <c r="BH50" i="1" s="1"/>
  <c r="BJ28" i="1"/>
  <c r="BG32" i="2"/>
  <c r="BG33" i="2"/>
  <c r="BG31" i="2"/>
  <c r="BG30" i="2"/>
  <c r="BG29" i="2"/>
  <c r="BG28" i="2"/>
  <c r="BK23" i="1"/>
  <c r="BK25" i="1" s="1"/>
  <c r="BH22" i="2" l="1"/>
  <c r="BH23" i="2"/>
  <c r="BJ30" i="1"/>
  <c r="BJ32" i="1" s="1"/>
  <c r="BJ40" i="1" s="1"/>
  <c r="BH38" i="22" s="1"/>
  <c r="BJ50" i="1" s="1"/>
  <c r="BH24" i="2"/>
  <c r="BH26" i="2"/>
  <c r="BH25" i="2"/>
  <c r="BH27" i="2"/>
  <c r="BH33" i="2"/>
  <c r="BH31" i="2"/>
  <c r="BH28" i="2"/>
  <c r="BH32" i="2"/>
  <c r="BH30" i="2"/>
  <c r="BH29" i="2"/>
  <c r="BK28" i="1"/>
  <c r="BL23" i="1"/>
  <c r="BL25" i="1" s="1"/>
  <c r="BI23" i="2" l="1"/>
  <c r="BI22" i="2"/>
  <c r="BI26" i="2"/>
  <c r="BI25" i="2"/>
  <c r="BI27" i="2"/>
  <c r="BI24" i="2"/>
  <c r="BL28" i="1"/>
  <c r="BI33" i="2"/>
  <c r="BI31" i="2"/>
  <c r="BI32" i="2"/>
  <c r="BI30" i="2"/>
  <c r="BI28" i="2"/>
  <c r="BI29" i="2"/>
  <c r="BK30" i="1"/>
  <c r="BK32" i="1" s="1"/>
  <c r="BK40" i="1" s="1"/>
  <c r="BI38" i="22" s="1"/>
  <c r="BK50" i="1" s="1"/>
  <c r="BM23" i="1"/>
  <c r="BM25" i="1" s="1"/>
  <c r="BJ22" i="2" l="1"/>
  <c r="BJ23" i="2"/>
  <c r="BJ26" i="2"/>
  <c r="BJ25" i="2"/>
  <c r="BJ27" i="2"/>
  <c r="BJ24" i="2"/>
  <c r="BL30" i="1"/>
  <c r="BL32" i="1" s="1"/>
  <c r="BL40" i="1" s="1"/>
  <c r="BJ38" i="22" s="1"/>
  <c r="BL50" i="1" s="1"/>
  <c r="BM28" i="1"/>
  <c r="BJ32" i="2"/>
  <c r="BJ29" i="2"/>
  <c r="BJ28" i="2"/>
  <c r="BJ31" i="2"/>
  <c r="BJ30" i="2"/>
  <c r="BJ33" i="2"/>
  <c r="BN23" i="1"/>
  <c r="BN25" i="1" s="1"/>
  <c r="BK22" i="2" l="1"/>
  <c r="BK23" i="2"/>
  <c r="BM30" i="1"/>
  <c r="BM32" i="1" s="1"/>
  <c r="BM40" i="1" s="1"/>
  <c r="BK38" i="22" s="1"/>
  <c r="BM50" i="1" s="1"/>
  <c r="BK25" i="2"/>
  <c r="BK27" i="2"/>
  <c r="BK26" i="2"/>
  <c r="BK24" i="2"/>
  <c r="BN28" i="1"/>
  <c r="BK33" i="2"/>
  <c r="BK32" i="2"/>
  <c r="BK28" i="2"/>
  <c r="BK29" i="2"/>
  <c r="BK30" i="2"/>
  <c r="BK31" i="2"/>
  <c r="BO23" i="1"/>
  <c r="BO25" i="1" s="1"/>
  <c r="BL22" i="2" l="1"/>
  <c r="BL23" i="2"/>
  <c r="BN30" i="1"/>
  <c r="BN32" i="1" s="1"/>
  <c r="BN40" i="1" s="1"/>
  <c r="BL38" i="22" s="1"/>
  <c r="BN50" i="1" s="1"/>
  <c r="BL25" i="2"/>
  <c r="BL27" i="2"/>
  <c r="BL24" i="2"/>
  <c r="BL26" i="2"/>
  <c r="BL32" i="2"/>
  <c r="BL30" i="2"/>
  <c r="BL33" i="2"/>
  <c r="BL29" i="2"/>
  <c r="BL31" i="2"/>
  <c r="BL28" i="2"/>
  <c r="BO28" i="1"/>
  <c r="BP23" i="1"/>
  <c r="BP25" i="1" s="1"/>
  <c r="BM23" i="2" l="1"/>
  <c r="BM22" i="2"/>
  <c r="BM25" i="2"/>
  <c r="BM27" i="2"/>
  <c r="BM24" i="2"/>
  <c r="BM26" i="2"/>
  <c r="BM32" i="2"/>
  <c r="BM30" i="2"/>
  <c r="BM33" i="2"/>
  <c r="BM31" i="2"/>
  <c r="BM29" i="2"/>
  <c r="BM28" i="2"/>
  <c r="BP28" i="1"/>
  <c r="BO30" i="1"/>
  <c r="BO32" i="1" s="1"/>
  <c r="BO40" i="1" s="1"/>
  <c r="BM38" i="22" s="1"/>
  <c r="BO50" i="1" s="1"/>
  <c r="BQ23" i="1"/>
  <c r="BQ25" i="1" s="1"/>
  <c r="BN23" i="2" l="1"/>
  <c r="BN22" i="2"/>
  <c r="BP30" i="1"/>
  <c r="BP32" i="1" s="1"/>
  <c r="BP40" i="1" s="1"/>
  <c r="BN38" i="22" s="1"/>
  <c r="BP50" i="1" s="1"/>
  <c r="BN27" i="2"/>
  <c r="BN24" i="2"/>
  <c r="BN26" i="2"/>
  <c r="BN25" i="2"/>
  <c r="BQ28" i="1"/>
  <c r="BN32" i="2"/>
  <c r="BN31" i="2"/>
  <c r="BN30" i="2"/>
  <c r="BN28" i="2"/>
  <c r="BN29" i="2"/>
  <c r="BN33" i="2"/>
  <c r="BR23" i="1"/>
  <c r="BR25" i="1" s="1"/>
  <c r="BQ30" i="1" l="1"/>
  <c r="BQ32" i="1" s="1"/>
  <c r="BQ40" i="1" s="1"/>
  <c r="BO38" i="22" s="1"/>
  <c r="BQ50" i="1" s="1"/>
  <c r="BO22" i="2"/>
  <c r="BO23" i="2"/>
  <c r="BO27" i="2"/>
  <c r="BO26" i="2"/>
  <c r="BO25" i="2"/>
  <c r="BO24" i="2"/>
  <c r="BO32" i="2"/>
  <c r="BO33" i="2"/>
  <c r="BO29" i="2"/>
  <c r="BO31" i="2"/>
  <c r="BO30" i="2"/>
  <c r="BO28" i="2"/>
  <c r="BR28" i="1"/>
  <c r="BS23" i="1"/>
  <c r="BS25" i="1" s="1"/>
  <c r="BP22" i="2" l="1"/>
  <c r="BP23" i="2"/>
  <c r="BR30" i="1"/>
  <c r="BR32" i="1" s="1"/>
  <c r="BR40" i="1" s="1"/>
  <c r="BP38" i="22" s="1"/>
  <c r="BR50" i="1" s="1"/>
  <c r="BP24" i="2"/>
  <c r="BP26" i="2"/>
  <c r="BP25" i="2"/>
  <c r="BP27" i="2"/>
  <c r="BP33" i="2"/>
  <c r="BP31" i="2"/>
  <c r="BP30" i="2"/>
  <c r="BP32" i="2"/>
  <c r="BP28" i="2"/>
  <c r="BP29" i="2"/>
  <c r="BS28" i="1"/>
  <c r="BT23" i="1"/>
  <c r="BT25" i="1" s="1"/>
  <c r="BQ23" i="2" l="1"/>
  <c r="BQ22" i="2"/>
  <c r="BQ26" i="2"/>
  <c r="BQ25" i="2"/>
  <c r="BQ27" i="2"/>
  <c r="BQ24" i="2"/>
  <c r="BQ33" i="2"/>
  <c r="BQ31" i="2"/>
  <c r="BQ32" i="2"/>
  <c r="BQ30" i="2"/>
  <c r="BQ28" i="2"/>
  <c r="BQ29" i="2"/>
  <c r="BT28" i="1"/>
  <c r="BS30" i="1"/>
  <c r="BS32" i="1" s="1"/>
  <c r="BU23" i="1"/>
  <c r="BU25" i="1" s="1"/>
  <c r="BR23" i="2" l="1"/>
  <c r="BR22" i="2"/>
  <c r="BR26" i="2"/>
  <c r="BR25" i="2"/>
  <c r="BR27" i="2"/>
  <c r="BR24" i="2"/>
  <c r="BU28" i="1"/>
  <c r="BR32" i="2"/>
  <c r="BR31" i="2"/>
  <c r="BR29" i="2"/>
  <c r="BR30" i="2"/>
  <c r="BR28" i="2"/>
  <c r="BR33" i="2"/>
  <c r="BT30" i="1"/>
  <c r="BT32" i="1" s="1"/>
  <c r="BS40" i="1"/>
  <c r="BQ38" i="22" s="1"/>
  <c r="BS50" i="1" s="1"/>
  <c r="BV23" i="1"/>
  <c r="BV25" i="1" s="1"/>
  <c r="BS23" i="2" l="1"/>
  <c r="BS22" i="2"/>
  <c r="BU30" i="1"/>
  <c r="BU32" i="1" s="1"/>
  <c r="BS25" i="2"/>
  <c r="BS27" i="2"/>
  <c r="BS24" i="2"/>
  <c r="BS26" i="2"/>
  <c r="BV28" i="1"/>
  <c r="BS33" i="2"/>
  <c r="BS32" i="2"/>
  <c r="BS30" i="2"/>
  <c r="BS28" i="2"/>
  <c r="BS29" i="2"/>
  <c r="BS31" i="2"/>
  <c r="BT40" i="1"/>
  <c r="BR38" i="22" s="1"/>
  <c r="BT50" i="1" s="1"/>
  <c r="BW23" i="1"/>
  <c r="BW25" i="1" s="1"/>
  <c r="BV30" i="1" l="1"/>
  <c r="BV32" i="1" s="1"/>
  <c r="BV40" i="1" s="1"/>
  <c r="BT38" i="22" s="1"/>
  <c r="BV50" i="1" s="1"/>
  <c r="BT22" i="2"/>
  <c r="BT23" i="2"/>
  <c r="BT25" i="2"/>
  <c r="BT27" i="2"/>
  <c r="BT24" i="2"/>
  <c r="BT26" i="2"/>
  <c r="BW28" i="1"/>
  <c r="BT32" i="2"/>
  <c r="BT30" i="2"/>
  <c r="BT31" i="2"/>
  <c r="BT29" i="2"/>
  <c r="BT33" i="2"/>
  <c r="BT28" i="2"/>
  <c r="BU40" i="1"/>
  <c r="BS38" i="22" s="1"/>
  <c r="BU50" i="1" s="1"/>
  <c r="BX23" i="1"/>
  <c r="BX25" i="1" s="1"/>
  <c r="BU23" i="2" l="1"/>
  <c r="BU22" i="2"/>
  <c r="BU25" i="2"/>
  <c r="BU27" i="2"/>
  <c r="BU24" i="2"/>
  <c r="BU26" i="2"/>
  <c r="BW30" i="1"/>
  <c r="BW32" i="1" s="1"/>
  <c r="BW40" i="1" s="1"/>
  <c r="BU38" i="22" s="1"/>
  <c r="BW50" i="1" s="1"/>
  <c r="BX28" i="1"/>
  <c r="BU32" i="2"/>
  <c r="BU30" i="2"/>
  <c r="BU33" i="2"/>
  <c r="BU31" i="2"/>
  <c r="BU29" i="2"/>
  <c r="BU28" i="2"/>
  <c r="BY23" i="1"/>
  <c r="BY25" i="1" s="1"/>
  <c r="BX30" i="1" l="1"/>
  <c r="BX32" i="1" s="1"/>
  <c r="BX40" i="1" s="1"/>
  <c r="BV38" i="22" s="1"/>
  <c r="BX50" i="1" s="1"/>
  <c r="BV23" i="2"/>
  <c r="BV22" i="2"/>
  <c r="BV27" i="2"/>
  <c r="BV24" i="2"/>
  <c r="BV26" i="2"/>
  <c r="BV25" i="2"/>
  <c r="BV33" i="2"/>
  <c r="BV28" i="2"/>
  <c r="BV31" i="2"/>
  <c r="BV32" i="2"/>
  <c r="BV29" i="2"/>
  <c r="BV30" i="2"/>
  <c r="BY28" i="1"/>
  <c r="BZ23" i="1"/>
  <c r="BZ25" i="1" s="1"/>
  <c r="BW22" i="2" l="1"/>
  <c r="BW23" i="2"/>
  <c r="BY30" i="1"/>
  <c r="BY32" i="1" s="1"/>
  <c r="BW27" i="2"/>
  <c r="BW26" i="2"/>
  <c r="BW25" i="2"/>
  <c r="BW24" i="2"/>
  <c r="BZ28" i="1"/>
  <c r="BW32" i="2"/>
  <c r="BW33" i="2"/>
  <c r="BW29" i="2"/>
  <c r="BW28" i="2"/>
  <c r="BW30" i="2"/>
  <c r="BW31" i="2"/>
  <c r="CA23" i="1"/>
  <c r="CA25" i="1" s="1"/>
  <c r="BX23" i="2" l="1"/>
  <c r="BX22" i="2"/>
  <c r="BZ30" i="1"/>
  <c r="BZ32" i="1" s="1"/>
  <c r="BZ40" i="1" s="1"/>
  <c r="BX38" i="22" s="1"/>
  <c r="BZ50" i="1" s="1"/>
  <c r="BX24" i="2"/>
  <c r="BX26" i="2"/>
  <c r="BX25" i="2"/>
  <c r="BX27" i="2"/>
  <c r="CA28" i="1"/>
  <c r="BX33" i="2"/>
  <c r="BX31" i="2"/>
  <c r="BX32" i="2"/>
  <c r="BX28" i="2"/>
  <c r="BX30" i="2"/>
  <c r="BX29" i="2"/>
  <c r="BY40" i="1"/>
  <c r="BW38" i="22" s="1"/>
  <c r="BY50" i="1" s="1"/>
  <c r="CB23" i="1"/>
  <c r="CB25" i="1" s="1"/>
  <c r="CA30" i="1" l="1"/>
  <c r="CA32" i="1" s="1"/>
  <c r="CA40" i="1" s="1"/>
  <c r="BY38" i="22" s="1"/>
  <c r="CA50" i="1" s="1"/>
  <c r="BY22" i="2"/>
  <c r="BY23" i="2"/>
  <c r="BY26" i="2"/>
  <c r="BY25" i="2"/>
  <c r="BY27" i="2"/>
  <c r="BY24" i="2"/>
  <c r="CB28" i="1"/>
  <c r="BY33" i="2"/>
  <c r="BY31" i="2"/>
  <c r="BY32" i="2"/>
  <c r="BY30" i="2"/>
  <c r="BY28" i="2"/>
  <c r="BY29" i="2"/>
  <c r="CC23" i="1"/>
  <c r="CC25" i="1" s="1"/>
  <c r="BZ22" i="2" l="1"/>
  <c r="BZ23" i="2"/>
  <c r="BZ26" i="2"/>
  <c r="BZ25" i="2"/>
  <c r="BZ27" i="2"/>
  <c r="BZ24" i="2"/>
  <c r="CB30" i="1"/>
  <c r="CB32" i="1" s="1"/>
  <c r="CB40" i="1" s="1"/>
  <c r="BZ38" i="22" s="1"/>
  <c r="CB50" i="1" s="1"/>
  <c r="BZ33" i="2"/>
  <c r="BZ30" i="2"/>
  <c r="BZ31" i="2"/>
  <c r="BZ29" i="2"/>
  <c r="BZ32" i="2"/>
  <c r="BZ28" i="2"/>
  <c r="CC28" i="1"/>
  <c r="CD23" i="1"/>
  <c r="CD25" i="1" s="1"/>
  <c r="CA22" i="2" l="1"/>
  <c r="CA23" i="2"/>
  <c r="CA25" i="2"/>
  <c r="CA27" i="2"/>
  <c r="CA24" i="2"/>
  <c r="CA26" i="2"/>
  <c r="CA33" i="2"/>
  <c r="CA32" i="2"/>
  <c r="CA28" i="2"/>
  <c r="CA30" i="2"/>
  <c r="CA31" i="2"/>
  <c r="CA29" i="2"/>
  <c r="CD28" i="1"/>
  <c r="CC30" i="1"/>
  <c r="CC32" i="1" s="1"/>
  <c r="CC40" i="1" s="1"/>
  <c r="CA38" i="22" s="1"/>
  <c r="CC50" i="1" s="1"/>
  <c r="CE23" i="1"/>
  <c r="CE25" i="1" s="1"/>
  <c r="CB23" i="2" l="1"/>
  <c r="CB22" i="2"/>
  <c r="CB25" i="2"/>
  <c r="CB27" i="2"/>
  <c r="CB24" i="2"/>
  <c r="CB26" i="2"/>
  <c r="CB32" i="2"/>
  <c r="CB30" i="2"/>
  <c r="CB33" i="2"/>
  <c r="CB31" i="2"/>
  <c r="CB29" i="2"/>
  <c r="CB28" i="2"/>
  <c r="CE28" i="1"/>
  <c r="CD30" i="1"/>
  <c r="CD32" i="1" s="1"/>
  <c r="CF23" i="1"/>
  <c r="CF25" i="1" s="1"/>
  <c r="CC23" i="2" l="1"/>
  <c r="CC22" i="2"/>
  <c r="CE30" i="1"/>
  <c r="CE32" i="1" s="1"/>
  <c r="CE40" i="1" s="1"/>
  <c r="CC38" i="22" s="1"/>
  <c r="CE50" i="1" s="1"/>
  <c r="CC25" i="2"/>
  <c r="CC27" i="2"/>
  <c r="CC24" i="2"/>
  <c r="CC26" i="2"/>
  <c r="CD40" i="1"/>
  <c r="CB38" i="22" s="1"/>
  <c r="CD50" i="1" s="1"/>
  <c r="CC32" i="2"/>
  <c r="CC30" i="2"/>
  <c r="CC33" i="2"/>
  <c r="CC31" i="2"/>
  <c r="CC29" i="2"/>
  <c r="CC28" i="2"/>
  <c r="CF28" i="1"/>
  <c r="CG23" i="1"/>
  <c r="CG25" i="1" s="1"/>
  <c r="CD22" i="2" l="1"/>
  <c r="CD23" i="2"/>
  <c r="CF30" i="1"/>
  <c r="CF32" i="1" s="1"/>
  <c r="CF40" i="1" s="1"/>
  <c r="CD38" i="22" s="1"/>
  <c r="CF50" i="1" s="1"/>
  <c r="CD27" i="2"/>
  <c r="CD24" i="2"/>
  <c r="CD26" i="2"/>
  <c r="CD25" i="2"/>
  <c r="CD31" i="2"/>
  <c r="CD30" i="2"/>
  <c r="CD28" i="2"/>
  <c r="CD29" i="2"/>
  <c r="CD32" i="2"/>
  <c r="CD33" i="2"/>
  <c r="CG28" i="1"/>
  <c r="CH23" i="1"/>
  <c r="CH25" i="1" s="1"/>
  <c r="CE22" i="2" l="1"/>
  <c r="CE23" i="2"/>
  <c r="CE27" i="2"/>
  <c r="CE26" i="2"/>
  <c r="CE25" i="2"/>
  <c r="CE24" i="2"/>
  <c r="CE32" i="2"/>
  <c r="CE33" i="2"/>
  <c r="CE29" i="2"/>
  <c r="CE28" i="2"/>
  <c r="CE31" i="2"/>
  <c r="CE30" i="2"/>
  <c r="CG30" i="1"/>
  <c r="CG32" i="1" s="1"/>
  <c r="CG40" i="1" s="1"/>
  <c r="CE38" i="22" s="1"/>
  <c r="CG50" i="1" s="1"/>
  <c r="CH28" i="1"/>
  <c r="CI23" i="1"/>
  <c r="CI25" i="1" s="1"/>
  <c r="CF22" i="2" l="1"/>
  <c r="CF23" i="2"/>
  <c r="CF24" i="2"/>
  <c r="CF26" i="2"/>
  <c r="CF25" i="2"/>
  <c r="CF27" i="2"/>
  <c r="CF33" i="2"/>
  <c r="CF31" i="2"/>
  <c r="CF30" i="2"/>
  <c r="CF28" i="2"/>
  <c r="CF32" i="2"/>
  <c r="CF29" i="2"/>
  <c r="CH30" i="1"/>
  <c r="CH32" i="1" s="1"/>
  <c r="CI28" i="1"/>
  <c r="CJ23" i="1"/>
  <c r="CJ25" i="1" s="1"/>
  <c r="CG23" i="2" l="1"/>
  <c r="CG22" i="2"/>
  <c r="CI30" i="1"/>
  <c r="CI32" i="1" s="1"/>
  <c r="CI40" i="1" s="1"/>
  <c r="CG38" i="22" s="1"/>
  <c r="CI50" i="1" s="1"/>
  <c r="CG26" i="2"/>
  <c r="CG25" i="2"/>
  <c r="CG27" i="2"/>
  <c r="CG24" i="2"/>
  <c r="CH40" i="1"/>
  <c r="CF38" i="22" s="1"/>
  <c r="CH50" i="1" s="1"/>
  <c r="CJ28" i="1"/>
  <c r="CG33" i="2"/>
  <c r="CG31" i="2"/>
  <c r="CG32" i="2"/>
  <c r="CG30" i="2"/>
  <c r="CG28" i="2"/>
  <c r="CG29" i="2"/>
  <c r="CK23" i="1"/>
  <c r="CK25" i="1" s="1"/>
  <c r="CH22" i="2" l="1"/>
  <c r="CH23" i="2"/>
  <c r="CJ30" i="1"/>
  <c r="CJ32" i="1" s="1"/>
  <c r="CH26" i="2"/>
  <c r="CH25" i="2"/>
  <c r="CH27" i="2"/>
  <c r="CH24" i="2"/>
  <c r="CH33" i="2"/>
  <c r="CH31" i="2"/>
  <c r="CH32" i="2"/>
  <c r="CH29" i="2"/>
  <c r="CH30" i="2"/>
  <c r="CH28" i="2"/>
  <c r="CK28" i="1"/>
  <c r="CL23" i="1"/>
  <c r="CL25" i="1" s="1"/>
  <c r="CI23" i="2" l="1"/>
  <c r="CI22" i="2"/>
  <c r="CI25" i="2"/>
  <c r="CI27" i="2"/>
  <c r="CI24" i="2"/>
  <c r="CI26" i="2"/>
  <c r="CI33" i="2"/>
  <c r="CI32" i="2"/>
  <c r="CI28" i="2"/>
  <c r="CI29" i="2"/>
  <c r="CI30" i="2"/>
  <c r="CI31" i="2"/>
  <c r="CK30" i="1"/>
  <c r="CK32" i="1" s="1"/>
  <c r="CL28" i="1"/>
  <c r="CJ40" i="1"/>
  <c r="CH38" i="22" s="1"/>
  <c r="CJ50" i="1" s="1"/>
  <c r="CM23" i="1"/>
  <c r="CM25" i="1" s="1"/>
  <c r="CJ22" i="2" l="1"/>
  <c r="CJ23" i="2"/>
  <c r="CL30" i="1"/>
  <c r="CL32" i="1" s="1"/>
  <c r="CJ25" i="2"/>
  <c r="CJ27" i="2"/>
  <c r="CJ24" i="2"/>
  <c r="CJ26" i="2"/>
  <c r="CJ32" i="2"/>
  <c r="CJ30" i="2"/>
  <c r="CJ29" i="2"/>
  <c r="CJ33" i="2"/>
  <c r="CJ31" i="2"/>
  <c r="CJ28" i="2"/>
  <c r="CM28" i="1"/>
  <c r="CN23" i="1"/>
  <c r="CN25" i="1" s="1"/>
  <c r="CK40" i="1"/>
  <c r="CI38" i="22" s="1"/>
  <c r="CK50" i="1" s="1"/>
  <c r="CK23" i="2" l="1"/>
  <c r="CK22" i="2"/>
  <c r="CK25" i="2"/>
  <c r="CK27" i="2"/>
  <c r="CK24" i="2"/>
  <c r="CK26" i="2"/>
  <c r="CK32" i="2"/>
  <c r="CK30" i="2"/>
  <c r="CK33" i="2"/>
  <c r="CK31" i="2"/>
  <c r="CK29" i="2"/>
  <c r="CK28" i="2"/>
  <c r="CN28" i="1"/>
  <c r="CM30" i="1"/>
  <c r="CO23" i="1"/>
  <c r="CO25" i="1" s="1"/>
  <c r="CL40" i="1"/>
  <c r="CJ38" i="22" s="1"/>
  <c r="CL50" i="1" s="1"/>
  <c r="CL23" i="2" l="1"/>
  <c r="CL22" i="2"/>
  <c r="CL27" i="2"/>
  <c r="CL24" i="2"/>
  <c r="CL26" i="2"/>
  <c r="CL25" i="2"/>
  <c r="CL32" i="2"/>
  <c r="CL31" i="2"/>
  <c r="CL30" i="2"/>
  <c r="CL28" i="2"/>
  <c r="CL33" i="2"/>
  <c r="CL29" i="2"/>
  <c r="CM32" i="1"/>
  <c r="CN30" i="1"/>
  <c r="CN32" i="1" s="1"/>
  <c r="CO28" i="1"/>
  <c r="CP23" i="1"/>
  <c r="CP25" i="1" s="1"/>
  <c r="CM22" i="2" l="1"/>
  <c r="CM23" i="2"/>
  <c r="CO30" i="1"/>
  <c r="CO32" i="1" s="1"/>
  <c r="CM27" i="2"/>
  <c r="CM26" i="2"/>
  <c r="CM25" i="2"/>
  <c r="CM24" i="2"/>
  <c r="CM40" i="1"/>
  <c r="CK38" i="22" s="1"/>
  <c r="CM50" i="1" s="1"/>
  <c r="CM32" i="2"/>
  <c r="CM33" i="2"/>
  <c r="CM29" i="2"/>
  <c r="CM31" i="2"/>
  <c r="CM30" i="2"/>
  <c r="CM28" i="2"/>
  <c r="CP28" i="1"/>
  <c r="CN40" i="1"/>
  <c r="CL38" i="22" s="1"/>
  <c r="CN50" i="1" s="1"/>
  <c r="CQ23" i="1"/>
  <c r="CQ25" i="1" s="1"/>
  <c r="CN23" i="2" l="1"/>
  <c r="CN22" i="2"/>
  <c r="CP30" i="1"/>
  <c r="CP32" i="1" s="1"/>
  <c r="CP40" i="1" s="1"/>
  <c r="CN38" i="22" s="1"/>
  <c r="CP50" i="1" s="1"/>
  <c r="CN24" i="2"/>
  <c r="CN26" i="2"/>
  <c r="CN25" i="2"/>
  <c r="CN27" i="2"/>
  <c r="CQ28" i="1"/>
  <c r="CN33" i="2"/>
  <c r="CN31" i="2"/>
  <c r="CN32" i="2"/>
  <c r="CN30" i="2"/>
  <c r="CN28" i="2"/>
  <c r="CN29" i="2"/>
  <c r="CO40" i="1"/>
  <c r="CM38" i="22" s="1"/>
  <c r="CO50" i="1" s="1"/>
  <c r="CR23" i="1"/>
  <c r="CR25" i="1" s="1"/>
  <c r="CQ30" i="1" l="1"/>
  <c r="CQ32" i="1" s="1"/>
  <c r="CQ40" i="1" s="1"/>
  <c r="CO38" i="22" s="1"/>
  <c r="CQ50" i="1" s="1"/>
  <c r="CO23" i="2"/>
  <c r="CO22" i="2"/>
  <c r="CO26" i="2"/>
  <c r="CO25" i="2"/>
  <c r="CO27" i="2"/>
  <c r="CO24" i="2"/>
  <c r="CR28" i="1"/>
  <c r="CO33" i="2"/>
  <c r="CO31" i="2"/>
  <c r="CO32" i="2"/>
  <c r="CO30" i="2"/>
  <c r="CO28" i="2"/>
  <c r="CO29" i="2"/>
  <c r="CS23" i="1"/>
  <c r="CS25" i="1" s="1"/>
  <c r="CP22" i="2" l="1"/>
  <c r="CP23" i="2"/>
  <c r="CP26" i="2"/>
  <c r="CP25" i="2"/>
  <c r="CP27" i="2"/>
  <c r="CP24" i="2"/>
  <c r="CR30" i="1"/>
  <c r="CR32" i="1" s="1"/>
  <c r="CR40" i="1" s="1"/>
  <c r="CP38" i="22" s="1"/>
  <c r="CR50" i="1" s="1"/>
  <c r="CP30" i="2"/>
  <c r="CP31" i="2"/>
  <c r="CP33" i="2"/>
  <c r="CP29" i="2"/>
  <c r="CP32" i="2"/>
  <c r="CP28" i="2"/>
  <c r="CS28" i="1"/>
  <c r="CT23" i="1"/>
  <c r="CT25" i="1" s="1"/>
  <c r="CQ23" i="2" l="1"/>
  <c r="CQ22" i="2"/>
  <c r="CQ25" i="2"/>
  <c r="CQ27" i="2"/>
  <c r="CQ24" i="2"/>
  <c r="CQ26" i="2"/>
  <c r="CT28" i="1"/>
  <c r="CQ33" i="2"/>
  <c r="CQ32" i="2"/>
  <c r="CQ28" i="2"/>
  <c r="CQ31" i="2"/>
  <c r="CQ29" i="2"/>
  <c r="CQ30" i="2"/>
  <c r="CS30" i="1"/>
  <c r="CU23" i="1"/>
  <c r="CU25" i="1" s="1"/>
  <c r="CR22" i="2" l="1"/>
  <c r="CR23" i="2"/>
  <c r="CT30" i="1"/>
  <c r="CT32" i="1" s="1"/>
  <c r="CT40" i="1" s="1"/>
  <c r="CR38" i="22" s="1"/>
  <c r="CT50" i="1" s="1"/>
  <c r="CR25" i="2"/>
  <c r="CR27" i="2"/>
  <c r="CR24" i="2"/>
  <c r="CR26" i="2"/>
  <c r="CU28" i="1"/>
  <c r="CS32" i="1"/>
  <c r="CR32" i="2"/>
  <c r="CR30" i="2"/>
  <c r="CR29" i="2"/>
  <c r="CR33" i="2"/>
  <c r="CR31" i="2"/>
  <c r="CR28" i="2"/>
  <c r="CV23" i="1"/>
  <c r="CV25" i="1" s="1"/>
  <c r="CS23" i="2" l="1"/>
  <c r="CS22" i="2"/>
  <c r="CU30" i="1"/>
  <c r="CU32" i="1" s="1"/>
  <c r="CU40" i="1" s="1"/>
  <c r="CS38" i="22" s="1"/>
  <c r="CU50" i="1" s="1"/>
  <c r="CS25" i="2"/>
  <c r="CS27" i="2"/>
  <c r="CS24" i="2"/>
  <c r="CS26" i="2"/>
  <c r="CV28" i="1"/>
  <c r="CS40" i="1"/>
  <c r="CQ38" i="22" s="1"/>
  <c r="CS50" i="1" s="1"/>
  <c r="CS32" i="2"/>
  <c r="CS30" i="2"/>
  <c r="CS33" i="2"/>
  <c r="CS31" i="2"/>
  <c r="CS29" i="2"/>
  <c r="CS28" i="2"/>
  <c r="CW23" i="1"/>
  <c r="CW25" i="1" s="1"/>
  <c r="CV30" i="1" l="1"/>
  <c r="CV32" i="1" s="1"/>
  <c r="CT23" i="2"/>
  <c r="CT22" i="2"/>
  <c r="CT27" i="2"/>
  <c r="CT24" i="2"/>
  <c r="CT26" i="2"/>
  <c r="CT25" i="2"/>
  <c r="CW28" i="1"/>
  <c r="CT32" i="2"/>
  <c r="CT31" i="2"/>
  <c r="CT30" i="2"/>
  <c r="CT33" i="2"/>
  <c r="CT28" i="2"/>
  <c r="CT29" i="2"/>
  <c r="CX23" i="1"/>
  <c r="CX25" i="1" s="1"/>
  <c r="CU22" i="2" l="1"/>
  <c r="CU23" i="2"/>
  <c r="CU27" i="2"/>
  <c r="CU26" i="2"/>
  <c r="CU25" i="2"/>
  <c r="CU24" i="2"/>
  <c r="CW30" i="1"/>
  <c r="CW32" i="1" s="1"/>
  <c r="CU32" i="2"/>
  <c r="CU33" i="2"/>
  <c r="CU29" i="2"/>
  <c r="CU28" i="2"/>
  <c r="CU31" i="2"/>
  <c r="CU30" i="2"/>
  <c r="CX28" i="1"/>
  <c r="CV40" i="1"/>
  <c r="CT38" i="22" s="1"/>
  <c r="CV50" i="1" s="1"/>
  <c r="CY23" i="1"/>
  <c r="CY25" i="1" s="1"/>
  <c r="CV23" i="2" l="1"/>
  <c r="CV22" i="2"/>
  <c r="CV24" i="2"/>
  <c r="CV26" i="2"/>
  <c r="CV25" i="2"/>
  <c r="CV27" i="2"/>
  <c r="CV33" i="2"/>
  <c r="CV31" i="2"/>
  <c r="CV28" i="2"/>
  <c r="CV30" i="2"/>
  <c r="CV29" i="2"/>
  <c r="CV32" i="2"/>
  <c r="CX30" i="1"/>
  <c r="CX32" i="1" s="1"/>
  <c r="CY28" i="1"/>
  <c r="CW40" i="1"/>
  <c r="CU38" i="22" s="1"/>
  <c r="CW50" i="1" s="1"/>
  <c r="CZ23" i="1"/>
  <c r="CZ25" i="1" s="1"/>
  <c r="CW23" i="2" l="1"/>
  <c r="CW22" i="2"/>
  <c r="CY30" i="1"/>
  <c r="CY32" i="1" s="1"/>
  <c r="CW26" i="2"/>
  <c r="CW25" i="2"/>
  <c r="CW27" i="2"/>
  <c r="CW24" i="2"/>
  <c r="CZ28" i="1"/>
  <c r="CW33" i="2"/>
  <c r="CW31" i="2"/>
  <c r="CW32" i="2"/>
  <c r="CW30" i="2"/>
  <c r="CW28" i="2"/>
  <c r="CW29" i="2"/>
  <c r="CX40" i="1"/>
  <c r="CV38" i="22" s="1"/>
  <c r="CX50" i="1" s="1"/>
  <c r="DA23" i="1"/>
  <c r="DA25" i="1" s="1"/>
  <c r="CX23" i="2" l="1"/>
  <c r="CX22" i="2"/>
  <c r="CZ30" i="1"/>
  <c r="CZ32" i="1" s="1"/>
  <c r="CZ40" i="1" s="1"/>
  <c r="CX38" i="22" s="1"/>
  <c r="CZ50" i="1" s="1"/>
  <c r="CX26" i="2"/>
  <c r="CX25" i="2"/>
  <c r="CX27" i="2"/>
  <c r="CX24" i="2"/>
  <c r="DA28" i="1"/>
  <c r="CX33" i="2"/>
  <c r="CX30" i="2"/>
  <c r="CX29" i="2"/>
  <c r="CX32" i="2"/>
  <c r="CX31" i="2"/>
  <c r="CX28" i="2"/>
  <c r="CY40" i="1"/>
  <c r="CW38" i="22" s="1"/>
  <c r="CY50" i="1" s="1"/>
  <c r="DB23" i="1"/>
  <c r="DB25" i="1" s="1"/>
  <c r="DA30" i="1" l="1"/>
  <c r="DA32" i="1" s="1"/>
  <c r="DA40" i="1" s="1"/>
  <c r="CY38" i="22" s="1"/>
  <c r="DA50" i="1" s="1"/>
  <c r="CY22" i="2"/>
  <c r="CY23" i="2"/>
  <c r="CY25" i="2"/>
  <c r="CY27" i="2"/>
  <c r="CY24" i="2"/>
  <c r="CY26" i="2"/>
  <c r="CY33" i="2"/>
  <c r="CY32" i="2"/>
  <c r="CY28" i="2"/>
  <c r="CY30" i="2"/>
  <c r="CY29" i="2"/>
  <c r="CY31" i="2"/>
  <c r="DB28" i="1"/>
  <c r="DC23" i="1"/>
  <c r="DC25" i="1" s="1"/>
  <c r="CZ22" i="2" l="1"/>
  <c r="CZ23" i="2"/>
  <c r="DB30" i="1"/>
  <c r="DB32" i="1" s="1"/>
  <c r="CZ25" i="2"/>
  <c r="CZ27" i="2"/>
  <c r="CZ24" i="2"/>
  <c r="CZ26" i="2"/>
  <c r="DC28" i="1"/>
  <c r="CZ32" i="2"/>
  <c r="CZ30" i="2"/>
  <c r="CZ29" i="2"/>
  <c r="CZ31" i="2"/>
  <c r="CZ28" i="2"/>
  <c r="CZ33" i="2"/>
  <c r="DD23" i="1"/>
  <c r="DD25" i="1" s="1"/>
  <c r="DA23" i="2" l="1"/>
  <c r="DA22" i="2"/>
  <c r="DA25" i="2"/>
  <c r="DA27" i="2"/>
  <c r="DA24" i="2"/>
  <c r="DA26" i="2"/>
  <c r="DA32" i="2"/>
  <c r="DA30" i="2"/>
  <c r="DA33" i="2"/>
  <c r="DA31" i="2"/>
  <c r="DA29" i="2"/>
  <c r="DA28" i="2"/>
  <c r="DC30" i="1"/>
  <c r="DC32" i="1" s="1"/>
  <c r="DD28" i="1"/>
  <c r="DB40" i="1"/>
  <c r="CZ38" i="22" s="1"/>
  <c r="DB50" i="1" s="1"/>
  <c r="DE23" i="1"/>
  <c r="DE25" i="1" s="1"/>
  <c r="DB23" i="2" l="1"/>
  <c r="DB22" i="2"/>
  <c r="DD30" i="1"/>
  <c r="DD32" i="1" s="1"/>
  <c r="DD40" i="1" s="1"/>
  <c r="DB38" i="22" s="1"/>
  <c r="DD50" i="1" s="1"/>
  <c r="DB27" i="2"/>
  <c r="DB24" i="2"/>
  <c r="DB26" i="2"/>
  <c r="DB25" i="2"/>
  <c r="DC40" i="1"/>
  <c r="DA38" i="22" s="1"/>
  <c r="DC50" i="1" s="1"/>
  <c r="DE28" i="1"/>
  <c r="DB33" i="2"/>
  <c r="DB31" i="2"/>
  <c r="DB30" i="2"/>
  <c r="DB32" i="2"/>
  <c r="DB28" i="2"/>
  <c r="DB29" i="2"/>
  <c r="DF23" i="1"/>
  <c r="DF25" i="1" s="1"/>
  <c r="DC22" i="2" l="1"/>
  <c r="DC23" i="2"/>
  <c r="DE30" i="1"/>
  <c r="DE32" i="1" s="1"/>
  <c r="DC27" i="2"/>
  <c r="DC26" i="2"/>
  <c r="DC25" i="2"/>
  <c r="DC24" i="2"/>
  <c r="DC32" i="2"/>
  <c r="DC33" i="2"/>
  <c r="DC31" i="2"/>
  <c r="DC29" i="2"/>
  <c r="DC30" i="2"/>
  <c r="DC28" i="2"/>
  <c r="DF28" i="1"/>
  <c r="DG23" i="1"/>
  <c r="DG25" i="1" s="1"/>
  <c r="DD22" i="2" l="1"/>
  <c r="DD23" i="2"/>
  <c r="DD24" i="2"/>
  <c r="DD26" i="2"/>
  <c r="DD25" i="2"/>
  <c r="DD27" i="2"/>
  <c r="DD33" i="2"/>
  <c r="DD31" i="2"/>
  <c r="DD28" i="2"/>
  <c r="DD32" i="2"/>
  <c r="DD29" i="2"/>
  <c r="DD30" i="2"/>
  <c r="DG28" i="1"/>
  <c r="DF30" i="1"/>
  <c r="DF32" i="1" s="1"/>
  <c r="DH23" i="1"/>
  <c r="DH25" i="1" s="1"/>
  <c r="DE40" i="1"/>
  <c r="DC38" i="22" s="1"/>
  <c r="DE50" i="1" s="1"/>
  <c r="DE22" i="2" l="1"/>
  <c r="DE23" i="2"/>
  <c r="DE26" i="2"/>
  <c r="DE25" i="2"/>
  <c r="DE27" i="2"/>
  <c r="DE24" i="2"/>
  <c r="DE33" i="2"/>
  <c r="DE31" i="2"/>
  <c r="DE32" i="2"/>
  <c r="DE30" i="2"/>
  <c r="DE28" i="2"/>
  <c r="DE29" i="2"/>
  <c r="DH28" i="1"/>
  <c r="DG30" i="1"/>
  <c r="DI23" i="1"/>
  <c r="DI25" i="1" s="1"/>
  <c r="DF40" i="1"/>
  <c r="DD38" i="22" s="1"/>
  <c r="DF50" i="1" s="1"/>
  <c r="DF22" i="2" l="1"/>
  <c r="DF23" i="2"/>
  <c r="DF26" i="2"/>
  <c r="DF25" i="2"/>
  <c r="DF27" i="2"/>
  <c r="DF24" i="2"/>
  <c r="DF30" i="2"/>
  <c r="DF31" i="2"/>
  <c r="DF32" i="2"/>
  <c r="DF29" i="2"/>
  <c r="DF33" i="2"/>
  <c r="DF28" i="2"/>
  <c r="DH30" i="1"/>
  <c r="DH32" i="1" s="1"/>
  <c r="DI28" i="1"/>
  <c r="DG32" i="1"/>
  <c r="DJ23" i="1"/>
  <c r="DJ25" i="1" s="1"/>
  <c r="DG23" i="2" l="1"/>
  <c r="DG22" i="2"/>
  <c r="DG25" i="2"/>
  <c r="DG27" i="2"/>
  <c r="DG24" i="2"/>
  <c r="DG26" i="2"/>
  <c r="DJ28" i="1"/>
  <c r="DG33" i="2"/>
  <c r="DG32" i="2"/>
  <c r="DG28" i="2"/>
  <c r="DG29" i="2"/>
  <c r="DG31" i="2"/>
  <c r="DG30" i="2"/>
  <c r="DI30" i="1"/>
  <c r="DI32" i="1" s="1"/>
  <c r="DI40" i="1" s="1"/>
  <c r="DG38" i="22" s="1"/>
  <c r="DI50" i="1" s="1"/>
  <c r="DG40" i="1"/>
  <c r="DE38" i="22" s="1"/>
  <c r="DG50" i="1" s="1"/>
  <c r="DK23" i="1"/>
  <c r="DK25" i="1" s="1"/>
  <c r="DH40" i="1"/>
  <c r="DF38" i="22" s="1"/>
  <c r="DH50" i="1" s="1"/>
  <c r="DH22" i="2" l="1"/>
  <c r="DH23" i="2"/>
  <c r="DJ30" i="1"/>
  <c r="DJ32" i="1" s="1"/>
  <c r="DJ40" i="1" s="1"/>
  <c r="DH38" i="22" s="1"/>
  <c r="DJ50" i="1" s="1"/>
  <c r="DH25" i="2"/>
  <c r="DH27" i="2"/>
  <c r="DH24" i="2"/>
  <c r="DH26" i="2"/>
  <c r="DK28" i="1"/>
  <c r="DH32" i="2"/>
  <c r="DH30" i="2"/>
  <c r="DH31" i="2"/>
  <c r="DH29" i="2"/>
  <c r="DH33" i="2"/>
  <c r="DH28" i="2"/>
  <c r="DL23" i="1"/>
  <c r="DL25" i="1" s="1"/>
  <c r="DK30" i="1" l="1"/>
  <c r="DK32" i="1" s="1"/>
  <c r="DK40" i="1" s="1"/>
  <c r="DI38" i="22" s="1"/>
  <c r="DK50" i="1" s="1"/>
  <c r="DI23" i="2"/>
  <c r="DI22" i="2"/>
  <c r="DI25" i="2"/>
  <c r="DI27" i="2"/>
  <c r="DI24" i="2"/>
  <c r="DI26" i="2"/>
  <c r="DL28" i="1"/>
  <c r="DI32" i="2"/>
  <c r="DI30" i="2"/>
  <c r="DI33" i="2"/>
  <c r="DI31" i="2"/>
  <c r="DI29" i="2"/>
  <c r="DI28" i="2"/>
  <c r="DM23" i="1"/>
  <c r="DM25" i="1" s="1"/>
  <c r="DJ22" i="2" l="1"/>
  <c r="DJ23" i="2"/>
  <c r="DL30" i="1"/>
  <c r="DL32" i="1" s="1"/>
  <c r="DL40" i="1" s="1"/>
  <c r="DJ38" i="22" s="1"/>
  <c r="DL50" i="1" s="1"/>
  <c r="DJ27" i="2"/>
  <c r="DJ24" i="2"/>
  <c r="DJ26" i="2"/>
  <c r="DJ25" i="2"/>
  <c r="DM28" i="1"/>
  <c r="DJ32" i="2"/>
  <c r="DJ33" i="2"/>
  <c r="DJ28" i="2"/>
  <c r="DJ29" i="2"/>
  <c r="DJ31" i="2"/>
  <c r="DJ30" i="2"/>
  <c r="DN23" i="1"/>
  <c r="DN25" i="1" s="1"/>
  <c r="DK22" i="2" l="1"/>
  <c r="DK23" i="2"/>
  <c r="DK27" i="2"/>
  <c r="DK26" i="2"/>
  <c r="DK25" i="2"/>
  <c r="DK24" i="2"/>
  <c r="DN28" i="1"/>
  <c r="DK32" i="2"/>
  <c r="DK33" i="2"/>
  <c r="DK31" i="2"/>
  <c r="DK29" i="2"/>
  <c r="DK28" i="2"/>
  <c r="DK30" i="2"/>
  <c r="DO23" i="1"/>
  <c r="DO25" i="1" s="1"/>
  <c r="DM30" i="1"/>
  <c r="DM32" i="1" s="1"/>
  <c r="DL23" i="2" l="1"/>
  <c r="DL22" i="2"/>
  <c r="DN30" i="1"/>
  <c r="DN32" i="1" s="1"/>
  <c r="DN40" i="1" s="1"/>
  <c r="DL38" i="22" s="1"/>
  <c r="DN50" i="1" s="1"/>
  <c r="DL24" i="2"/>
  <c r="DL26" i="2"/>
  <c r="DL25" i="2"/>
  <c r="DL27" i="2"/>
  <c r="DL33" i="2"/>
  <c r="DL31" i="2"/>
  <c r="DL28" i="2"/>
  <c r="DL30" i="2"/>
  <c r="DL32" i="2"/>
  <c r="DL29" i="2"/>
  <c r="DO28" i="1"/>
  <c r="DM40" i="1"/>
  <c r="DK38" i="22" s="1"/>
  <c r="DM50" i="1" s="1"/>
  <c r="DP23" i="1"/>
  <c r="DP25" i="1" s="1"/>
  <c r="DM23" i="2" l="1"/>
  <c r="DM22" i="2"/>
  <c r="DM26" i="2"/>
  <c r="DM25" i="2"/>
  <c r="DM27" i="2"/>
  <c r="DM24" i="2"/>
  <c r="DM33" i="2"/>
  <c r="DM31" i="2"/>
  <c r="DM32" i="2"/>
  <c r="DM30" i="2"/>
  <c r="DM28" i="2"/>
  <c r="DM29" i="2"/>
  <c r="DP28" i="1"/>
  <c r="DO30" i="1"/>
  <c r="DO32" i="1" s="1"/>
  <c r="DO40" i="1" s="1"/>
  <c r="DM38" i="22" s="1"/>
  <c r="DO50" i="1" s="1"/>
  <c r="DQ23" i="1"/>
  <c r="DQ25" i="1" s="1"/>
  <c r="DN22" i="2" l="1"/>
  <c r="DN23" i="2"/>
  <c r="DN26" i="2"/>
  <c r="DN25" i="2"/>
  <c r="DN27" i="2"/>
  <c r="DN24" i="2"/>
  <c r="DN32" i="2"/>
  <c r="DN30" i="2"/>
  <c r="DN33" i="2"/>
  <c r="DN29" i="2"/>
  <c r="DN28" i="2"/>
  <c r="DN31" i="2"/>
  <c r="DQ28" i="1"/>
  <c r="DP30" i="1"/>
  <c r="DP32" i="1" s="1"/>
  <c r="DR23" i="1"/>
  <c r="DR25" i="1" s="1"/>
  <c r="DO23" i="2" l="1"/>
  <c r="DO22" i="2"/>
  <c r="DO25" i="2"/>
  <c r="DO27" i="2"/>
  <c r="DO24" i="2"/>
  <c r="DO26" i="2"/>
  <c r="DO33" i="2"/>
  <c r="DO32" i="2"/>
  <c r="DO28" i="2"/>
  <c r="DO30" i="2"/>
  <c r="DO29" i="2"/>
  <c r="DO31" i="2"/>
  <c r="DR28" i="1"/>
  <c r="DQ30" i="1"/>
  <c r="DQ32" i="1" s="1"/>
  <c r="DP40" i="1"/>
  <c r="DN38" i="22" s="1"/>
  <c r="DP50" i="1" s="1"/>
  <c r="DS23" i="1"/>
  <c r="DS25" i="1" s="1"/>
  <c r="DP23" i="2" l="1"/>
  <c r="DP22" i="2"/>
  <c r="DP25" i="2"/>
  <c r="DP27" i="2"/>
  <c r="DP24" i="2"/>
  <c r="DP26" i="2"/>
  <c r="DS28" i="1"/>
  <c r="DP32" i="2"/>
  <c r="DP30" i="2"/>
  <c r="DP33" i="2"/>
  <c r="DP29" i="2"/>
  <c r="DP31" i="2"/>
  <c r="DP28" i="2"/>
  <c r="DR30" i="1"/>
  <c r="DQ40" i="1"/>
  <c r="DO38" i="22" s="1"/>
  <c r="DQ50" i="1" s="1"/>
  <c r="DT23" i="1"/>
  <c r="DT25" i="1" s="1"/>
  <c r="DQ23" i="2" l="1"/>
  <c r="DQ22" i="2"/>
  <c r="DQ25" i="2"/>
  <c r="DQ27" i="2"/>
  <c r="DQ24" i="2"/>
  <c r="DQ26" i="2"/>
  <c r="DS30" i="1"/>
  <c r="DS32" i="1" s="1"/>
  <c r="DS40" i="1" s="1"/>
  <c r="DQ38" i="22" s="1"/>
  <c r="DS50" i="1" s="1"/>
  <c r="DT28" i="1"/>
  <c r="DQ32" i="2"/>
  <c r="DQ30" i="2"/>
  <c r="DQ33" i="2"/>
  <c r="DQ31" i="2"/>
  <c r="DQ29" i="2"/>
  <c r="DQ28" i="2"/>
  <c r="DR32" i="1"/>
  <c r="DU23" i="1"/>
  <c r="DU25" i="1" s="1"/>
  <c r="DT30" i="1" l="1"/>
  <c r="DT32" i="1" s="1"/>
  <c r="DR23" i="2"/>
  <c r="DR22" i="2"/>
  <c r="DR27" i="2"/>
  <c r="DR24" i="2"/>
  <c r="DR26" i="2"/>
  <c r="DR25" i="2"/>
  <c r="DR33" i="2"/>
  <c r="DR31" i="2"/>
  <c r="DR28" i="2"/>
  <c r="DR32" i="2"/>
  <c r="DR30" i="2"/>
  <c r="DR29" i="2"/>
  <c r="DU28" i="1"/>
  <c r="DR40" i="1"/>
  <c r="DP38" i="22" s="1"/>
  <c r="DR50" i="1" s="1"/>
  <c r="DV23" i="1"/>
  <c r="DV25" i="1" s="1"/>
  <c r="DS22" i="2" l="1"/>
  <c r="DS23" i="2"/>
  <c r="DS27" i="2"/>
  <c r="DS26" i="2"/>
  <c r="DS25" i="2"/>
  <c r="DS24" i="2"/>
  <c r="DS32" i="2"/>
  <c r="DS33" i="2"/>
  <c r="DS31" i="2"/>
  <c r="DS30" i="2"/>
  <c r="DS29" i="2"/>
  <c r="DS28" i="2"/>
  <c r="DV28" i="1"/>
  <c r="DU30" i="1"/>
  <c r="DU32" i="1" s="1"/>
  <c r="DU40" i="1" s="1"/>
  <c r="DS38" i="22" s="1"/>
  <c r="DU50" i="1" s="1"/>
  <c r="DW23" i="1"/>
  <c r="DW25" i="1" s="1"/>
  <c r="DT40" i="1"/>
  <c r="DR38" i="22" s="1"/>
  <c r="DT50" i="1" s="1"/>
  <c r="DT22" i="2" l="1"/>
  <c r="DT23" i="2"/>
  <c r="DT24" i="2"/>
  <c r="DT26" i="2"/>
  <c r="DT25" i="2"/>
  <c r="DT27" i="2"/>
  <c r="DT33" i="2"/>
  <c r="DT31" i="2"/>
  <c r="DT28" i="2"/>
  <c r="DT32" i="2"/>
  <c r="DT30" i="2"/>
  <c r="DT29" i="2"/>
  <c r="DW28" i="1"/>
  <c r="DV30" i="1"/>
  <c r="DV32" i="1" s="1"/>
  <c r="DX23" i="1"/>
  <c r="DX25" i="1" s="1"/>
  <c r="DU23" i="2" l="1"/>
  <c r="DU22" i="2"/>
  <c r="DU26" i="2"/>
  <c r="DU25" i="2"/>
  <c r="DU27" i="2"/>
  <c r="DU24" i="2"/>
  <c r="DV40" i="1"/>
  <c r="DT38" i="22" s="1"/>
  <c r="DV50" i="1" s="1"/>
  <c r="DX28" i="1"/>
  <c r="DU33" i="2"/>
  <c r="DU31" i="2"/>
  <c r="DU32" i="2"/>
  <c r="DU30" i="2"/>
  <c r="DU28" i="2"/>
  <c r="DU29" i="2"/>
  <c r="DW30" i="1"/>
  <c r="DW32" i="1" s="1"/>
  <c r="DY23" i="1"/>
  <c r="DY25" i="1" s="1"/>
  <c r="DX30" i="1" l="1"/>
  <c r="DX32" i="1" s="1"/>
  <c r="DV23" i="2"/>
  <c r="DV22" i="2"/>
  <c r="DV26" i="2"/>
  <c r="DV25" i="2"/>
  <c r="DV27" i="2"/>
  <c r="DV24" i="2"/>
  <c r="DY28" i="1"/>
  <c r="DV31" i="2"/>
  <c r="DV32" i="2"/>
  <c r="DV29" i="2"/>
  <c r="DV28" i="2"/>
  <c r="DV33" i="2"/>
  <c r="DV30" i="2"/>
  <c r="DZ23" i="1"/>
  <c r="DZ25" i="1" s="1"/>
  <c r="DW40" i="1"/>
  <c r="DU38" i="22" s="1"/>
  <c r="DW50" i="1" s="1"/>
  <c r="DY30" i="1" l="1"/>
  <c r="DY32" i="1" s="1"/>
  <c r="DY40" i="1" s="1"/>
  <c r="DW38" i="22" s="1"/>
  <c r="DY50" i="1" s="1"/>
  <c r="DW23" i="2"/>
  <c r="DW22" i="2"/>
  <c r="DW25" i="2"/>
  <c r="DW27" i="2"/>
  <c r="DW24" i="2"/>
  <c r="DW26" i="2"/>
  <c r="DW33" i="2"/>
  <c r="DW31" i="2"/>
  <c r="DW32" i="2"/>
  <c r="DW28" i="2"/>
  <c r="DW29" i="2"/>
  <c r="DW30" i="2"/>
  <c r="DZ28" i="1"/>
  <c r="DX40" i="1"/>
  <c r="DV38" i="22" s="1"/>
  <c r="DX50" i="1" s="1"/>
  <c r="EA23" i="1"/>
  <c r="EA25" i="1" s="1"/>
  <c r="DX22" i="2" l="1"/>
  <c r="DX23" i="2"/>
  <c r="DX25" i="2"/>
  <c r="DX27" i="2"/>
  <c r="DX24" i="2"/>
  <c r="DX26" i="2"/>
  <c r="DX32" i="2"/>
  <c r="DX30" i="2"/>
  <c r="DX33" i="2"/>
  <c r="DX29" i="2"/>
  <c r="DX28" i="2"/>
  <c r="DX31" i="2"/>
  <c r="EA28" i="1"/>
  <c r="DZ30" i="1"/>
  <c r="DZ32" i="1" s="1"/>
  <c r="DZ40" i="1" s="1"/>
  <c r="DX38" i="22" s="1"/>
  <c r="DZ50" i="1" s="1"/>
  <c r="EB23" i="1"/>
  <c r="EB25" i="1" s="1"/>
  <c r="DY23" i="2" l="1"/>
  <c r="DY22" i="2"/>
  <c r="DY25" i="2"/>
  <c r="DY27" i="2"/>
  <c r="DY24" i="2"/>
  <c r="DY26" i="2"/>
  <c r="DY32" i="2"/>
  <c r="DY30" i="2"/>
  <c r="DY33" i="2"/>
  <c r="DY31" i="2"/>
  <c r="DY29" i="2"/>
  <c r="DY28" i="2"/>
  <c r="EB28" i="1"/>
  <c r="EA30" i="1"/>
  <c r="EA32" i="1" s="1"/>
  <c r="EA40" i="1" s="1"/>
  <c r="DY38" i="22" s="1"/>
  <c r="EA50" i="1" s="1"/>
  <c r="EC23" i="1"/>
  <c r="EC25" i="1" s="1"/>
  <c r="DZ23" i="2" l="1"/>
  <c r="DZ22" i="2"/>
  <c r="EB30" i="1"/>
  <c r="EB32" i="1" s="1"/>
  <c r="EB40" i="1" s="1"/>
  <c r="DZ38" i="22" s="1"/>
  <c r="EB50" i="1" s="1"/>
  <c r="DZ27" i="2"/>
  <c r="DZ24" i="2"/>
  <c r="DZ26" i="2"/>
  <c r="DZ25" i="2"/>
  <c r="DZ31" i="2"/>
  <c r="DZ32" i="2"/>
  <c r="DZ30" i="2"/>
  <c r="DZ28" i="2"/>
  <c r="DZ29" i="2"/>
  <c r="DZ33" i="2"/>
  <c r="EC28" i="1"/>
  <c r="ED23" i="1"/>
  <c r="ED25" i="1" s="1"/>
  <c r="EA22" i="2" l="1"/>
  <c r="EA23" i="2"/>
  <c r="EA27" i="2"/>
  <c r="EA26" i="2"/>
  <c r="EA25" i="2"/>
  <c r="EA24" i="2"/>
  <c r="EA32" i="2"/>
  <c r="EA33" i="2"/>
  <c r="EA31" i="2"/>
  <c r="EA29" i="2"/>
  <c r="EA30" i="2"/>
  <c r="EA28" i="2"/>
  <c r="ED28" i="1"/>
  <c r="EC30" i="1"/>
  <c r="EC32" i="1" s="1"/>
  <c r="EC40" i="1" s="1"/>
  <c r="EA38" i="22" s="1"/>
  <c r="EC50" i="1" s="1"/>
  <c r="EE23" i="1"/>
  <c r="EE25" i="1" s="1"/>
  <c r="EB22" i="2" l="1"/>
  <c r="EB23" i="2"/>
  <c r="EB24" i="2"/>
  <c r="EB26" i="2"/>
  <c r="EB25" i="2"/>
  <c r="EB27" i="2"/>
  <c r="EE28" i="1"/>
  <c r="EB33" i="2"/>
  <c r="EB31" i="2"/>
  <c r="EB30" i="2"/>
  <c r="EB32" i="2"/>
  <c r="EB28" i="2"/>
  <c r="EB29" i="2"/>
  <c r="ED30" i="1"/>
  <c r="EF23" i="1"/>
  <c r="EF25" i="1" s="1"/>
  <c r="EC23" i="2" l="1"/>
  <c r="EC22" i="2"/>
  <c r="EE30" i="1"/>
  <c r="EE32" i="1" s="1"/>
  <c r="EC26" i="2"/>
  <c r="EC25" i="2"/>
  <c r="EC27" i="2"/>
  <c r="EC24" i="2"/>
  <c r="EF28" i="1"/>
  <c r="EC33" i="2"/>
  <c r="EC31" i="2"/>
  <c r="EC32" i="2"/>
  <c r="EC30" i="2"/>
  <c r="EC28" i="2"/>
  <c r="EC29" i="2"/>
  <c r="ED32" i="1"/>
  <c r="EG23" i="1"/>
  <c r="EG25" i="1" s="1"/>
  <c r="ED22" i="2" l="1"/>
  <c r="ED23" i="2"/>
  <c r="EF30" i="1"/>
  <c r="EF32" i="1" s="1"/>
  <c r="ED26" i="2"/>
  <c r="ED25" i="2"/>
  <c r="ED27" i="2"/>
  <c r="ED24" i="2"/>
  <c r="ED40" i="1"/>
  <c r="EB38" i="22" s="1"/>
  <c r="ED50" i="1" s="1"/>
  <c r="EG28" i="1"/>
  <c r="ED32" i="2"/>
  <c r="ED29" i="2"/>
  <c r="ED30" i="2"/>
  <c r="ED31" i="2"/>
  <c r="ED28" i="2"/>
  <c r="ED33" i="2"/>
  <c r="EE40" i="1"/>
  <c r="EC38" i="22" s="1"/>
  <c r="EE50" i="1" s="1"/>
  <c r="EH23" i="1"/>
  <c r="EH25" i="1" s="1"/>
  <c r="EE22" i="2" l="1"/>
  <c r="EE23" i="2"/>
  <c r="EG30" i="1"/>
  <c r="EG32" i="1" s="1"/>
  <c r="EG40" i="1" s="1"/>
  <c r="EE38" i="22" s="1"/>
  <c r="EG50" i="1" s="1"/>
  <c r="EE25" i="2"/>
  <c r="EE27" i="2"/>
  <c r="EE24" i="2"/>
  <c r="EE26" i="2"/>
  <c r="EH28" i="1"/>
  <c r="EE33" i="2"/>
  <c r="EE31" i="2"/>
  <c r="EE32" i="2"/>
  <c r="EE30" i="2"/>
  <c r="EE28" i="2"/>
  <c r="EE29" i="2"/>
  <c r="EI23" i="1"/>
  <c r="EI25" i="1" s="1"/>
  <c r="EF40" i="1"/>
  <c r="ED38" i="22" s="1"/>
  <c r="EF50" i="1" s="1"/>
  <c r="EF22" i="2" l="1"/>
  <c r="EF23" i="2"/>
  <c r="EH30" i="1"/>
  <c r="EH32" i="1" s="1"/>
  <c r="EF25" i="2"/>
  <c r="EF27" i="2"/>
  <c r="EF24" i="2"/>
  <c r="EF26" i="2"/>
  <c r="EI28" i="1"/>
  <c r="EF32" i="2"/>
  <c r="EF30" i="2"/>
  <c r="EF29" i="2"/>
  <c r="EF33" i="2"/>
  <c r="EF31" i="2"/>
  <c r="EF28" i="2"/>
  <c r="EJ23" i="1"/>
  <c r="EJ25" i="1" s="1"/>
  <c r="EI30" i="1" l="1"/>
  <c r="EI32" i="1" s="1"/>
  <c r="EI40" i="1" s="1"/>
  <c r="EG38" i="22" s="1"/>
  <c r="EI50" i="1" s="1"/>
  <c r="EG23" i="2"/>
  <c r="EG22" i="2"/>
  <c r="EG25" i="2"/>
  <c r="EG27" i="2"/>
  <c r="EG24" i="2"/>
  <c r="EG26" i="2"/>
  <c r="EJ28" i="1"/>
  <c r="EG32" i="2"/>
  <c r="EG30" i="2"/>
  <c r="EG33" i="2"/>
  <c r="EG31" i="2"/>
  <c r="EG29" i="2"/>
  <c r="EG28" i="2"/>
  <c r="EH40" i="1"/>
  <c r="EF38" i="22" s="1"/>
  <c r="EH50" i="1" s="1"/>
  <c r="EK23" i="1"/>
  <c r="EK25" i="1" s="1"/>
  <c r="EH22" i="2" l="1"/>
  <c r="EH23" i="2"/>
  <c r="EH27" i="2"/>
  <c r="EH24" i="2"/>
  <c r="EH26" i="2"/>
  <c r="EH25" i="2"/>
  <c r="EJ30" i="1"/>
  <c r="EJ32" i="1" s="1"/>
  <c r="EJ40" i="1" s="1"/>
  <c r="EH38" i="22" s="1"/>
  <c r="EJ50" i="1" s="1"/>
  <c r="EH33" i="2"/>
  <c r="EH31" i="2"/>
  <c r="EH28" i="2"/>
  <c r="EH32" i="2"/>
  <c r="EH30" i="2"/>
  <c r="EH29" i="2"/>
  <c r="EK28" i="1"/>
  <c r="EL23" i="1"/>
  <c r="EL25" i="1" s="1"/>
  <c r="EI22" i="2" l="1"/>
  <c r="EI23" i="2"/>
  <c r="EI27" i="2"/>
  <c r="EI26" i="2"/>
  <c r="EI25" i="2"/>
  <c r="EI24" i="2"/>
  <c r="EI32" i="2"/>
  <c r="EI33" i="2"/>
  <c r="EI31" i="2"/>
  <c r="EI29" i="2"/>
  <c r="EI28" i="2"/>
  <c r="EI30" i="2"/>
  <c r="EK30" i="1"/>
  <c r="EK32" i="1" s="1"/>
  <c r="EK40" i="1" s="1"/>
  <c r="EI38" i="22" s="1"/>
  <c r="EK50" i="1" s="1"/>
  <c r="EL28" i="1"/>
  <c r="EM23" i="1"/>
  <c r="EM25" i="1" s="1"/>
  <c r="EJ22" i="2" l="1"/>
  <c r="EJ23" i="2"/>
  <c r="EL30" i="1"/>
  <c r="EL32" i="1" s="1"/>
  <c r="EL40" i="1" s="1"/>
  <c r="EJ38" i="22" s="1"/>
  <c r="EL50" i="1" s="1"/>
  <c r="EJ24" i="2"/>
  <c r="EJ26" i="2"/>
  <c r="EJ25" i="2"/>
  <c r="EJ27" i="2"/>
  <c r="EM28" i="1"/>
  <c r="EJ33" i="2"/>
  <c r="EJ31" i="2"/>
  <c r="EJ32" i="2"/>
  <c r="EJ28" i="2"/>
  <c r="EJ30" i="2"/>
  <c r="EJ29" i="2"/>
  <c r="EN23" i="1"/>
  <c r="EN25" i="1" s="1"/>
  <c r="EO23" i="1"/>
  <c r="EO25" i="1" s="1"/>
  <c r="EK22" i="2" l="1"/>
  <c r="EK23" i="2"/>
  <c r="EM30" i="1"/>
  <c r="EM32" i="1" s="1"/>
  <c r="EK26" i="2"/>
  <c r="EK25" i="2"/>
  <c r="EK27" i="2"/>
  <c r="EK24" i="2"/>
  <c r="EO28" i="1"/>
  <c r="EN28" i="1"/>
  <c r="EK33" i="2"/>
  <c r="EK31" i="2"/>
  <c r="EK32" i="2"/>
  <c r="EK30" i="2"/>
  <c r="EK28" i="2"/>
  <c r="EK29" i="2"/>
  <c r="EM23" i="2" l="1"/>
  <c r="EM22" i="2"/>
  <c r="EL23" i="2"/>
  <c r="EL22" i="2"/>
  <c r="EO30" i="1"/>
  <c r="EO32" i="1" s="1"/>
  <c r="EM25" i="2"/>
  <c r="EM27" i="2"/>
  <c r="EM24" i="2"/>
  <c r="EM26" i="2"/>
  <c r="EN30" i="1"/>
  <c r="EN32" i="1" s="1"/>
  <c r="EL26" i="2"/>
  <c r="EL25" i="2"/>
  <c r="EL27" i="2"/>
  <c r="EL24" i="2"/>
  <c r="EL33" i="2"/>
  <c r="EL31" i="2"/>
  <c r="EL30" i="2"/>
  <c r="EL29" i="2"/>
  <c r="EL28" i="2"/>
  <c r="EL32" i="2"/>
  <c r="EM33" i="2"/>
  <c r="EM31" i="2"/>
  <c r="EM32" i="2"/>
  <c r="EM28" i="2"/>
  <c r="EM30" i="2"/>
  <c r="EM29" i="2"/>
  <c r="EM40" i="1"/>
  <c r="EK38" i="22" s="1"/>
  <c r="EM50" i="1" s="1"/>
  <c r="E30" i="1" l="1"/>
  <c r="E32" i="1" s="1"/>
  <c r="EO40" i="1"/>
  <c r="EM38" i="22" s="1"/>
  <c r="EO50" i="1" s="1"/>
  <c r="EN40" i="1"/>
  <c r="EL38" i="22" s="1"/>
  <c r="EN50" i="1" s="1"/>
  <c r="C15" i="13" l="1"/>
  <c r="CV37" i="2"/>
  <c r="CX33" i="1" s="1"/>
  <c r="CX34" i="1" s="1"/>
  <c r="CX39" i="1" s="1"/>
  <c r="CV37" i="22" s="1"/>
  <c r="BO37" i="2"/>
  <c r="BQ33" i="1" s="1"/>
  <c r="BQ34" i="1" s="1"/>
  <c r="BQ39" i="1" s="1"/>
  <c r="BO37" i="22" s="1"/>
  <c r="BS37" i="2"/>
  <c r="BU33" i="1" s="1"/>
  <c r="BU34" i="1" s="1"/>
  <c r="BU39" i="1" s="1"/>
  <c r="BS37" i="22" s="1"/>
  <c r="EG37" i="2"/>
  <c r="EI33" i="1" s="1"/>
  <c r="EI34" i="1" s="1"/>
  <c r="EI39" i="1" s="1"/>
  <c r="EG37" i="22" s="1"/>
  <c r="CZ37" i="2"/>
  <c r="DB33" i="1" s="1"/>
  <c r="DB34" i="1" s="1"/>
  <c r="DB39" i="1" s="1"/>
  <c r="CZ37" i="22" s="1"/>
  <c r="BF37" i="2"/>
  <c r="BH33" i="1" s="1"/>
  <c r="BH34" i="1" s="1"/>
  <c r="BH39" i="1" s="1"/>
  <c r="BF37" i="22" s="1"/>
  <c r="CL37" i="2"/>
  <c r="CN33" i="1" s="1"/>
  <c r="CN34" i="1" s="1"/>
  <c r="CN39" i="1" s="1"/>
  <c r="CL37" i="22" s="1"/>
  <c r="AV37" i="2"/>
  <c r="AX33" i="1" s="1"/>
  <c r="AX34" i="1" s="1"/>
  <c r="AX39" i="1" s="1"/>
  <c r="AV37" i="22" s="1"/>
  <c r="ED37" i="2"/>
  <c r="EF33" i="1" s="1"/>
  <c r="EF34" i="1" s="1"/>
  <c r="EF39" i="1" s="1"/>
  <c r="ED37" i="22" s="1"/>
  <c r="CG37" i="2"/>
  <c r="CI33" i="1" s="1"/>
  <c r="CI34" i="1" s="1"/>
  <c r="CI39" i="1" s="1"/>
  <c r="CG37" i="22" s="1"/>
  <c r="E33" i="1"/>
  <c r="E34" i="1" s="1"/>
  <c r="EK37" i="2"/>
  <c r="EM33" i="1" s="1"/>
  <c r="EM34" i="1" s="1"/>
  <c r="EM39" i="1" s="1"/>
  <c r="EK37" i="22" s="1"/>
  <c r="CO37" i="2"/>
  <c r="CQ33" i="1" s="1"/>
  <c r="CQ34" i="1" s="1"/>
  <c r="CQ39" i="1" s="1"/>
  <c r="CO37" i="22" s="1"/>
  <c r="BA37" i="2"/>
  <c r="BC33" i="1" s="1"/>
  <c r="BC34" i="1" s="1"/>
  <c r="BC39" i="1" s="1"/>
  <c r="BA37" i="22" s="1"/>
  <c r="DY37" i="2"/>
  <c r="EA33" i="1" s="1"/>
  <c r="EA34" i="1" s="1"/>
  <c r="EA39" i="1" s="1"/>
  <c r="DY37" i="22" s="1"/>
  <c r="CH37" i="2"/>
  <c r="CJ33" i="1" s="1"/>
  <c r="CJ34" i="1" s="1"/>
  <c r="CJ39" i="1" s="1"/>
  <c r="CH37" i="22" s="1"/>
  <c r="AU37" i="2"/>
  <c r="AW33" i="1" s="1"/>
  <c r="AW34" i="1" s="1"/>
  <c r="AW39" i="1" s="1"/>
  <c r="AU37" i="22" s="1"/>
  <c r="CW37" i="2"/>
  <c r="CY33" i="1" s="1"/>
  <c r="CY34" i="1" s="1"/>
  <c r="CY39" i="1" s="1"/>
  <c r="CW37" i="22" s="1"/>
  <c r="EL37" i="2"/>
  <c r="EN33" i="1" s="1"/>
  <c r="EN34" i="1" s="1"/>
  <c r="EN39" i="1" s="1"/>
  <c r="EL37" i="22" s="1"/>
  <c r="CE37" i="2"/>
  <c r="CG33" i="1" s="1"/>
  <c r="CG34" i="1" s="1"/>
  <c r="CG39" i="1" s="1"/>
  <c r="CE37" i="22" s="1"/>
  <c r="CX37" i="2"/>
  <c r="CZ33" i="1" s="1"/>
  <c r="CZ34" i="1" s="1"/>
  <c r="CZ39" i="1" s="1"/>
  <c r="CX37" i="22" s="1"/>
  <c r="EH37" i="2"/>
  <c r="EJ33" i="1" s="1"/>
  <c r="EJ34" i="1" s="1"/>
  <c r="EJ39" i="1" s="1"/>
  <c r="EH37" i="22" s="1"/>
  <c r="CP37" i="2"/>
  <c r="CR33" i="1" s="1"/>
  <c r="CR34" i="1" s="1"/>
  <c r="CR39" i="1" s="1"/>
  <c r="CP37" i="22" s="1"/>
  <c r="BK37" i="2"/>
  <c r="BM33" i="1" s="1"/>
  <c r="BM34" i="1" s="1"/>
  <c r="BM39" i="1" s="1"/>
  <c r="BK37" i="22" s="1"/>
  <c r="AW37" i="2"/>
  <c r="AY33" i="1" s="1"/>
  <c r="AY34" i="1" s="1"/>
  <c r="AY39" i="1" s="1"/>
  <c r="AW37" i="22" s="1"/>
  <c r="BG37" i="2"/>
  <c r="BI33" i="1" s="1"/>
  <c r="BI34" i="1" s="1"/>
  <c r="BI39" i="1" s="1"/>
  <c r="BG37" i="22" s="1"/>
  <c r="J37" i="2"/>
  <c r="DV37" i="2"/>
  <c r="DX33" i="1" s="1"/>
  <c r="DX34" i="1" s="1"/>
  <c r="DX39" i="1" s="1"/>
  <c r="DV37" i="22" s="1"/>
  <c r="DR37" i="2"/>
  <c r="DT33" i="1" s="1"/>
  <c r="DT34" i="1" s="1"/>
  <c r="DT39" i="1" s="1"/>
  <c r="DR37" i="22" s="1"/>
  <c r="CB37" i="2"/>
  <c r="CD33" i="1" s="1"/>
  <c r="CD34" i="1" s="1"/>
  <c r="CD39" i="1" s="1"/>
  <c r="CB37" i="22" s="1"/>
  <c r="DW37" i="2"/>
  <c r="DY33" i="1" s="1"/>
  <c r="DY34" i="1" s="1"/>
  <c r="DY39" i="1" s="1"/>
  <c r="DW37" i="22" s="1"/>
  <c r="DP37" i="2"/>
  <c r="DR33" i="1" s="1"/>
  <c r="DR34" i="1" s="1"/>
  <c r="DR39" i="1" s="1"/>
  <c r="DP37" i="22" s="1"/>
  <c r="BZ37" i="2"/>
  <c r="CB33" i="1" s="1"/>
  <c r="CB34" i="1" s="1"/>
  <c r="CB39" i="1" s="1"/>
  <c r="BZ37" i="22" s="1"/>
  <c r="CM37" i="2"/>
  <c r="CO33" i="1" s="1"/>
  <c r="CO34" i="1" s="1"/>
  <c r="CO39" i="1" s="1"/>
  <c r="CM37" i="22" s="1"/>
  <c r="DZ37" i="2"/>
  <c r="EB33" i="1" s="1"/>
  <c r="EB34" i="1" s="1"/>
  <c r="EB39" i="1" s="1"/>
  <c r="DZ37" i="22" s="1"/>
  <c r="CJ37" i="2"/>
  <c r="CL33" i="1" s="1"/>
  <c r="CL34" i="1" s="1"/>
  <c r="CL39" i="1" s="1"/>
  <c r="CJ37" i="22" s="1"/>
  <c r="EE37" i="2"/>
  <c r="EG33" i="1" s="1"/>
  <c r="EG34" i="1" s="1"/>
  <c r="EG39" i="1" s="1"/>
  <c r="EE37" i="22" s="1"/>
  <c r="DT37" i="2"/>
  <c r="DV33" i="1" s="1"/>
  <c r="DV34" i="1" s="1"/>
  <c r="DV39" i="1" s="1"/>
  <c r="DT37" i="22" s="1"/>
  <c r="CC37" i="2"/>
  <c r="CE33" i="1" s="1"/>
  <c r="CE34" i="1" s="1"/>
  <c r="CE39" i="1" s="1"/>
  <c r="CC37" i="22" s="1"/>
  <c r="EI37" i="2"/>
  <c r="EK33" i="1" s="1"/>
  <c r="EK34" i="1" s="1"/>
  <c r="EK39" i="1" s="1"/>
  <c r="EI37" i="22" s="1"/>
  <c r="BI37" i="2"/>
  <c r="BK33" i="1" s="1"/>
  <c r="BK34" i="1" s="1"/>
  <c r="BK39" i="1" s="1"/>
  <c r="BI37" i="22" s="1"/>
  <c r="DE37" i="2"/>
  <c r="DG33" i="1" s="1"/>
  <c r="DG34" i="1" s="1"/>
  <c r="DG39" i="1" s="1"/>
  <c r="DE37" i="22" s="1"/>
  <c r="BJ37" i="2"/>
  <c r="BL33" i="1" s="1"/>
  <c r="BL34" i="1" s="1"/>
  <c r="BL39" i="1" s="1"/>
  <c r="BJ37" i="22" s="1"/>
  <c r="CR37" i="2"/>
  <c r="CT33" i="1" s="1"/>
  <c r="CT34" i="1" s="1"/>
  <c r="CT39" i="1" s="1"/>
  <c r="CR37" i="22" s="1"/>
  <c r="BD37" i="2"/>
  <c r="BF33" i="1" s="1"/>
  <c r="BF34" i="1" s="1"/>
  <c r="BF39" i="1" s="1"/>
  <c r="BD37" i="22" s="1"/>
  <c r="AS37" i="2"/>
  <c r="AU33" i="1" s="1"/>
  <c r="AU34" i="1" s="1"/>
  <c r="AU39" i="1" s="1"/>
  <c r="AS37" i="22" s="1"/>
  <c r="I37" i="2"/>
  <c r="AQ37" i="2"/>
  <c r="AS33" i="1" s="1"/>
  <c r="AS34" i="1" s="1"/>
  <c r="AS39" i="1" s="1"/>
  <c r="AQ37" i="22" s="1"/>
  <c r="CN37" i="2"/>
  <c r="CP33" i="1" s="1"/>
  <c r="CP34" i="1" s="1"/>
  <c r="CP39" i="1" s="1"/>
  <c r="CN37" i="22" s="1"/>
  <c r="EM37" i="2"/>
  <c r="EO33" i="1" s="1"/>
  <c r="EO34" i="1" s="1"/>
  <c r="EO39" i="1" s="1"/>
  <c r="EM37" i="22" s="1"/>
  <c r="CF37" i="2"/>
  <c r="CH33" i="1" s="1"/>
  <c r="CH34" i="1" s="1"/>
  <c r="CH39" i="1" s="1"/>
  <c r="CF37" i="22" s="1"/>
  <c r="DM37" i="2"/>
  <c r="DO33" i="1" s="1"/>
  <c r="DO34" i="1" s="1"/>
  <c r="DO39" i="1" s="1"/>
  <c r="DM37" i="22" s="1"/>
  <c r="BV37" i="2"/>
  <c r="BX33" i="1" s="1"/>
  <c r="BX34" i="1" s="1"/>
  <c r="BX39" i="1" s="1"/>
  <c r="BV37" i="22" s="1"/>
  <c r="DG37" i="2"/>
  <c r="DI33" i="1" s="1"/>
  <c r="DI34" i="1" s="1"/>
  <c r="DI39" i="1" s="1"/>
  <c r="DG37" i="22" s="1"/>
  <c r="DL37" i="2"/>
  <c r="DN33" i="1" s="1"/>
  <c r="DN34" i="1" s="1"/>
  <c r="DN39" i="1" s="1"/>
  <c r="DL37" i="22" s="1"/>
  <c r="BU37" i="2"/>
  <c r="BW33" i="1" s="1"/>
  <c r="BW34" i="1" s="1"/>
  <c r="BW39" i="1" s="1"/>
  <c r="BU37" i="22" s="1"/>
  <c r="EA37" i="2"/>
  <c r="EC33" i="1" s="1"/>
  <c r="EC34" i="1" s="1"/>
  <c r="EC39" i="1" s="1"/>
  <c r="EA37" i="22" s="1"/>
  <c r="DU37" i="2"/>
  <c r="DW33" i="1" s="1"/>
  <c r="DW34" i="1" s="1"/>
  <c r="DW39" i="1" s="1"/>
  <c r="DU37" i="22" s="1"/>
  <c r="CD37" i="2"/>
  <c r="CF33" i="1" s="1"/>
  <c r="CF34" i="1" s="1"/>
  <c r="CF39" i="1" s="1"/>
  <c r="CD37" i="22" s="1"/>
  <c r="DO37" i="2"/>
  <c r="DQ33" i="1" s="1"/>
  <c r="DQ34" i="1" s="1"/>
  <c r="DQ39" i="1" s="1"/>
  <c r="DO37" i="22" s="1"/>
  <c r="DN37" i="2"/>
  <c r="DP33" i="1" s="1"/>
  <c r="DP34" i="1" s="1"/>
  <c r="DP39" i="1" s="1"/>
  <c r="DN37" i="22" s="1"/>
  <c r="BX37" i="2"/>
  <c r="BZ33" i="1" s="1"/>
  <c r="BZ34" i="1" s="1"/>
  <c r="BZ39" i="1" s="1"/>
  <c r="BX37" i="22" s="1"/>
  <c r="DS37" i="2"/>
  <c r="DU33" i="1" s="1"/>
  <c r="DU34" i="1" s="1"/>
  <c r="DU39" i="1" s="1"/>
  <c r="DS37" i="22" s="1"/>
  <c r="E37" i="2"/>
  <c r="G37" i="2"/>
  <c r="BH37" i="2"/>
  <c r="BJ33" i="1" s="1"/>
  <c r="BJ34" i="1" s="1"/>
  <c r="BJ39" i="1" s="1"/>
  <c r="BH37" i="22" s="1"/>
  <c r="BE37" i="2"/>
  <c r="BG33" i="1" s="1"/>
  <c r="BG34" i="1" s="1"/>
  <c r="BG39" i="1" s="1"/>
  <c r="BE37" i="22" s="1"/>
  <c r="AY37" i="2"/>
  <c r="BA33" i="1" s="1"/>
  <c r="BA34" i="1" s="1"/>
  <c r="BA39" i="1" s="1"/>
  <c r="AY37" i="22" s="1"/>
  <c r="CS37" i="2"/>
  <c r="CU33" i="1" s="1"/>
  <c r="CU34" i="1" s="1"/>
  <c r="CU39" i="1" s="1"/>
  <c r="CS37" i="22" s="1"/>
  <c r="EC37" i="2"/>
  <c r="EE33" i="1" s="1"/>
  <c r="EE34" i="1" s="1"/>
  <c r="EE39" i="1" s="1"/>
  <c r="EC37" i="22" s="1"/>
  <c r="CK37" i="2"/>
  <c r="CM33" i="1" s="1"/>
  <c r="CM34" i="1" s="1"/>
  <c r="CM39" i="1" s="1"/>
  <c r="CK37" i="22" s="1"/>
  <c r="BC37" i="2"/>
  <c r="BE33" i="1" s="1"/>
  <c r="BE34" i="1" s="1"/>
  <c r="BE39" i="1" s="1"/>
  <c r="BC37" i="22" s="1"/>
  <c r="DX37" i="2"/>
  <c r="DZ33" i="1" s="1"/>
  <c r="DZ34" i="1" s="1"/>
  <c r="DZ39" i="1" s="1"/>
  <c r="DX37" i="22" s="1"/>
  <c r="BQ37" i="2"/>
  <c r="BS33" i="1" s="1"/>
  <c r="BS34" i="1" s="1"/>
  <c r="BS39" i="1" s="1"/>
  <c r="BQ37" i="22" s="1"/>
  <c r="CQ37" i="2"/>
  <c r="CS33" i="1" s="1"/>
  <c r="CS34" i="1" s="1"/>
  <c r="CS39" i="1" s="1"/>
  <c r="CQ37" i="22" s="1"/>
  <c r="DF37" i="2"/>
  <c r="DH33" i="1" s="1"/>
  <c r="DH34" i="1" s="1"/>
  <c r="DH39" i="1" s="1"/>
  <c r="DF37" i="22" s="1"/>
  <c r="BP37" i="2"/>
  <c r="BR33" i="1" s="1"/>
  <c r="BR34" i="1" s="1"/>
  <c r="BR39" i="1" s="1"/>
  <c r="BP37" i="22" s="1"/>
  <c r="DK37" i="2"/>
  <c r="DM33" i="1" s="1"/>
  <c r="DM34" i="1" s="1"/>
  <c r="DM39" i="1" s="1"/>
  <c r="DK37" i="22" s="1"/>
  <c r="DQ37" i="2"/>
  <c r="DS33" i="1" s="1"/>
  <c r="DS34" i="1" s="1"/>
  <c r="DS39" i="1" s="1"/>
  <c r="DQ37" i="22" s="1"/>
  <c r="BY37" i="2"/>
  <c r="CA33" i="1" s="1"/>
  <c r="CA34" i="1" s="1"/>
  <c r="CA39" i="1" s="1"/>
  <c r="BY37" i="22" s="1"/>
  <c r="CY37" i="2"/>
  <c r="DA33" i="1" s="1"/>
  <c r="DA34" i="1" s="1"/>
  <c r="DA39" i="1" s="1"/>
  <c r="CY37" i="22" s="1"/>
  <c r="DI37" i="2"/>
  <c r="DK33" i="1" s="1"/>
  <c r="DK34" i="1" s="1"/>
  <c r="DK39" i="1" s="1"/>
  <c r="DI37" i="22" s="1"/>
  <c r="BR37" i="2"/>
  <c r="BT33" i="1" s="1"/>
  <c r="BT34" i="1" s="1"/>
  <c r="BT39" i="1" s="1"/>
  <c r="BR37" i="22" s="1"/>
  <c r="DC37" i="2"/>
  <c r="DE33" i="1" s="1"/>
  <c r="DE34" i="1" s="1"/>
  <c r="DE39" i="1" s="1"/>
  <c r="DC37" i="22" s="1"/>
  <c r="EJ37" i="2"/>
  <c r="EL33" i="1" s="1"/>
  <c r="EL34" i="1" s="1"/>
  <c r="EL39" i="1" s="1"/>
  <c r="EJ37" i="22" s="1"/>
  <c r="EB37" i="2"/>
  <c r="ED33" i="1" s="1"/>
  <c r="ED34" i="1" s="1"/>
  <c r="ED39" i="1" s="1"/>
  <c r="EB37" i="22" s="1"/>
  <c r="CT37" i="2"/>
  <c r="CV33" i="1" s="1"/>
  <c r="CV34" i="1" s="1"/>
  <c r="CV39" i="1" s="1"/>
  <c r="CT37" i="22" s="1"/>
  <c r="F37" i="2"/>
  <c r="DH37" i="2"/>
  <c r="DJ33" i="1" s="1"/>
  <c r="DJ34" i="1" s="1"/>
  <c r="DJ39" i="1" s="1"/>
  <c r="DH37" i="22" s="1"/>
  <c r="DB37" i="2"/>
  <c r="DD33" i="1" s="1"/>
  <c r="DD34" i="1" s="1"/>
  <c r="DD39" i="1" s="1"/>
  <c r="DB37" i="22" s="1"/>
  <c r="BM37" i="2"/>
  <c r="BO33" i="1" s="1"/>
  <c r="BO34" i="1" s="1"/>
  <c r="BO39" i="1" s="1"/>
  <c r="BM37" i="22" s="1"/>
  <c r="CA37" i="2"/>
  <c r="CC33" i="1" s="1"/>
  <c r="CC34" i="1" s="1"/>
  <c r="CC39" i="1" s="1"/>
  <c r="CA37" i="22" s="1"/>
  <c r="DA37" i="2"/>
  <c r="DC33" i="1" s="1"/>
  <c r="DC34" i="1" s="1"/>
  <c r="DC39" i="1" s="1"/>
  <c r="DA37" i="22" s="1"/>
  <c r="BL37" i="2"/>
  <c r="BN33" i="1" s="1"/>
  <c r="BN34" i="1" s="1"/>
  <c r="BN39" i="1" s="1"/>
  <c r="BL37" i="22" s="1"/>
  <c r="CU37" i="2"/>
  <c r="CW33" i="1" s="1"/>
  <c r="CW34" i="1" s="1"/>
  <c r="CW39" i="1" s="1"/>
  <c r="CU37" i="22" s="1"/>
  <c r="DJ37" i="2"/>
  <c r="DL33" i="1" s="1"/>
  <c r="DL34" i="1" s="1"/>
  <c r="DL39" i="1" s="1"/>
  <c r="DJ37" i="22" s="1"/>
  <c r="BT37" i="2"/>
  <c r="BV33" i="1" s="1"/>
  <c r="BV34" i="1" s="1"/>
  <c r="BV39" i="1" s="1"/>
  <c r="BT37" i="22" s="1"/>
  <c r="CI37" i="2"/>
  <c r="CK33" i="1" s="1"/>
  <c r="CK34" i="1" s="1"/>
  <c r="CK39" i="1" s="1"/>
  <c r="CI37" i="22" s="1"/>
  <c r="DD37" i="2"/>
  <c r="DF33" i="1" s="1"/>
  <c r="DF34" i="1" s="1"/>
  <c r="DF39" i="1" s="1"/>
  <c r="DD37" i="22" s="1"/>
  <c r="BN37" i="2"/>
  <c r="BP33" i="1" s="1"/>
  <c r="BP34" i="1" s="1"/>
  <c r="BP39" i="1" s="1"/>
  <c r="BN37" i="22" s="1"/>
  <c r="BW37" i="2"/>
  <c r="BY33" i="1" s="1"/>
  <c r="BY34" i="1" s="1"/>
  <c r="BY39" i="1" s="1"/>
  <c r="BW37" i="22" s="1"/>
  <c r="H37" i="2"/>
  <c r="EF37" i="2"/>
  <c r="EH33" i="1" s="1"/>
  <c r="EH34" i="1" s="1"/>
  <c r="EH39" i="1" s="1"/>
  <c r="EF37" i="22" s="1"/>
  <c r="AR37" i="2"/>
  <c r="AT33" i="1" s="1"/>
  <c r="AT34" i="1" s="1"/>
  <c r="AT39" i="1" s="1"/>
  <c r="AR37" i="22" s="1"/>
  <c r="AH37" i="2"/>
  <c r="AJ33" i="1" s="1"/>
  <c r="AJ34" i="1" s="1"/>
  <c r="AJ39" i="1" s="1"/>
  <c r="AH37" i="22" s="1"/>
  <c r="AL37" i="2"/>
  <c r="AN33" i="1" s="1"/>
  <c r="AN34" i="1" s="1"/>
  <c r="AN39" i="1" s="1"/>
  <c r="AL37" i="22" s="1"/>
  <c r="Y37" i="2"/>
  <c r="AA33" i="1" s="1"/>
  <c r="AA34" i="1" s="1"/>
  <c r="AA39" i="1" s="1"/>
  <c r="Y37" i="22" s="1"/>
  <c r="AI37" i="2"/>
  <c r="AK33" i="1" s="1"/>
  <c r="AK34" i="1" s="1"/>
  <c r="AK39" i="1" s="1"/>
  <c r="AI37" i="22" s="1"/>
  <c r="R37" i="2"/>
  <c r="T33" i="1" s="1"/>
  <c r="T34" i="1" s="1"/>
  <c r="T39" i="1" s="1"/>
  <c r="R37" i="22" s="1"/>
  <c r="AN37" i="2"/>
  <c r="AP33" i="1" s="1"/>
  <c r="AP34" i="1" s="1"/>
  <c r="AP39" i="1" s="1"/>
  <c r="AN37" i="22" s="1"/>
  <c r="Q37" i="2"/>
  <c r="S33" i="1" s="1"/>
  <c r="S34" i="1" s="1"/>
  <c r="S39" i="1" s="1"/>
  <c r="Q37" i="22" s="1"/>
  <c r="Z37" i="2"/>
  <c r="AB33" i="1" s="1"/>
  <c r="AB34" i="1" s="1"/>
  <c r="AB39" i="1" s="1"/>
  <c r="Z37" i="22" s="1"/>
  <c r="AZ37" i="2"/>
  <c r="BB33" i="1" s="1"/>
  <c r="BB34" i="1" s="1"/>
  <c r="BB39" i="1" s="1"/>
  <c r="AZ37" i="22" s="1"/>
  <c r="O37" i="2"/>
  <c r="Q33" i="1" s="1"/>
  <c r="Q34" i="1" s="1"/>
  <c r="Q39" i="1" s="1"/>
  <c r="O37" i="22" s="1"/>
  <c r="AX37" i="2"/>
  <c r="AZ33" i="1" s="1"/>
  <c r="AZ34" i="1" s="1"/>
  <c r="AZ39" i="1" s="1"/>
  <c r="AX37" i="22" s="1"/>
  <c r="T37" i="2"/>
  <c r="V33" i="1" s="1"/>
  <c r="V34" i="1" s="1"/>
  <c r="V39" i="1" s="1"/>
  <c r="T37" i="22" s="1"/>
  <c r="V37" i="2"/>
  <c r="X33" i="1" s="1"/>
  <c r="X34" i="1" s="1"/>
  <c r="X39" i="1" s="1"/>
  <c r="V37" i="22" s="1"/>
  <c r="S37" i="2"/>
  <c r="U33" i="1" s="1"/>
  <c r="U34" i="1" s="1"/>
  <c r="U39" i="1" s="1"/>
  <c r="S37" i="22" s="1"/>
  <c r="AE37" i="2"/>
  <c r="AG33" i="1" s="1"/>
  <c r="AG34" i="1" s="1"/>
  <c r="AG39" i="1" s="1"/>
  <c r="AE37" i="22" s="1"/>
  <c r="M37" i="2"/>
  <c r="K37" i="2"/>
  <c r="M33" i="1" s="1"/>
  <c r="AF37" i="2"/>
  <c r="AH33" i="1" s="1"/>
  <c r="AH34" i="1" s="1"/>
  <c r="AH39" i="1" s="1"/>
  <c r="AF37" i="22" s="1"/>
  <c r="AA37" i="2"/>
  <c r="AC33" i="1" s="1"/>
  <c r="AC34" i="1" s="1"/>
  <c r="AC39" i="1" s="1"/>
  <c r="AA37" i="22" s="1"/>
  <c r="AO37" i="2"/>
  <c r="AQ33" i="1" s="1"/>
  <c r="AQ34" i="1" s="1"/>
  <c r="AQ39" i="1" s="1"/>
  <c r="AO37" i="22" s="1"/>
  <c r="P37" i="2"/>
  <c r="R33" i="1" s="1"/>
  <c r="R34" i="1" s="1"/>
  <c r="R39" i="1" s="1"/>
  <c r="P37" i="22" s="1"/>
  <c r="AT37" i="2"/>
  <c r="AV33" i="1" s="1"/>
  <c r="AV34" i="1" s="1"/>
  <c r="AV39" i="1" s="1"/>
  <c r="AT37" i="22" s="1"/>
  <c r="BB37" i="2"/>
  <c r="BD33" i="1" s="1"/>
  <c r="BD34" i="1" s="1"/>
  <c r="BD39" i="1" s="1"/>
  <c r="BB37" i="22" s="1"/>
  <c r="AP37" i="2"/>
  <c r="AR33" i="1" s="1"/>
  <c r="AR34" i="1" s="1"/>
  <c r="AR39" i="1" s="1"/>
  <c r="AP37" i="22" s="1"/>
  <c r="AB37" i="2"/>
  <c r="AD33" i="1" s="1"/>
  <c r="AD34" i="1" s="1"/>
  <c r="AD39" i="1" s="1"/>
  <c r="AB37" i="22" s="1"/>
  <c r="AG37" i="2"/>
  <c r="AI33" i="1" s="1"/>
  <c r="AI34" i="1" s="1"/>
  <c r="AI39" i="1" s="1"/>
  <c r="AG37" i="22" s="1"/>
  <c r="AC37" i="2"/>
  <c r="AE33" i="1" s="1"/>
  <c r="AE34" i="1" s="1"/>
  <c r="AE39" i="1" s="1"/>
  <c r="AC37" i="22" s="1"/>
  <c r="AM37" i="2"/>
  <c r="AO33" i="1" s="1"/>
  <c r="AO34" i="1" s="1"/>
  <c r="AO39" i="1" s="1"/>
  <c r="AM37" i="22" s="1"/>
  <c r="AJ37" i="2"/>
  <c r="AL33" i="1" s="1"/>
  <c r="AL34" i="1" s="1"/>
  <c r="AL39" i="1" s="1"/>
  <c r="AJ37" i="22" s="1"/>
  <c r="X37" i="2"/>
  <c r="Z33" i="1" s="1"/>
  <c r="Z34" i="1" s="1"/>
  <c r="Z39" i="1" s="1"/>
  <c r="X37" i="22" s="1"/>
  <c r="L37" i="2"/>
  <c r="U37" i="2"/>
  <c r="W33" i="1" s="1"/>
  <c r="W34" i="1" s="1"/>
  <c r="W39" i="1" s="1"/>
  <c r="U37" i="22" s="1"/>
  <c r="AD37" i="2"/>
  <c r="AF33" i="1" s="1"/>
  <c r="AF34" i="1" s="1"/>
  <c r="AF39" i="1" s="1"/>
  <c r="AD37" i="22" s="1"/>
  <c r="AK37" i="2"/>
  <c r="AM33" i="1" s="1"/>
  <c r="AM34" i="1" s="1"/>
  <c r="AM39" i="1" s="1"/>
  <c r="AK37" i="22" s="1"/>
  <c r="W37" i="2"/>
  <c r="Y33" i="1" s="1"/>
  <c r="Y34" i="1" s="1"/>
  <c r="Y39" i="1" s="1"/>
  <c r="W37" i="22" s="1"/>
  <c r="D37" i="2"/>
  <c r="F33" i="1" s="1"/>
  <c r="F34" i="1" s="1"/>
  <c r="F39" i="1" s="1"/>
  <c r="N37" i="2"/>
  <c r="D37" i="22" l="1"/>
  <c r="F49" i="1" s="1"/>
  <c r="F55" i="1" s="1"/>
  <c r="DU49" i="1"/>
  <c r="DU55" i="1" s="1"/>
  <c r="CN49" i="1"/>
  <c r="CN55" i="1" s="1"/>
  <c r="Z49" i="1"/>
  <c r="Z55" i="1" s="1"/>
  <c r="AV49" i="1"/>
  <c r="AV55" i="1" s="1"/>
  <c r="U49" i="1"/>
  <c r="U55" i="1" s="1"/>
  <c r="AP49" i="1"/>
  <c r="AP55" i="1" s="1"/>
  <c r="BN49" i="1"/>
  <c r="BN55" i="1" s="1"/>
  <c r="ED49" i="1"/>
  <c r="ED55" i="1" s="1"/>
  <c r="DM49" i="1"/>
  <c r="DM55" i="1" s="1"/>
  <c r="EE49" i="1"/>
  <c r="EE55" i="1" s="1"/>
  <c r="BZ49" i="1"/>
  <c r="BZ55" i="1" s="1"/>
  <c r="DI49" i="1"/>
  <c r="DI55" i="1" s="1"/>
  <c r="AU49" i="1"/>
  <c r="AU55" i="1" s="1"/>
  <c r="DV49" i="1"/>
  <c r="DV55" i="1" s="1"/>
  <c r="CD49" i="1"/>
  <c r="CD55" i="1" s="1"/>
  <c r="EJ49" i="1"/>
  <c r="EJ55" i="1" s="1"/>
  <c r="BC49" i="1"/>
  <c r="BC55" i="1" s="1"/>
  <c r="BH49" i="1"/>
  <c r="BH55" i="1" s="1"/>
  <c r="S49" i="1"/>
  <c r="S55" i="1" s="1"/>
  <c r="DN49" i="1"/>
  <c r="DN55" i="1" s="1"/>
  <c r="R49" i="1"/>
  <c r="R55" i="1" s="1"/>
  <c r="X49" i="1"/>
  <c r="X55" i="1" s="1"/>
  <c r="T49" i="1"/>
  <c r="T55" i="1" s="1"/>
  <c r="BY49" i="1"/>
  <c r="BY55" i="1" s="1"/>
  <c r="DC49" i="1"/>
  <c r="DC55" i="1" s="1"/>
  <c r="EL49" i="1"/>
  <c r="EL55" i="1" s="1"/>
  <c r="BR49" i="1"/>
  <c r="BR55" i="1" s="1"/>
  <c r="CU49" i="1"/>
  <c r="CU55" i="1" s="1"/>
  <c r="DP49" i="1"/>
  <c r="DP55" i="1" s="1"/>
  <c r="BX49" i="1"/>
  <c r="BX55" i="1" s="1"/>
  <c r="BF49" i="1"/>
  <c r="BF55" i="1" s="1"/>
  <c r="EG49" i="1"/>
  <c r="EG55" i="1" s="1"/>
  <c r="DT49" i="1"/>
  <c r="DT55" i="1" s="1"/>
  <c r="CZ49" i="1"/>
  <c r="CZ55" i="1" s="1"/>
  <c r="CQ49" i="1"/>
  <c r="CQ55" i="1" s="1"/>
  <c r="DB49" i="1"/>
  <c r="DB55" i="1" s="1"/>
  <c r="AG49" i="1"/>
  <c r="AG55" i="1" s="1"/>
  <c r="CM49" i="1"/>
  <c r="CM55" i="1" s="1"/>
  <c r="AL49" i="1"/>
  <c r="AL55" i="1" s="1"/>
  <c r="AO49" i="1"/>
  <c r="AO55" i="1" s="1"/>
  <c r="AQ49" i="1"/>
  <c r="AQ55" i="1" s="1"/>
  <c r="V49" i="1"/>
  <c r="V55" i="1" s="1"/>
  <c r="AK49" i="1"/>
  <c r="AK55" i="1" s="1"/>
  <c r="BP49" i="1"/>
  <c r="BP55" i="1" s="1"/>
  <c r="CC49" i="1"/>
  <c r="CC55" i="1" s="1"/>
  <c r="DE49" i="1"/>
  <c r="DE55" i="1" s="1"/>
  <c r="DH49" i="1"/>
  <c r="DH55" i="1" s="1"/>
  <c r="BA49" i="1"/>
  <c r="BA55" i="1" s="1"/>
  <c r="DQ49" i="1"/>
  <c r="DQ55" i="1" s="1"/>
  <c r="DO49" i="1"/>
  <c r="DO55" i="1" s="1"/>
  <c r="CT49" i="1"/>
  <c r="CT55" i="1" s="1"/>
  <c r="CL49" i="1"/>
  <c r="CL55" i="1" s="1"/>
  <c r="DX49" i="1"/>
  <c r="DX55" i="1" s="1"/>
  <c r="CG49" i="1"/>
  <c r="CG55" i="1" s="1"/>
  <c r="EM49" i="1"/>
  <c r="EM55" i="1" s="1"/>
  <c r="EI49" i="1"/>
  <c r="EI55" i="1" s="1"/>
  <c r="DS49" i="1"/>
  <c r="DS55" i="1" s="1"/>
  <c r="CR49" i="1"/>
  <c r="CR55" i="1" s="1"/>
  <c r="Y49" i="1"/>
  <c r="Y55" i="1" s="1"/>
  <c r="AE49" i="1"/>
  <c r="AE55" i="1" s="1"/>
  <c r="AC49" i="1"/>
  <c r="AC55" i="1" s="1"/>
  <c r="AZ49" i="1"/>
  <c r="AZ55" i="1" s="1"/>
  <c r="AA49" i="1"/>
  <c r="AA55" i="1" s="1"/>
  <c r="DF49" i="1"/>
  <c r="DF55" i="1" s="1"/>
  <c r="BO49" i="1"/>
  <c r="BO55" i="1" s="1"/>
  <c r="BT49" i="1"/>
  <c r="BT55" i="1" s="1"/>
  <c r="CS49" i="1"/>
  <c r="CS55" i="1" s="1"/>
  <c r="BG49" i="1"/>
  <c r="BG55" i="1" s="1"/>
  <c r="CF49" i="1"/>
  <c r="CF55" i="1" s="1"/>
  <c r="CH49" i="1"/>
  <c r="CH55" i="1" s="1"/>
  <c r="BL49" i="1"/>
  <c r="BL55" i="1" s="1"/>
  <c r="EB49" i="1"/>
  <c r="EB55" i="1" s="1"/>
  <c r="EN49" i="1"/>
  <c r="EN55" i="1" s="1"/>
  <c r="BU49" i="1"/>
  <c r="BU55" i="1" s="1"/>
  <c r="CV49" i="1"/>
  <c r="CV55" i="1" s="1"/>
  <c r="EA49" i="1"/>
  <c r="EA55" i="1" s="1"/>
  <c r="AM49" i="1"/>
  <c r="AM55" i="1" s="1"/>
  <c r="AH49" i="1"/>
  <c r="AH55" i="1" s="1"/>
  <c r="Q49" i="1"/>
  <c r="Q55" i="1" s="1"/>
  <c r="AN49" i="1"/>
  <c r="AN55" i="1" s="1"/>
  <c r="CK49" i="1"/>
  <c r="CK55" i="1" s="1"/>
  <c r="DD49" i="1"/>
  <c r="DD55" i="1" s="1"/>
  <c r="DK49" i="1"/>
  <c r="DK55" i="1" s="1"/>
  <c r="BS49" i="1"/>
  <c r="BS55" i="1" s="1"/>
  <c r="BJ49" i="1"/>
  <c r="BJ55" i="1" s="1"/>
  <c r="DW49" i="1"/>
  <c r="DW55" i="1" s="1"/>
  <c r="EO49" i="1"/>
  <c r="EO55" i="1" s="1"/>
  <c r="DG49" i="1"/>
  <c r="DG55" i="1" s="1"/>
  <c r="CO49" i="1"/>
  <c r="CO55" i="1" s="1"/>
  <c r="BI49" i="1"/>
  <c r="BI55" i="1" s="1"/>
  <c r="CY49" i="1"/>
  <c r="CY55" i="1" s="1"/>
  <c r="CI49" i="1"/>
  <c r="CI55" i="1" s="1"/>
  <c r="BQ49" i="1"/>
  <c r="BQ55" i="1" s="1"/>
  <c r="BD49" i="1"/>
  <c r="BD55" i="1" s="1"/>
  <c r="CW49" i="1"/>
  <c r="CW55" i="1" s="1"/>
  <c r="DY49" i="1"/>
  <c r="DY55" i="1" s="1"/>
  <c r="AI49" i="1"/>
  <c r="AI55" i="1" s="1"/>
  <c r="AD49" i="1"/>
  <c r="AD55" i="1" s="1"/>
  <c r="BB49" i="1"/>
  <c r="BB55" i="1" s="1"/>
  <c r="AJ49" i="1"/>
  <c r="AJ55" i="1" s="1"/>
  <c r="BV49" i="1"/>
  <c r="BV55" i="1" s="1"/>
  <c r="DJ49" i="1"/>
  <c r="DJ55" i="1" s="1"/>
  <c r="DA49" i="1"/>
  <c r="DA55" i="1" s="1"/>
  <c r="DZ49" i="1"/>
  <c r="DZ55" i="1" s="1"/>
  <c r="EC49" i="1"/>
  <c r="EC55" i="1" s="1"/>
  <c r="CP49" i="1"/>
  <c r="CP55" i="1" s="1"/>
  <c r="BK49" i="1"/>
  <c r="BK55" i="1" s="1"/>
  <c r="CB49" i="1"/>
  <c r="CB55" i="1" s="1"/>
  <c r="AY49" i="1"/>
  <c r="AY55" i="1" s="1"/>
  <c r="AW49" i="1"/>
  <c r="AW55" i="1" s="1"/>
  <c r="EF49" i="1"/>
  <c r="EF55" i="1" s="1"/>
  <c r="CX49" i="1"/>
  <c r="CX55" i="1" s="1"/>
  <c r="EH49" i="1"/>
  <c r="EH55" i="1" s="1"/>
  <c r="CE49" i="1"/>
  <c r="CE55" i="1" s="1"/>
  <c r="AF49" i="1"/>
  <c r="AF55" i="1" s="1"/>
  <c r="W49" i="1"/>
  <c r="W55" i="1" s="1"/>
  <c r="AR49" i="1"/>
  <c r="AR55" i="1" s="1"/>
  <c r="AB49" i="1"/>
  <c r="AB55" i="1" s="1"/>
  <c r="AT49" i="1"/>
  <c r="AT55" i="1" s="1"/>
  <c r="DL49" i="1"/>
  <c r="DL55" i="1" s="1"/>
  <c r="CA49" i="1"/>
  <c r="CA55" i="1" s="1"/>
  <c r="BE49" i="1"/>
  <c r="BE55" i="1" s="1"/>
  <c r="BW49" i="1"/>
  <c r="BW55" i="1" s="1"/>
  <c r="AS49" i="1"/>
  <c r="AS55" i="1" s="1"/>
  <c r="EK49" i="1"/>
  <c r="EK55" i="1" s="1"/>
  <c r="DR49" i="1"/>
  <c r="DR55" i="1" s="1"/>
  <c r="BM49" i="1"/>
  <c r="BM55" i="1" s="1"/>
  <c r="CJ49" i="1"/>
  <c r="CJ55" i="1" s="1"/>
  <c r="AX49" i="1"/>
  <c r="AX55" i="1" s="1"/>
  <c r="P33" i="1"/>
  <c r="P34" i="1" s="1"/>
  <c r="P39" i="1" s="1"/>
  <c r="N37" i="22" s="1"/>
  <c r="O33" i="1"/>
  <c r="O34" i="1" s="1"/>
  <c r="O39" i="1" s="1"/>
  <c r="M37" i="22" s="1"/>
  <c r="N33" i="1"/>
  <c r="N34" i="1" s="1"/>
  <c r="N39" i="1" s="1"/>
  <c r="L37" i="22" s="1"/>
  <c r="M34" i="1"/>
  <c r="M39" i="1" s="1"/>
  <c r="K37" i="22" s="1"/>
  <c r="L33" i="1"/>
  <c r="L34" i="1" s="1"/>
  <c r="L39" i="1" s="1"/>
  <c r="J37" i="22" s="1"/>
  <c r="K33" i="1"/>
  <c r="K34" i="1" s="1"/>
  <c r="K39" i="1" s="1"/>
  <c r="J33" i="1"/>
  <c r="J34" i="1" s="1"/>
  <c r="J39" i="1" s="1"/>
  <c r="I33" i="1"/>
  <c r="I34" i="1" s="1"/>
  <c r="I39" i="1" s="1"/>
  <c r="G37" i="22" s="1"/>
  <c r="H33" i="1"/>
  <c r="H34" i="1" s="1"/>
  <c r="H39" i="1" s="1"/>
  <c r="G33" i="1"/>
  <c r="G34" i="1" s="1"/>
  <c r="F11" i="1" l="1"/>
  <c r="G39" i="1"/>
  <c r="E37" i="22" s="1"/>
  <c r="G49" i="1" s="1"/>
  <c r="G55" i="1" s="1"/>
  <c r="H37" i="22"/>
  <c r="J49" i="1" s="1"/>
  <c r="J55" i="1" s="1"/>
  <c r="I37" i="22"/>
  <c r="K49" i="1" s="1"/>
  <c r="K55" i="1" s="1"/>
  <c r="F37" i="22"/>
  <c r="H49" i="1" s="1"/>
  <c r="H55" i="1" s="1"/>
  <c r="I49" i="1"/>
  <c r="I55" i="1" s="1"/>
  <c r="K11" i="1"/>
  <c r="J11" i="1"/>
  <c r="L49" i="1"/>
  <c r="L55" i="1" s="1"/>
  <c r="M49" i="1"/>
  <c r="M55" i="1" s="1"/>
  <c r="N49" i="1"/>
  <c r="N55" i="1" s="1"/>
  <c r="O49" i="1"/>
  <c r="O55" i="1" s="1"/>
  <c r="P49" i="1"/>
  <c r="P55" i="1" s="1"/>
  <c r="F12" i="1"/>
  <c r="L13" i="1"/>
  <c r="G11" i="1" l="1"/>
  <c r="F13" i="1"/>
  <c r="I11" i="1"/>
  <c r="H11" i="1"/>
  <c r="G12" i="1"/>
  <c r="G13" i="1" l="1"/>
  <c r="J12" i="1"/>
  <c r="H12" i="1"/>
  <c r="G30" i="23"/>
  <c r="K12" i="1"/>
  <c r="I12" i="1"/>
  <c r="H13" i="1" l="1"/>
  <c r="I13" i="1"/>
  <c r="E12" i="1"/>
  <c r="C8" i="13" s="1"/>
  <c r="E11" i="1"/>
  <c r="K13" i="1"/>
  <c r="J13" i="1"/>
  <c r="G46" i="23" s="1"/>
  <c r="M31" i="23" l="1"/>
  <c r="E13" i="1"/>
  <c r="G47" i="23" s="1"/>
  <c r="G53" i="23" l="1"/>
  <c r="I41" i="23"/>
  <c r="I44" i="23"/>
  <c r="I43" i="23"/>
  <c r="I42" i="23"/>
  <c r="I40" i="23"/>
  <c r="C9" i="13"/>
  <c r="C13" i="13" s="1"/>
  <c r="I13" i="22" s="1"/>
  <c r="G55" i="23" l="1"/>
  <c r="C16" i="13"/>
  <c r="I14" i="22"/>
  <c r="C17" i="13"/>
  <c r="C19" i="13" s="1"/>
  <c r="I15"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0" authorId="0" shapeId="0" xr:uid="{00000000-0006-0000-0600-000001000000}">
      <text>
        <r>
          <rPr>
            <b/>
            <sz val="8"/>
            <color indexed="81"/>
            <rFont val="Tahoma"/>
            <family val="2"/>
          </rPr>
          <t>Administrator:</t>
        </r>
        <r>
          <rPr>
            <sz val="8"/>
            <color indexed="81"/>
            <rFont val="Tahoma"/>
            <family val="2"/>
          </rPr>
          <t xml:space="preserve">
This will populate automatically.</t>
        </r>
      </text>
    </comment>
  </commentList>
</comments>
</file>

<file path=xl/sharedStrings.xml><?xml version="1.0" encoding="utf-8"?>
<sst xmlns="http://schemas.openxmlformats.org/spreadsheetml/2006/main" count="1148" uniqueCount="662">
  <si>
    <t>EXPENDITURES</t>
  </si>
  <si>
    <t>Advertising</t>
  </si>
  <si>
    <t>Alumni Costs</t>
  </si>
  <si>
    <t>Commencement/Convocation Costs</t>
  </si>
  <si>
    <t>Contigency Reserve Costs</t>
  </si>
  <si>
    <t>Donations or Contributions</t>
  </si>
  <si>
    <t>Entertainment including:</t>
  </si>
  <si>
    <t xml:space="preserve">     Meals</t>
  </si>
  <si>
    <t xml:space="preserve">     Alcoholic Beverages</t>
  </si>
  <si>
    <t xml:space="preserve">     Social Activities</t>
  </si>
  <si>
    <t xml:space="preserve">     Tickets to Shows or Sports events</t>
  </si>
  <si>
    <t xml:space="preserve">     Rental</t>
  </si>
  <si>
    <t>Fines or Penalties</t>
  </si>
  <si>
    <t>Fund Raising</t>
  </si>
  <si>
    <t>Interest</t>
  </si>
  <si>
    <t>Investment Counsel</t>
  </si>
  <si>
    <t>Legal Costs</t>
  </si>
  <si>
    <t>Lobbying</t>
  </si>
  <si>
    <t>Membership to Community or Civic Organization</t>
  </si>
  <si>
    <t>Public Relations</t>
  </si>
  <si>
    <t>Student Publications</t>
  </si>
  <si>
    <t>Intramural Activities</t>
  </si>
  <si>
    <t>Student Clubs</t>
  </si>
  <si>
    <t>Travel and Subsistence Costs of Trustees</t>
  </si>
  <si>
    <t>FAMIS Account</t>
  </si>
  <si>
    <t>Description</t>
  </si>
  <si>
    <t>Total Subsidies</t>
  </si>
  <si>
    <t>Name</t>
  </si>
  <si>
    <t>Job Title</t>
  </si>
  <si>
    <t>(mm/dd/yy)</t>
  </si>
  <si>
    <t>Depreciated</t>
  </si>
  <si>
    <t>(Months)</t>
  </si>
  <si>
    <t>TOTALS</t>
  </si>
  <si>
    <t>Complete 'Operating Expenses' schedule</t>
  </si>
  <si>
    <t>Texas A&amp;M University</t>
  </si>
  <si>
    <t xml:space="preserve">Fiscal Year:  </t>
  </si>
  <si>
    <t>Contact Name:</t>
  </si>
  <si>
    <t>Phone:</t>
  </si>
  <si>
    <t>Address:</t>
  </si>
  <si>
    <t>E-Mail:</t>
  </si>
  <si>
    <t>Personal Use of State Owned Vehicle</t>
  </si>
  <si>
    <t>Membership to Social or Dining Clubs</t>
  </si>
  <si>
    <t>Equipment Description</t>
  </si>
  <si>
    <t>Rate Study</t>
  </si>
  <si>
    <t>Bad Debt</t>
  </si>
  <si>
    <t>Total Revenues</t>
  </si>
  <si>
    <t>UIN</t>
  </si>
  <si>
    <t>Line 1</t>
  </si>
  <si>
    <t>Line 2</t>
  </si>
  <si>
    <t>Line 3</t>
  </si>
  <si>
    <t>Line 4</t>
  </si>
  <si>
    <t>Line 5</t>
  </si>
  <si>
    <t>Service</t>
  </si>
  <si>
    <t xml:space="preserve">Service </t>
  </si>
  <si>
    <t>Line 6</t>
  </si>
  <si>
    <t>Line 7</t>
  </si>
  <si>
    <t>Line 8</t>
  </si>
  <si>
    <t>Line 9</t>
  </si>
  <si>
    <t>Line 10</t>
  </si>
  <si>
    <t>Line 11</t>
  </si>
  <si>
    <t>Line 12</t>
  </si>
  <si>
    <t>Line 13</t>
  </si>
  <si>
    <t>Line 14</t>
  </si>
  <si>
    <t>Service Line 1</t>
  </si>
  <si>
    <t>Service Line 2</t>
  </si>
  <si>
    <t>Service Line 3</t>
  </si>
  <si>
    <t>Service Line 4</t>
  </si>
  <si>
    <t>Service Line 5</t>
  </si>
  <si>
    <t>Service Line 6</t>
  </si>
  <si>
    <t>Service Line 7</t>
  </si>
  <si>
    <t>Service Line 8</t>
  </si>
  <si>
    <t>Service Line 9</t>
  </si>
  <si>
    <t>Service Line 10</t>
  </si>
  <si>
    <t>Service Line 11</t>
  </si>
  <si>
    <t>Service Line 12</t>
  </si>
  <si>
    <t>Service Line 13</t>
  </si>
  <si>
    <t>Service Line 14</t>
  </si>
  <si>
    <t>FULL COST RATE</t>
  </si>
  <si>
    <t>Total Hours Per Year</t>
  </si>
  <si>
    <t>Role</t>
  </si>
  <si>
    <t>Name 3</t>
  </si>
  <si>
    <t>Less:  Benefit Hours</t>
  </si>
  <si>
    <t xml:space="preserve">    Total benefit hours</t>
  </si>
  <si>
    <t>Total Available (non-benefit) hours</t>
  </si>
  <si>
    <t>Less:  Non-Service hours (within time commitment to recharge facility)</t>
  </si>
  <si>
    <t xml:space="preserve">   Vacation hours</t>
  </si>
  <si>
    <t xml:space="preserve">   Sick time hours</t>
  </si>
  <si>
    <t xml:space="preserve">   Holiday hours</t>
  </si>
  <si>
    <t xml:space="preserve">   Supervision/Facility Mgmt</t>
  </si>
  <si>
    <t xml:space="preserve">   Professional conferences/development</t>
  </si>
  <si>
    <t xml:space="preserve">   Other (Idle time/shop time)</t>
  </si>
  <si>
    <t>Total Billable Hours Per Year</t>
  </si>
  <si>
    <t xml:space="preserve">      Total Non-Service hours</t>
  </si>
  <si>
    <t>TOTAL BILLABLE HOURS FOR EMPLOYEE</t>
  </si>
  <si>
    <t>Name 4</t>
  </si>
  <si>
    <t>Name 5</t>
  </si>
  <si>
    <t>Name 6</t>
  </si>
  <si>
    <t>Name 7</t>
  </si>
  <si>
    <t>Name 8</t>
  </si>
  <si>
    <t>Name 9</t>
  </si>
  <si>
    <t>Name 10</t>
  </si>
  <si>
    <t>NOTE:  The following is a direct labor hour calculation.  You may delete this if you do not use direct labor hours or you may modify it according to your needs.</t>
  </si>
  <si>
    <t>TOTAL REVENUES (Sum lines 10 through 17)</t>
  </si>
  <si>
    <t>Name of Customer</t>
  </si>
  <si>
    <t>Classification</t>
  </si>
  <si>
    <t>Classification:  TAMU dept, TAMUS agency, state university, private university, private org/business, or auxiliary.</t>
  </si>
  <si>
    <t>TOTAL SUPPLIES &amp; OPERATING EXPENSES (Sum lines 20 through 48)</t>
  </si>
  <si>
    <t>TOTAL DIRECT EXPENDITURES FOR OPERATIONS (Sum lines 50 through 51)</t>
  </si>
  <si>
    <t>TAMU System Users</t>
  </si>
  <si>
    <t>Non-TAMU System Users</t>
  </si>
  <si>
    <t>Cost of Goods Sold:</t>
  </si>
  <si>
    <t>CALCULATED BILLING RATE:</t>
  </si>
  <si>
    <t xml:space="preserve">TOTAL DIRECT EXPENDITURES </t>
  </si>
  <si>
    <t>TOTAL DIRECT EXPENDITURES LESS UNALLOWED COSTS</t>
  </si>
  <si>
    <t>Other Users</t>
  </si>
  <si>
    <t>Name 2</t>
  </si>
  <si>
    <t>Proc. Specialist</t>
  </si>
  <si>
    <t>EXAMPLE</t>
  </si>
  <si>
    <t>% Effort on Service Dept Activities</t>
  </si>
  <si>
    <t>Total Service Dept Hours Per Year</t>
  </si>
  <si>
    <t>Direct Expenses (not inventory)</t>
  </si>
  <si>
    <t>Depreciation Transfer to 87xxxx</t>
  </si>
  <si>
    <t>Difference</t>
  </si>
  <si>
    <t>Average Daily Expenditure</t>
  </si>
  <si>
    <t># of Days in Fund Balance</t>
  </si>
  <si>
    <t>Allowable Days</t>
  </si>
  <si>
    <t>Ending Fund Balance Per GL</t>
  </si>
  <si>
    <t>Overhead</t>
  </si>
  <si>
    <t>Non-Salary/Wage Overhead Costs</t>
  </si>
  <si>
    <t>Allowable Fund Balance Amount</t>
  </si>
  <si>
    <t>Total Expenditures paid out of subsidy accts</t>
  </si>
  <si>
    <t>Dept</t>
  </si>
  <si>
    <t>By Service</t>
  </si>
  <si>
    <t>George Washington</t>
  </si>
  <si>
    <t>Date</t>
  </si>
  <si>
    <t>Division of Finance Use Only</t>
  </si>
  <si>
    <t>Financial Analyst</t>
  </si>
  <si>
    <t>Total Expenditures w/o Depreciation</t>
  </si>
  <si>
    <r>
      <t xml:space="preserve">OVERHEAD COSTS </t>
    </r>
    <r>
      <rPr>
        <sz val="8"/>
        <rFont val="Arial"/>
        <family val="2"/>
      </rPr>
      <t>(From Schedule)</t>
    </r>
  </si>
  <si>
    <t>OVERHEAD ALLOCATION TO LINES OF SERVICE</t>
  </si>
  <si>
    <t>costanalysis@tamu.edu</t>
  </si>
  <si>
    <t>REQUIRED SHEET</t>
  </si>
  <si>
    <t>Unallowable Expenditures*</t>
  </si>
  <si>
    <r>
      <t xml:space="preserve">OVERHEAD COST RATE </t>
    </r>
    <r>
      <rPr>
        <sz val="8"/>
        <rFont val="Arial"/>
        <family val="2"/>
      </rPr>
      <t>(overhead costs as a % of direct costs)</t>
    </r>
  </si>
  <si>
    <t>SUBSIDIZED COST RATE (TAMUS/FED)</t>
  </si>
  <si>
    <t>Service Line Description</t>
  </si>
  <si>
    <t>Housing/Housing Allowances/Personal Living Expenses</t>
  </si>
  <si>
    <t>Personal Use of Goods or Services</t>
  </si>
  <si>
    <t>Line 15</t>
  </si>
  <si>
    <t>Line 16</t>
  </si>
  <si>
    <t>Line 17</t>
  </si>
  <si>
    <t>Line 18</t>
  </si>
  <si>
    <t>Line 19</t>
  </si>
  <si>
    <t>Line 20</t>
  </si>
  <si>
    <t>Line 21</t>
  </si>
  <si>
    <t>Line 22</t>
  </si>
  <si>
    <t>Line 23</t>
  </si>
  <si>
    <t>Line 24</t>
  </si>
  <si>
    <t>Line 25</t>
  </si>
  <si>
    <t>Line 26</t>
  </si>
  <si>
    <t>Line 27</t>
  </si>
  <si>
    <t>Line 28</t>
  </si>
  <si>
    <t>Line 29</t>
  </si>
  <si>
    <t>Line 30</t>
  </si>
  <si>
    <t>Line 31</t>
  </si>
  <si>
    <t>Line 32</t>
  </si>
  <si>
    <t>Line 33</t>
  </si>
  <si>
    <t>Line 34</t>
  </si>
  <si>
    <t>Line 35</t>
  </si>
  <si>
    <t>Line 36</t>
  </si>
  <si>
    <t>Line 37</t>
  </si>
  <si>
    <t>Line 38</t>
  </si>
  <si>
    <t>Line 39</t>
  </si>
  <si>
    <t>Line 40</t>
  </si>
  <si>
    <t>Line 41</t>
  </si>
  <si>
    <t>Line 42</t>
  </si>
  <si>
    <t>Line 43</t>
  </si>
  <si>
    <t>Line 44</t>
  </si>
  <si>
    <t>Line 45</t>
  </si>
  <si>
    <t>Line 46</t>
  </si>
  <si>
    <t>Line 47</t>
  </si>
  <si>
    <t>Line 48</t>
  </si>
  <si>
    <t>Line 49</t>
  </si>
  <si>
    <t>Line 50</t>
  </si>
  <si>
    <t>Line 51</t>
  </si>
  <si>
    <t>Line 52</t>
  </si>
  <si>
    <t>Line 53</t>
  </si>
  <si>
    <t>Line 54</t>
  </si>
  <si>
    <t>Line 55</t>
  </si>
  <si>
    <t>Line 56</t>
  </si>
  <si>
    <t>Line 57</t>
  </si>
  <si>
    <t>Line 58</t>
  </si>
  <si>
    <t>Line 59</t>
  </si>
  <si>
    <t>Line 60</t>
  </si>
  <si>
    <t>Line 61</t>
  </si>
  <si>
    <t>Line 62</t>
  </si>
  <si>
    <t>Line 63</t>
  </si>
  <si>
    <t>Line 64</t>
  </si>
  <si>
    <t>Line 65</t>
  </si>
  <si>
    <t>Line 66</t>
  </si>
  <si>
    <t>Line 67</t>
  </si>
  <si>
    <t>Line 68</t>
  </si>
  <si>
    <t>Line 69</t>
  </si>
  <si>
    <t>Line 70</t>
  </si>
  <si>
    <t>Line 71</t>
  </si>
  <si>
    <t>Line 72</t>
  </si>
  <si>
    <t>Line 73</t>
  </si>
  <si>
    <t>Line 74</t>
  </si>
  <si>
    <t>Line 75</t>
  </si>
  <si>
    <t>Line 76</t>
  </si>
  <si>
    <t>Line 77</t>
  </si>
  <si>
    <t>Line 78</t>
  </si>
  <si>
    <t>Line 79</t>
  </si>
  <si>
    <t>Line 80</t>
  </si>
  <si>
    <t>Line 81</t>
  </si>
  <si>
    <t>Line 82</t>
  </si>
  <si>
    <t>Line 83</t>
  </si>
  <si>
    <t>Line 84</t>
  </si>
  <si>
    <t>Line 85</t>
  </si>
  <si>
    <t>Line 86</t>
  </si>
  <si>
    <t>Line 87</t>
  </si>
  <si>
    <t>Line 88</t>
  </si>
  <si>
    <t>Line 89</t>
  </si>
  <si>
    <t>Line 90</t>
  </si>
  <si>
    <t>Line 91</t>
  </si>
  <si>
    <t>Line 92</t>
  </si>
  <si>
    <t>Line 93</t>
  </si>
  <si>
    <t>Line 94</t>
  </si>
  <si>
    <t>Line 95</t>
  </si>
  <si>
    <t>Line 96</t>
  </si>
  <si>
    <t>Line 97</t>
  </si>
  <si>
    <t>Line 98</t>
  </si>
  <si>
    <t>Line 99</t>
  </si>
  <si>
    <t>Line 100</t>
  </si>
  <si>
    <t>Line 101</t>
  </si>
  <si>
    <t>Line 102</t>
  </si>
  <si>
    <t>Line 103</t>
  </si>
  <si>
    <t>Line 104</t>
  </si>
  <si>
    <t>Line 105</t>
  </si>
  <si>
    <t>Line 106</t>
  </si>
  <si>
    <t>Line 107</t>
  </si>
  <si>
    <t>Line 108</t>
  </si>
  <si>
    <t>Line 109</t>
  </si>
  <si>
    <t>Line 110</t>
  </si>
  <si>
    <t>Line 111</t>
  </si>
  <si>
    <t>Line 112</t>
  </si>
  <si>
    <t>Line 113</t>
  </si>
  <si>
    <t>Line 114</t>
  </si>
  <si>
    <t>Line 115</t>
  </si>
  <si>
    <t>Line 116</t>
  </si>
  <si>
    <t>Line 117</t>
  </si>
  <si>
    <t>Line 118</t>
  </si>
  <si>
    <t>Line 119</t>
  </si>
  <si>
    <t>Line 120</t>
  </si>
  <si>
    <t>Line 121</t>
  </si>
  <si>
    <t>Line 122</t>
  </si>
  <si>
    <t>Line 123</t>
  </si>
  <si>
    <t>Line 124</t>
  </si>
  <si>
    <t>Line 125</t>
  </si>
  <si>
    <t>Line 126</t>
  </si>
  <si>
    <t>Line 127</t>
  </si>
  <si>
    <t>Line 128</t>
  </si>
  <si>
    <t>Line 129</t>
  </si>
  <si>
    <t>Line 130</t>
  </si>
  <si>
    <t>Line 131</t>
  </si>
  <si>
    <t>Line 132</t>
  </si>
  <si>
    <t>Line 133</t>
  </si>
  <si>
    <t>Line 134</t>
  </si>
  <si>
    <t>Line 135</t>
  </si>
  <si>
    <t>Line 136</t>
  </si>
  <si>
    <t>Line 137</t>
  </si>
  <si>
    <t>Line 138</t>
  </si>
  <si>
    <t>Line 139</t>
  </si>
  <si>
    <t>Line 140</t>
  </si>
  <si>
    <t>Service Line 15</t>
  </si>
  <si>
    <t>Service Line 16</t>
  </si>
  <si>
    <t>Service Line 17</t>
  </si>
  <si>
    <t>Service Line 18</t>
  </si>
  <si>
    <t>Service Line 19</t>
  </si>
  <si>
    <t>Service Line 20</t>
  </si>
  <si>
    <t>Service Line 21</t>
  </si>
  <si>
    <t>Service Line 22</t>
  </si>
  <si>
    <t>Service Line 23</t>
  </si>
  <si>
    <t>Service Line 24</t>
  </si>
  <si>
    <t>Service Line 25</t>
  </si>
  <si>
    <t>Service Line 26</t>
  </si>
  <si>
    <t>Service Line 27</t>
  </si>
  <si>
    <t>Service Line 28</t>
  </si>
  <si>
    <t>Service Line 29</t>
  </si>
  <si>
    <t>Service Line 30</t>
  </si>
  <si>
    <t>Service Line 31</t>
  </si>
  <si>
    <t>Service Line 32</t>
  </si>
  <si>
    <t>Service Line 33</t>
  </si>
  <si>
    <t>Service Line 34</t>
  </si>
  <si>
    <t>Service Line 35</t>
  </si>
  <si>
    <t>Service Line 36</t>
  </si>
  <si>
    <t>Service Line 37</t>
  </si>
  <si>
    <t>Service Line 38</t>
  </si>
  <si>
    <t>Service Line 39</t>
  </si>
  <si>
    <t>Service Line 40</t>
  </si>
  <si>
    <t>Service Line 41</t>
  </si>
  <si>
    <t>Service Line 42</t>
  </si>
  <si>
    <t>Service Line 43</t>
  </si>
  <si>
    <t>Service Line 44</t>
  </si>
  <si>
    <t>Service Line 45</t>
  </si>
  <si>
    <t>Service Line 46</t>
  </si>
  <si>
    <t>Service Line 47</t>
  </si>
  <si>
    <t>Service Line 48</t>
  </si>
  <si>
    <t>Service Line 49</t>
  </si>
  <si>
    <t>Service Line 50</t>
  </si>
  <si>
    <t>Service Line 51</t>
  </si>
  <si>
    <t>Service Line 52</t>
  </si>
  <si>
    <t>Service Line 53</t>
  </si>
  <si>
    <t>Service Line 54</t>
  </si>
  <si>
    <t>Service Line 55</t>
  </si>
  <si>
    <t>Service Line 56</t>
  </si>
  <si>
    <t>Service Line 57</t>
  </si>
  <si>
    <t>Service Line 58</t>
  </si>
  <si>
    <t>Service Line 59</t>
  </si>
  <si>
    <t>Service Line 60</t>
  </si>
  <si>
    <t>Service Line 61</t>
  </si>
  <si>
    <t>Service Line 62</t>
  </si>
  <si>
    <t>Service Line 63</t>
  </si>
  <si>
    <t>Service Line 64</t>
  </si>
  <si>
    <t>Service Line 65</t>
  </si>
  <si>
    <t>Service Line 66</t>
  </si>
  <si>
    <t>Service Line 67</t>
  </si>
  <si>
    <t>Service Line 68</t>
  </si>
  <si>
    <t>Service Line 69</t>
  </si>
  <si>
    <t>Service Line 70</t>
  </si>
  <si>
    <t>Service Line 71</t>
  </si>
  <si>
    <t>Service Line 72</t>
  </si>
  <si>
    <t>Service Line 73</t>
  </si>
  <si>
    <t>Service Line 74</t>
  </si>
  <si>
    <t>Service Line 75</t>
  </si>
  <si>
    <t>Service Line 76</t>
  </si>
  <si>
    <t>Service Line 77</t>
  </si>
  <si>
    <t>Service Line 78</t>
  </si>
  <si>
    <t>Service Line 79</t>
  </si>
  <si>
    <t>Service Line 80</t>
  </si>
  <si>
    <t>Service Line 81</t>
  </si>
  <si>
    <t>Service Line 82</t>
  </si>
  <si>
    <t>Service Line 83</t>
  </si>
  <si>
    <t>Service Line 84</t>
  </si>
  <si>
    <t>Service Line 85</t>
  </si>
  <si>
    <t>Service Line 86</t>
  </si>
  <si>
    <t>Service Line 87</t>
  </si>
  <si>
    <t>Service Line 88</t>
  </si>
  <si>
    <t>Service Line 89</t>
  </si>
  <si>
    <t>Service Line 90</t>
  </si>
  <si>
    <t>Service Line 91</t>
  </si>
  <si>
    <t>Service Line 92</t>
  </si>
  <si>
    <t>Service Line 93</t>
  </si>
  <si>
    <t>Service Line 94</t>
  </si>
  <si>
    <t>Service Line 95</t>
  </si>
  <si>
    <t>Service Line 96</t>
  </si>
  <si>
    <t>Service Line 97</t>
  </si>
  <si>
    <t>Service Line 98</t>
  </si>
  <si>
    <t>Service Line 99</t>
  </si>
  <si>
    <t>Service Line 100</t>
  </si>
  <si>
    <t>Service Line 101</t>
  </si>
  <si>
    <t>Service Line 102</t>
  </si>
  <si>
    <t>Service Line 103</t>
  </si>
  <si>
    <t>Service Line 104</t>
  </si>
  <si>
    <t>Service Line 105</t>
  </si>
  <si>
    <t>Service Line 106</t>
  </si>
  <si>
    <t>Service Line 107</t>
  </si>
  <si>
    <t>Service Line 108</t>
  </si>
  <si>
    <t>Service Line 109</t>
  </si>
  <si>
    <t>Service Line 110</t>
  </si>
  <si>
    <t>Service Line 111</t>
  </si>
  <si>
    <t>Service Line 112</t>
  </si>
  <si>
    <t>Service Line 113</t>
  </si>
  <si>
    <t>Service Line 114</t>
  </si>
  <si>
    <t>Service Line 115</t>
  </si>
  <si>
    <t>Service Line 116</t>
  </si>
  <si>
    <t>Service Line 117</t>
  </si>
  <si>
    <t>Service Line 118</t>
  </si>
  <si>
    <t>Service Line 119</t>
  </si>
  <si>
    <t>Service Line 120</t>
  </si>
  <si>
    <t>Service Line 121</t>
  </si>
  <si>
    <t>Service Line 122</t>
  </si>
  <si>
    <t>Service Line 123</t>
  </si>
  <si>
    <t>Service Line 124</t>
  </si>
  <si>
    <t>Service Line 125</t>
  </si>
  <si>
    <t>Service Line 126</t>
  </si>
  <si>
    <t>Service Line 127</t>
  </si>
  <si>
    <t>Service Line 128</t>
  </si>
  <si>
    <t>Service Line 129</t>
  </si>
  <si>
    <t>Service Line 130</t>
  </si>
  <si>
    <t>Service Line 131</t>
  </si>
  <si>
    <t>Service Line 132</t>
  </si>
  <si>
    <t>Service Line 133</t>
  </si>
  <si>
    <t>Service Line 134</t>
  </si>
  <si>
    <t>Service Line 135</t>
  </si>
  <si>
    <t>Service Line 136</t>
  </si>
  <si>
    <t>Service Line 137</t>
  </si>
  <si>
    <t>Service Line 138</t>
  </si>
  <si>
    <t>Service Line 139</t>
  </si>
  <si>
    <t>Service Line 140</t>
  </si>
  <si>
    <t>Projected Transfers In /(out)</t>
  </si>
  <si>
    <t>Actual Units</t>
  </si>
  <si>
    <t xml:space="preserve">PRIOR YEAR DEFICIT (SURPLUS) </t>
  </si>
  <si>
    <r>
      <t xml:space="preserve">   TOTAL ALLOWABLE EXPENDITURES FOR FULL COST RATE </t>
    </r>
    <r>
      <rPr>
        <sz val="8"/>
        <rFont val="Arial"/>
        <family val="2"/>
      </rPr>
      <t>(Sum lines 46-47, 49-51)</t>
    </r>
  </si>
  <si>
    <r>
      <t xml:space="preserve">   TOTAL ALLOWABLE EXPENDITURES FOR SUBSIDIZED RATE </t>
    </r>
    <r>
      <rPr>
        <sz val="8"/>
        <rFont val="Arial"/>
        <family val="2"/>
      </rPr>
      <t>(Sum lines 52-53)</t>
    </r>
  </si>
  <si>
    <t>PERSONNEL EXPENDITURES FOR RATE CALCULATION</t>
  </si>
  <si>
    <t>SUBSIDY SCHEDULE</t>
  </si>
  <si>
    <t>Date of Purchase</t>
  </si>
  <si>
    <t>Purchase price</t>
  </si>
  <si>
    <t>Useful Life</t>
  </si>
  <si>
    <r>
      <t>Salary/Wage Overhead Costs</t>
    </r>
    <r>
      <rPr>
        <sz val="8"/>
        <rFont val="Arial"/>
        <family val="2"/>
      </rPr>
      <t xml:space="preserve"> (Personnel)</t>
    </r>
  </si>
  <si>
    <r>
      <t>INDIRECT COST ALLOCATION</t>
    </r>
    <r>
      <rPr>
        <sz val="8"/>
        <rFont val="Arial"/>
        <family val="2"/>
      </rPr>
      <t xml:space="preserve"> </t>
    </r>
    <r>
      <rPr>
        <sz val="8"/>
        <color rgb="FFFF0000"/>
        <rFont val="Arial"/>
        <family val="2"/>
      </rPr>
      <t>(Specialized Service Centers Only)</t>
    </r>
  </si>
  <si>
    <r>
      <t xml:space="preserve">Salaries and Benefits </t>
    </r>
    <r>
      <rPr>
        <sz val="8"/>
        <rFont val="Arial"/>
        <family val="2"/>
      </rPr>
      <t xml:space="preserve"> Personnel Expenditures ) </t>
    </r>
  </si>
  <si>
    <t>Account Number</t>
  </si>
  <si>
    <t>Number of units from external users</t>
  </si>
  <si>
    <t>External Profit (Non-TAMUS less TAMUS rate)</t>
  </si>
  <si>
    <t>Projected External Profit</t>
  </si>
  <si>
    <t>Total Revenue</t>
  </si>
  <si>
    <t>Fiscal Year(s)</t>
  </si>
  <si>
    <t>Period Covered</t>
  </si>
  <si>
    <t>First Day of FY</t>
  </si>
  <si>
    <t>Rate Study Contact:</t>
  </si>
  <si>
    <t>Email:</t>
  </si>
  <si>
    <t>FAMIS SD Actual</t>
  </si>
  <si>
    <t>Benefits /  Longevity</t>
  </si>
  <si>
    <t>% Benefit to Service Line</t>
  </si>
  <si>
    <t xml:space="preserve">Rates by Service for Rate Study </t>
  </si>
  <si>
    <t>Break-Even</t>
  </si>
  <si>
    <t>Full-Cost</t>
  </si>
  <si>
    <t>Rate Study Calculated Rates by Service Line</t>
  </si>
  <si>
    <t>TAMU/TAMUS/FED Rate</t>
  </si>
  <si>
    <t>Commercial/Business</t>
  </si>
  <si>
    <t>External or Outside Academic</t>
  </si>
  <si>
    <t>Compliance Status</t>
  </si>
  <si>
    <t>Annual Salary</t>
  </si>
  <si>
    <t xml:space="preserve">Total Personnel Full Cost </t>
  </si>
  <si>
    <r>
      <t xml:space="preserve">IDC Rate </t>
    </r>
    <r>
      <rPr>
        <i/>
        <sz val="10"/>
        <rFont val="Arial"/>
        <family val="2"/>
      </rPr>
      <t>(Designated Specialized Service Facility Only)</t>
    </r>
  </si>
  <si>
    <t>Unit Basis by Service for Rate Study</t>
  </si>
  <si>
    <t>Amount</t>
  </si>
  <si>
    <t>Unallocated</t>
  </si>
  <si>
    <t>Fund Deficit/(Surplus) to Apply</t>
  </si>
  <si>
    <t>Number of Units by Service</t>
  </si>
  <si>
    <t>FAMIS Account number</t>
  </si>
  <si>
    <t>FAMIS Obj Code(s)</t>
  </si>
  <si>
    <t>Cost of Good Sold /Inventory (only use if you have a retail operation)</t>
  </si>
  <si>
    <t>[Name]</t>
  </si>
  <si>
    <t>Division/Department Head</t>
  </si>
  <si>
    <t>Dean/Vice President</t>
  </si>
  <si>
    <t>Member-Wide, Specialized Service Facilities Only</t>
  </si>
  <si>
    <t>Reviewed by:</t>
  </si>
  <si>
    <t>▢  Approved</t>
  </si>
  <si>
    <t>▢  Record only (Recharge)</t>
  </si>
  <si>
    <t>▢  Returned</t>
  </si>
  <si>
    <t>▢  Withdrawn</t>
  </si>
  <si>
    <t>Member-Wide Major, Specialized Service Facilities Only</t>
  </si>
  <si>
    <t>Account name:</t>
  </si>
  <si>
    <t>Account number:</t>
  </si>
  <si>
    <t>Prepared By:</t>
  </si>
  <si>
    <t>Date:</t>
  </si>
  <si>
    <t>Tele No.</t>
  </si>
  <si>
    <t>email:</t>
  </si>
  <si>
    <t xml:space="preserve">I.   Self Certification Checklist </t>
  </si>
  <si>
    <t>Policy Reference</t>
  </si>
  <si>
    <t>Yes</t>
  </si>
  <si>
    <t>No</t>
  </si>
  <si>
    <t>2.</t>
  </si>
  <si>
    <t>4.</t>
  </si>
  <si>
    <t>activity/project?</t>
  </si>
  <si>
    <t>Is there another unit on campus that provides these or similar service?</t>
  </si>
  <si>
    <t>If yes, please identify:</t>
  </si>
  <si>
    <t>6.</t>
  </si>
  <si>
    <t>Are only direct, identifiable and allowable costs covered?</t>
  </si>
  <si>
    <t>7.</t>
  </si>
  <si>
    <t>Are rate computations based on current labor rates and material costs</t>
  </si>
  <si>
    <t>plus any probable increases?</t>
  </si>
  <si>
    <t>8.</t>
  </si>
  <si>
    <t>21.01.05 9</t>
  </si>
  <si>
    <t>Are rates published and distributed?</t>
  </si>
  <si>
    <t>10.</t>
  </si>
  <si>
    <t>Are rates to on-campus customers reasonable for the services provided?</t>
  </si>
  <si>
    <t>11.</t>
  </si>
  <si>
    <t>Do rates comply with all other System Regulations?</t>
  </si>
  <si>
    <t>21.01.05</t>
  </si>
  <si>
    <t>12.</t>
  </si>
  <si>
    <t>Does the unit provide service to customers outside the TAMU System?</t>
  </si>
  <si>
    <t>If yes, does the unit impose surcharges?</t>
  </si>
  <si>
    <t>Please estimate the average annual surcharge income generated by this unit</t>
  </si>
  <si>
    <t>$</t>
  </si>
  <si>
    <t>13.</t>
  </si>
  <si>
    <t>Do you include equipment depreciation in your rate development?</t>
  </si>
  <si>
    <t>Were Federal funds used to purchase any of the depreciated equipment?</t>
  </si>
  <si>
    <t>14.</t>
  </si>
  <si>
    <r>
      <t xml:space="preserve">Since the last rate approval, are any </t>
    </r>
    <r>
      <rPr>
        <i/>
        <sz val="10"/>
        <rFont val="Arial"/>
        <family val="2"/>
      </rPr>
      <t>new services</t>
    </r>
    <r>
      <rPr>
        <sz val="10"/>
        <rFont val="Arial"/>
        <family val="2"/>
      </rPr>
      <t xml:space="preserve"> to be provided by the unit?</t>
    </r>
  </si>
  <si>
    <t>If yes, what is the estimated income to be generated by the new services?</t>
  </si>
  <si>
    <t>new service:</t>
  </si>
  <si>
    <t>estimated income</t>
  </si>
  <si>
    <t>% of total income</t>
  </si>
  <si>
    <t>total new service income</t>
  </si>
  <si>
    <t>total income-all services</t>
  </si>
  <si>
    <t>15.</t>
  </si>
  <si>
    <t>Are any proposed rates more than 5% higher or lower from the previously approved rates?</t>
  </si>
  <si>
    <t>16.</t>
  </si>
  <si>
    <t>total estimated income-all sources</t>
  </si>
  <si>
    <t>total estimated income-Federal sources</t>
  </si>
  <si>
    <t>% Federal</t>
  </si>
  <si>
    <t>Financial Summary</t>
  </si>
  <si>
    <r>
      <t>Did the unit incur a surplus or (deficit)</t>
    </r>
    <r>
      <rPr>
        <b/>
        <sz val="10"/>
        <rFont val="Geneva"/>
      </rPr>
      <t xml:space="preserve"> in the last reporting period </t>
    </r>
  </si>
  <si>
    <t>If no, please attach your reduction or recovery plan.</t>
  </si>
  <si>
    <r>
      <t xml:space="preserve">Will the unit incur a surplus or (deficit) </t>
    </r>
    <r>
      <rPr>
        <b/>
        <sz val="10"/>
        <rFont val="Geneva"/>
      </rPr>
      <t>in the current reporting period</t>
    </r>
    <r>
      <rPr>
        <sz val="10"/>
        <rFont val="Geneva"/>
      </rPr>
      <t xml:space="preserve"> </t>
    </r>
  </si>
  <si>
    <t>that is within the published tolerance levels?</t>
  </si>
  <si>
    <r>
      <t>If yes, you</t>
    </r>
    <r>
      <rPr>
        <i/>
        <sz val="10"/>
        <rFont val="Geneva"/>
      </rPr>
      <t xml:space="preserve"> </t>
    </r>
    <r>
      <rPr>
        <b/>
        <i/>
        <sz val="10"/>
        <rFont val="Geneva"/>
      </rPr>
      <t>must</t>
    </r>
    <r>
      <rPr>
        <b/>
        <sz val="10"/>
        <rFont val="Geneva"/>
      </rPr>
      <t xml:space="preserve"> </t>
    </r>
    <r>
      <rPr>
        <sz val="10"/>
        <rFont val="Geneva"/>
      </rPr>
      <t xml:space="preserve">include narrative documenting the processes of tracking </t>
    </r>
  </si>
  <si>
    <t>service line activity, usage and application of carryover surplus/deficit at</t>
  </si>
  <si>
    <t>the individual service line level.</t>
  </si>
  <si>
    <t>Additional Information</t>
  </si>
  <si>
    <t>Additional written information that helps to expedite review is always welcomed.</t>
  </si>
  <si>
    <t>A Rate Study must be completed at minimum every two years.  Major and Specialized Service Centers must be completed annually.</t>
  </si>
  <si>
    <r>
      <t>Please complete and upload to</t>
    </r>
    <r>
      <rPr>
        <b/>
        <sz val="10"/>
        <rFont val="Geneva"/>
      </rPr>
      <t xml:space="preserve"> </t>
    </r>
    <r>
      <rPr>
        <b/>
        <sz val="10"/>
        <color theme="3" tint="0.39994506668294322"/>
        <rFont val="Geneva"/>
      </rPr>
      <t>https://tamucs.sharepoint.com/sites/vpfo_das</t>
    </r>
  </si>
  <si>
    <t>Certification</t>
  </si>
  <si>
    <t>I certify that to the best of my knowledge the above is accurate and that it has been prepared in compliance with current</t>
  </si>
  <si>
    <t>University and Federal policy.</t>
  </si>
  <si>
    <t>Dept. Head (Signature and Title)</t>
  </si>
  <si>
    <t>FACILITIES RATE APPROVAL FORM</t>
  </si>
  <si>
    <t>ACCOUNT #</t>
  </si>
  <si>
    <t>I certify that I have reviewed the information and the rates to be submitted</t>
  </si>
  <si>
    <t>to the Division of Finance at Texas A&amp;M University for approval of the above</t>
  </si>
  <si>
    <t>Dean/VP of College/Division Responsible for Service</t>
  </si>
  <si>
    <t>*only if total expenses greater than $750K</t>
  </si>
  <si>
    <t>Reviewed By:</t>
  </si>
  <si>
    <t>Approved:</t>
  </si>
  <si>
    <t>Not Approved:</t>
  </si>
  <si>
    <t>Director</t>
  </si>
  <si>
    <t>Associate Vice President or (N/A &lt;$750k)</t>
  </si>
  <si>
    <t>% Remaining to Allocate</t>
  </si>
  <si>
    <t>Equipment Depreciation (Rate Study Year Only):</t>
  </si>
  <si>
    <t>Annual Benefits</t>
  </si>
  <si>
    <t>Annual Longevity</t>
  </si>
  <si>
    <r>
      <t xml:space="preserve">Overhead Personnel Costs </t>
    </r>
    <r>
      <rPr>
        <b/>
        <i/>
        <sz val="10"/>
        <rFont val="Arial"/>
        <family val="2"/>
      </rPr>
      <t>(Employees not directly providing the service - i.e. supervisory time)</t>
    </r>
  </si>
  <si>
    <t>Asset #</t>
  </si>
  <si>
    <t>Total Direct Operating Expenditures</t>
  </si>
  <si>
    <t>Direct Expenses</t>
  </si>
  <si>
    <t>Equipment Depreciation</t>
  </si>
  <si>
    <t>Prior Period Personnel Expenditures:</t>
  </si>
  <si>
    <t>Direct Personnel Expense (Employees directly providing the service)</t>
  </si>
  <si>
    <t>Total Annual Salary</t>
  </si>
  <si>
    <t>Total Annual Benefits / Longevity</t>
  </si>
  <si>
    <t>Aquistion Cost</t>
  </si>
  <si>
    <t xml:space="preserve">Direct Operating Expense </t>
  </si>
  <si>
    <t xml:space="preserve">         Name          /     Position           </t>
  </si>
  <si>
    <t xml:space="preserve">Total FY 23 Personnel Full Cost </t>
  </si>
  <si>
    <t>Service Lines, Units , Rates &amp; Fund Surplus/Deficit Allocation</t>
  </si>
  <si>
    <t>Asset #     /    Description</t>
  </si>
  <si>
    <t>Service Center Criteria</t>
  </si>
  <si>
    <t>Service Rates</t>
  </si>
  <si>
    <t>If yes, what is the average mark-up?</t>
  </si>
  <si>
    <t>(Federally purchased equipment costs may not be recovered through the TAMU/Federal rate)</t>
  </si>
  <si>
    <t>* These expeditures must be excluded from your rate calculations</t>
  </si>
  <si>
    <t>Are service rates identical for all campus customers?</t>
  </si>
  <si>
    <t>21.01.05 5.1</t>
  </si>
  <si>
    <t>21.01.05.3</t>
  </si>
  <si>
    <t>TAMUS Regulation</t>
  </si>
  <si>
    <t>21.01.05 5.3</t>
  </si>
  <si>
    <t>21.01.05.5.1</t>
  </si>
  <si>
    <t>21.01.05 8</t>
  </si>
  <si>
    <t>21.01.05 11</t>
  </si>
  <si>
    <t>21.01.05 .9</t>
  </si>
  <si>
    <t>21.01.05.7</t>
  </si>
  <si>
    <t>21.01.05.5.3</t>
  </si>
  <si>
    <t>21.01.05. 5.3</t>
  </si>
  <si>
    <t>Is there need an ongoing need for this service(s) by more than one department/</t>
  </si>
  <si>
    <t>Fund Deficit/(Surplus) Allocation   (if applicable)\</t>
  </si>
  <si>
    <r>
      <rPr>
        <b/>
        <sz val="10"/>
        <color theme="0"/>
        <rFont val="Arial"/>
        <family val="2"/>
      </rPr>
      <t>Direct Costs</t>
    </r>
    <r>
      <rPr>
        <b/>
        <i/>
        <sz val="10"/>
        <color theme="0"/>
        <rFont val="Arial"/>
        <family val="2"/>
      </rPr>
      <t xml:space="preserve"> (Employees directly providing the service)</t>
    </r>
  </si>
  <si>
    <r>
      <t xml:space="preserve">Unit Description </t>
    </r>
    <r>
      <rPr>
        <b/>
        <sz val="8"/>
        <color theme="0"/>
        <rFont val="Arial"/>
        <family val="2"/>
      </rPr>
      <t>(Ex. Per hour)</t>
    </r>
    <r>
      <rPr>
        <b/>
        <sz val="10"/>
        <color theme="0"/>
        <rFont val="Arial"/>
        <family val="2"/>
      </rPr>
      <t xml:space="preserve"> </t>
    </r>
  </si>
  <si>
    <t xml:space="preserve">REVENUES </t>
  </si>
  <si>
    <t xml:space="preserve">     TOTAL REVENUES</t>
  </si>
  <si>
    <t>BILLING RATE CURRENTLY BEING CHARGED:</t>
  </si>
  <si>
    <t>Prior Year Totals and Fund Balance</t>
  </si>
  <si>
    <t>This certification is submitted to cover the period</t>
  </si>
  <si>
    <t>X</t>
  </si>
  <si>
    <t>NUMBER OF UNITS</t>
  </si>
  <si>
    <r>
      <t xml:space="preserve">FUND BALANCE CALCULATION </t>
    </r>
    <r>
      <rPr>
        <i/>
        <sz val="8"/>
        <color theme="0"/>
        <rFont val="Arial"/>
        <family val="2"/>
      </rPr>
      <t>(Only calculated in total - not by service line)</t>
    </r>
  </si>
  <si>
    <r>
      <t xml:space="preserve">IDC % </t>
    </r>
    <r>
      <rPr>
        <b/>
        <i/>
        <sz val="8"/>
        <color rgb="FFFF0000"/>
        <rFont val="Arial"/>
        <family val="2"/>
      </rPr>
      <t>(Designated Specialized Service Centers Only)</t>
    </r>
  </si>
  <si>
    <t>Technician</t>
  </si>
  <si>
    <t xml:space="preserve">Financial Analyst  </t>
  </si>
  <si>
    <t>Department/Division Head</t>
  </si>
  <si>
    <t>Total FY24 Personnel Direct</t>
  </si>
  <si>
    <t>Total FY24  Personnel Overhead Costs</t>
  </si>
  <si>
    <t>UNALLOWED COSTS (Not-FY24) (See Unallowable Cost for Examples)</t>
  </si>
  <si>
    <t xml:space="preserve">FY24 PROPOSED RATE: </t>
  </si>
  <si>
    <t>FY24 External Profit (optional)  only if external customers are projected</t>
  </si>
  <si>
    <t xml:space="preserve">FY24 Projected  Beginning Fund Balance </t>
  </si>
  <si>
    <t>Projected FY24 External Profit to Transfer (negative)</t>
  </si>
  <si>
    <t>Total FY24 Direct Personnel Cost</t>
  </si>
  <si>
    <t>FY23 Projected Fund Reserve</t>
  </si>
  <si>
    <t>Enter FY23 Beginning Fund Balance</t>
  </si>
  <si>
    <t>FY23 Projected Revenues</t>
  </si>
  <si>
    <t>FY23 Projected Expenses w/o Deprec</t>
  </si>
  <si>
    <t>Amount Deficit or Over 60 day Reserve</t>
  </si>
  <si>
    <t>Items Purchased for Resale*</t>
  </si>
  <si>
    <t>*(Cost of goods purchased for resale net of change of Inventory)</t>
  </si>
  <si>
    <t>Over/(Under) the 60 Day Rule</t>
  </si>
  <si>
    <t>FY23 Projected Ending Fund Balance</t>
  </si>
  <si>
    <t>For assistance, please call the the Office of Cost Analysis at 845-3086 or 458-8138.</t>
  </si>
  <si>
    <t>Approved by:</t>
  </si>
  <si>
    <t>Depreciation</t>
  </si>
  <si>
    <t>Depreciation to exclude from subsidized rate</t>
  </si>
  <si>
    <t>Subsidy</t>
  </si>
  <si>
    <t>DEPRECIATION SCHEDULE  Percent  benefit by service line</t>
  </si>
  <si>
    <t>Annual Depreciation to excluded from TAMUS Rate (subsidized FY24 depreciation)</t>
  </si>
  <si>
    <t xml:space="preserve">LESS SUBSIDIES  </t>
  </si>
  <si>
    <t>Total  FY24 Overhead</t>
  </si>
  <si>
    <t>Total Non-Personnel Overhead Costs</t>
  </si>
  <si>
    <t>[Name]                                                                                                            Date</t>
  </si>
  <si>
    <t>Vice President for Finance &amp; Controller/Designee</t>
  </si>
  <si>
    <t xml:space="preserve">   </t>
  </si>
  <si>
    <t>that was within the published tolerance levels (no more than 60 days of Operating reserve)?</t>
  </si>
  <si>
    <t>09/01/24-08/31/25</t>
  </si>
  <si>
    <t>FY25 Subsidy Account Numbers(list across)</t>
  </si>
  <si>
    <t>FY23 Unallowable Cost in FAMIS Actuals</t>
  </si>
  <si>
    <t>FY24 Unallowable Cost in FAMIS Projection</t>
  </si>
  <si>
    <t>FY24 Projected Transfers from Fund Balance(Depreciation/External Profit)</t>
  </si>
  <si>
    <t>Calculated FY25 Ending Fund Reserve</t>
  </si>
  <si>
    <t>FY25 Projected Units by Service Line</t>
  </si>
  <si>
    <t>FY25 Projected External Units in Total Above</t>
  </si>
  <si>
    <t>FY23 Actual Units by Service Line</t>
  </si>
  <si>
    <t xml:space="preserve"> FY23 FAMIS SD Actual</t>
  </si>
  <si>
    <t>FY24 FAMIS SD Projected</t>
  </si>
  <si>
    <t>FY25  Full Cost Projected</t>
  </si>
  <si>
    <t>Service Center Information:</t>
  </si>
  <si>
    <t>Service Center Name:</t>
  </si>
  <si>
    <t>Service Center Account:</t>
  </si>
  <si>
    <t>Service Center Manager:</t>
  </si>
  <si>
    <t>FY23 Service Center Ending Fund Balance</t>
  </si>
  <si>
    <t>FY25 Service Center Proposed Rates by Service Line</t>
  </si>
  <si>
    <t>FY24 Service Center Current Rates by Service Line</t>
  </si>
  <si>
    <t>SERVICE CENTER DIRECT OPERATING EXPENSES</t>
  </si>
  <si>
    <t>SERVICE CENTER OVERHEAD COSTS</t>
  </si>
  <si>
    <t xml:space="preserve">FTE%  to Service Center </t>
  </si>
  <si>
    <t>SERVICE Center DEPRECIATION CALCULATION</t>
  </si>
  <si>
    <t>Percentage of Time Used by Service Center</t>
  </si>
  <si>
    <t>Total Service Center Depreciation</t>
  </si>
  <si>
    <t>SERVICE CENTER CUSTOMERS</t>
  </si>
  <si>
    <t>Texas A&amp;M University  - Service Center Self Certification</t>
  </si>
  <si>
    <t xml:space="preserve">Does the service Center provide multiple services? </t>
  </si>
  <si>
    <t>Service Center Manager (Signature and Title)</t>
  </si>
  <si>
    <t>SERVICE CENTER RATE CALCULATION - SUMMARY</t>
  </si>
  <si>
    <t>Supporting documentation for the information provided must be retained within the Service Centers (in accordance with records retention policy), including Rate Study worksheets, calculations and documented process for tracking service line activity,usage, and application of carryover surplus/deficit, to be provided in the event of an internal or external audit.</t>
  </si>
  <si>
    <t>Service Center Manager</t>
  </si>
  <si>
    <t>Executive Director, Financial Management Services</t>
  </si>
  <si>
    <t>Kayleigh Hendrix or Brian Garwood  MS 1238</t>
  </si>
  <si>
    <t>This self-certification will be reviewed by the Office of Cost Analysis.</t>
  </si>
  <si>
    <t>Will any of the service center income originate from Federal sources?</t>
  </si>
  <si>
    <t>Service Center</t>
  </si>
  <si>
    <t xml:space="preserve">Service Center Name:  </t>
  </si>
  <si>
    <t>SERVICE CENTER FUND BALANCE CALCULATION</t>
  </si>
  <si>
    <t>SERVICE CENTER EXPENSE DETAILS</t>
  </si>
  <si>
    <t>TEXAS A&amp;M SERVICE CENTERS AND SPECIALIZED SERVICE</t>
  </si>
  <si>
    <t>Fiscal Year(s)  2025</t>
  </si>
  <si>
    <t>SERVICE CENTER NAME</t>
  </si>
  <si>
    <t xml:space="preserve">named service center or specialized service facility as specified in the </t>
  </si>
  <si>
    <t>Texas A&amp;M Service Center SAP.</t>
  </si>
  <si>
    <t xml:space="preserve">SERVICE CENTER BILLING UNIT CALCULATION </t>
  </si>
  <si>
    <t>I certify to the best of my knowledge the above is accurate and that I have reviewed the information and the rates for the above named service Center or specialized service facility  as specified in TAMU SAP 21.01.05.M0.01 University Service Centers, TAMUS Policy 21.01.05 Service Departments or Centers, and applicable Federal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</si>
</sst>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0\-0000"/>
    <numFmt numFmtId="166" formatCode="0_);\(0\)"/>
    <numFmt numFmtId="167" formatCode="_(&quot;$&quot;* #,##0_);_(&quot;$&quot;* \(#,##0\);_(&quot;$&quot;* &quot;-&quot;??_);_(@_)"/>
    <numFmt numFmtId="168" formatCode="_(* #,##0_);_(* \(#,##0\);_(* &quot;-&quot;??_);_(@_)"/>
    <numFmt numFmtId="169" formatCode="0.0000%"/>
    <numFmt numFmtId="170" formatCode="_(&quot;$&quot;* #,##0.00_);_(&quot;$&quot;* \(#,##0.00\);_(&quot;$&quot;* &quot;-&quot;_);_(@_)"/>
    <numFmt numFmtId="171" formatCode="&quot;$&quot;#,##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9"/>
      <name val="Arial"/>
      <family val="2"/>
    </font>
    <font>
      <sz val="8"/>
      <name val="Arial"/>
      <family val="2"/>
    </font>
    <font>
      <b/>
      <sz val="8"/>
      <name val="Arial"/>
      <family val="2"/>
    </font>
    <font>
      <b/>
      <sz val="10"/>
      <name val="Arial"/>
      <family val="2"/>
    </font>
    <font>
      <sz val="6"/>
      <name val="Arial"/>
      <family val="2"/>
    </font>
    <font>
      <sz val="10"/>
      <name val="Arial"/>
      <family val="2"/>
    </font>
    <font>
      <b/>
      <sz val="9"/>
      <name val="Arial"/>
      <family val="2"/>
    </font>
    <font>
      <i/>
      <sz val="8"/>
      <name val="Arial"/>
      <family val="2"/>
    </font>
    <font>
      <sz val="14"/>
      <name val="Arial"/>
      <family val="2"/>
    </font>
    <font>
      <u/>
      <sz val="10"/>
      <color indexed="12"/>
      <name val="Arial"/>
      <family val="2"/>
    </font>
    <font>
      <i/>
      <sz val="10"/>
      <name val="Arial"/>
      <family val="2"/>
    </font>
    <font>
      <b/>
      <i/>
      <sz val="8"/>
      <name val="Arial"/>
      <family val="2"/>
    </font>
    <font>
      <b/>
      <i/>
      <sz val="10"/>
      <name val="Arial"/>
      <family val="2"/>
    </font>
    <font>
      <sz val="8"/>
      <color indexed="81"/>
      <name val="Tahoma"/>
      <family val="2"/>
    </font>
    <font>
      <b/>
      <sz val="8"/>
      <color indexed="81"/>
      <name val="Tahoma"/>
      <family val="2"/>
    </font>
    <font>
      <sz val="10"/>
      <name val="Arial"/>
      <family val="2"/>
    </font>
    <font>
      <sz val="10"/>
      <name val="Geneva"/>
    </font>
    <font>
      <sz val="8"/>
      <color rgb="FFFF0000"/>
      <name val="Arial"/>
      <family val="2"/>
    </font>
    <font>
      <b/>
      <sz val="10"/>
      <color theme="0" tint="-4.9989318521683403E-2"/>
      <name val="Arial"/>
      <family val="2"/>
    </font>
    <font>
      <b/>
      <sz val="10"/>
      <color theme="1"/>
      <name val="Arial"/>
      <family val="2"/>
    </font>
    <font>
      <b/>
      <sz val="10"/>
      <color theme="0"/>
      <name val="Arial"/>
      <family val="2"/>
    </font>
    <font>
      <sz val="10.5"/>
      <color theme="1"/>
      <name val="Calibri"/>
      <family val="2"/>
    </font>
    <font>
      <sz val="10.5"/>
      <color rgb="FF000000"/>
      <name val="Arial"/>
      <family val="2"/>
    </font>
    <font>
      <i/>
      <sz val="10.5"/>
      <color theme="1"/>
      <name val="Calibri"/>
      <family val="2"/>
    </font>
    <font>
      <i/>
      <sz val="8"/>
      <color theme="1"/>
      <name val="Calibri"/>
      <family val="2"/>
    </font>
    <font>
      <b/>
      <sz val="10.5"/>
      <color rgb="FF500000"/>
      <name val="Calibri"/>
      <family val="2"/>
    </font>
    <font>
      <sz val="12"/>
      <name val="Geneva"/>
    </font>
    <font>
      <sz val="9"/>
      <name val="Helv"/>
    </font>
    <font>
      <b/>
      <sz val="9"/>
      <color indexed="8"/>
      <name val="Arial"/>
      <family val="2"/>
    </font>
    <font>
      <b/>
      <sz val="8"/>
      <color indexed="8"/>
      <name val="Arial"/>
      <family val="2"/>
    </font>
    <font>
      <i/>
      <sz val="6"/>
      <name val="Arial"/>
      <family val="2"/>
    </font>
    <font>
      <sz val="8"/>
      <name val="Helv"/>
    </font>
    <font>
      <strike/>
      <sz val="10"/>
      <name val="Arial"/>
      <family val="2"/>
    </font>
    <font>
      <sz val="9"/>
      <name val="Geneva"/>
    </font>
    <font>
      <i/>
      <sz val="8"/>
      <name val="Geneva"/>
    </font>
    <font>
      <b/>
      <sz val="10"/>
      <name val="Geneva"/>
    </font>
    <font>
      <sz val="8"/>
      <name val="Geneva"/>
    </font>
    <font>
      <sz val="9"/>
      <color indexed="28"/>
      <name val="Helv"/>
    </font>
    <font>
      <i/>
      <sz val="10"/>
      <name val="Geneva"/>
    </font>
    <font>
      <b/>
      <i/>
      <sz val="10"/>
      <name val="Geneva"/>
    </font>
    <font>
      <b/>
      <sz val="10"/>
      <color theme="3" tint="0.39994506668294322"/>
      <name val="Geneva"/>
    </font>
    <font>
      <sz val="12"/>
      <color theme="1"/>
      <name val="Arial"/>
      <family val="2"/>
    </font>
    <font>
      <sz val="12"/>
      <color theme="1"/>
      <name val="Calibri"/>
      <family val="2"/>
      <scheme val="minor"/>
    </font>
    <font>
      <b/>
      <sz val="12"/>
      <color theme="1"/>
      <name val="Arial"/>
      <family val="2"/>
    </font>
    <font>
      <b/>
      <sz val="12"/>
      <color theme="0"/>
      <name val="Arial"/>
      <family val="2"/>
    </font>
    <font>
      <b/>
      <sz val="14"/>
      <name val="Arial"/>
      <family val="2"/>
    </font>
    <font>
      <b/>
      <sz val="14"/>
      <color theme="0"/>
      <name val="Arial"/>
      <family val="2"/>
    </font>
    <font>
      <sz val="10"/>
      <color theme="0"/>
      <name val="Arial"/>
      <family val="2"/>
    </font>
    <font>
      <sz val="9"/>
      <color theme="0"/>
      <name val="Arial"/>
      <family val="2"/>
    </font>
    <font>
      <b/>
      <sz val="8"/>
      <color theme="0"/>
      <name val="Arial"/>
      <family val="2"/>
    </font>
    <font>
      <b/>
      <i/>
      <sz val="10"/>
      <color theme="0"/>
      <name val="Arial"/>
      <family val="2"/>
    </font>
    <font>
      <sz val="8"/>
      <color theme="0"/>
      <name val="Arial"/>
      <family val="2"/>
    </font>
    <font>
      <b/>
      <sz val="9"/>
      <color theme="0"/>
      <name val="Arial"/>
      <family val="2"/>
    </font>
    <font>
      <sz val="14"/>
      <color theme="0"/>
      <name val="Arial"/>
      <family val="2"/>
    </font>
    <font>
      <sz val="10.5"/>
      <color theme="0"/>
      <name val="Calibri"/>
      <family val="2"/>
    </font>
    <font>
      <i/>
      <sz val="8"/>
      <color theme="0"/>
      <name val="Arial"/>
      <family val="2"/>
    </font>
    <font>
      <b/>
      <i/>
      <sz val="8"/>
      <color rgb="FFFF0000"/>
      <name val="Arial"/>
      <family val="2"/>
    </font>
    <font>
      <sz val="12"/>
      <name val="Arial"/>
      <family val="2"/>
    </font>
  </fonts>
  <fills count="16">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CB4"/>
        <bgColor indexed="64"/>
      </patternFill>
    </fill>
    <fill>
      <patternFill patternType="solid">
        <fgColor rgb="FF952B35"/>
        <bgColor indexed="64"/>
      </patternFill>
    </fill>
    <fill>
      <patternFill patternType="solid">
        <fgColor theme="2" tint="-4.9989318521683403E-2"/>
        <bgColor indexed="64"/>
      </patternFill>
    </fill>
    <fill>
      <patternFill patternType="solid">
        <fgColor rgb="FFF3F3F3"/>
        <bgColor rgb="FFF3F3F3"/>
      </patternFill>
    </fill>
    <fill>
      <patternFill patternType="solid">
        <fgColor indexed="22"/>
        <bgColor indexed="64"/>
      </patternFill>
    </fill>
    <fill>
      <patternFill patternType="solid">
        <fgColor rgb="FF500000"/>
        <bgColor indexed="64"/>
      </patternFill>
    </fill>
    <fill>
      <patternFill patternType="solid">
        <fgColor rgb="FFFFFFCC"/>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hair">
        <color indexed="64"/>
      </top>
      <bottom style="hair">
        <color indexed="64"/>
      </bottom>
      <diagonal/>
    </border>
    <border>
      <left/>
      <right/>
      <top style="double">
        <color indexed="64"/>
      </top>
      <bottom style="thin">
        <color indexed="64"/>
      </bottom>
      <diagonal/>
    </border>
    <border>
      <left/>
      <right/>
      <top/>
      <bottom style="hair">
        <color indexed="64"/>
      </bottom>
      <diagonal/>
    </border>
    <border>
      <left/>
      <right/>
      <top style="hair">
        <color indexed="64"/>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rgb="FF000000"/>
      </bottom>
      <diagonal/>
    </border>
    <border>
      <left/>
      <right/>
      <top style="thin">
        <color rgb="FF000000"/>
      </top>
      <bottom/>
      <diagonal/>
    </border>
    <border>
      <left style="thin">
        <color indexed="64"/>
      </left>
      <right style="thin">
        <color indexed="64"/>
      </right>
      <top/>
      <bottom style="thick">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hair">
        <color theme="8" tint="-0.24994659260841701"/>
      </left>
      <right style="hair">
        <color theme="8" tint="-0.24994659260841701"/>
      </right>
      <top style="hair">
        <color theme="8" tint="-0.24994659260841701"/>
      </top>
      <bottom style="hair">
        <color theme="8" tint="-0.2499465926084170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s>
  <cellStyleXfs count="15">
    <xf numFmtId="0" fontId="0" fillId="0" borderId="0"/>
    <xf numFmtId="43" fontId="5" fillId="0" borderId="0" applyFont="0" applyFill="0" applyBorder="0" applyAlignment="0" applyProtection="0"/>
    <xf numFmtId="0" fontId="16" fillId="0" borderId="0" applyNumberFormat="0" applyFill="0" applyBorder="0" applyAlignment="0" applyProtection="0">
      <alignment vertical="top"/>
      <protection locked="0"/>
    </xf>
    <xf numFmtId="9" fontId="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0" fontId="4" fillId="0" borderId="0"/>
    <xf numFmtId="0" fontId="23" fillId="0" borderId="0"/>
    <xf numFmtId="4" fontId="23" fillId="0" borderId="0" applyFont="0" applyFill="0" applyBorder="0" applyAlignment="0" applyProtection="0"/>
    <xf numFmtId="0" fontId="3" fillId="0" borderId="0"/>
    <xf numFmtId="0" fontId="2" fillId="0" borderId="0"/>
    <xf numFmtId="0" fontId="5" fillId="0" borderId="0"/>
    <xf numFmtId="44" fontId="5" fillId="0" borderId="0" applyFont="0" applyFill="0" applyBorder="0" applyAlignment="0" applyProtection="0"/>
    <xf numFmtId="0" fontId="5" fillId="0" borderId="0"/>
  </cellStyleXfs>
  <cellXfs count="898">
    <xf numFmtId="0" fontId="0" fillId="0" borderId="0" xfId="0"/>
    <xf numFmtId="0" fontId="7" fillId="0" borderId="0" xfId="0" applyFont="1"/>
    <xf numFmtId="0" fontId="8" fillId="0" borderId="0" xfId="0" applyFont="1"/>
    <xf numFmtId="0" fontId="0" fillId="0" borderId="0" xfId="0" applyAlignment="1">
      <alignment vertical="center"/>
    </xf>
    <xf numFmtId="0" fontId="0" fillId="0" borderId="0" xfId="0" applyBorder="1"/>
    <xf numFmtId="0" fontId="0" fillId="0" borderId="0" xfId="0" applyAlignment="1">
      <alignment horizontal="center" vertical="center"/>
    </xf>
    <xf numFmtId="0" fontId="0" fillId="0" borderId="0" xfId="0" applyAlignment="1">
      <alignment horizontal="center"/>
    </xf>
    <xf numFmtId="0" fontId="11" fillId="0" borderId="0" xfId="0" applyFont="1"/>
    <xf numFmtId="0" fontId="12" fillId="0" borderId="0" xfId="0" applyFont="1" applyProtection="1">
      <protection locked="0"/>
    </xf>
    <xf numFmtId="0" fontId="12" fillId="0" borderId="0" xfId="0" applyFont="1" applyProtection="1"/>
    <xf numFmtId="3" fontId="12" fillId="0" borderId="0" xfId="0" applyNumberFormat="1" applyFont="1" applyProtection="1"/>
    <xf numFmtId="9" fontId="12" fillId="0" borderId="0" xfId="0" applyNumberFormat="1" applyFont="1" applyProtection="1"/>
    <xf numFmtId="0" fontId="10" fillId="0" borderId="0" xfId="0" applyFont="1" applyProtection="1">
      <protection locked="0"/>
    </xf>
    <xf numFmtId="9" fontId="12" fillId="0" borderId="0" xfId="0" applyNumberFormat="1" applyFont="1" applyProtection="1">
      <protection locked="0"/>
    </xf>
    <xf numFmtId="0" fontId="7" fillId="0" borderId="0" xfId="0" applyFont="1" applyAlignment="1">
      <alignment horizontal="center"/>
    </xf>
    <xf numFmtId="0" fontId="10" fillId="0" borderId="1" xfId="0" applyFont="1" applyBorder="1" applyAlignment="1">
      <alignment horizontal="center"/>
    </xf>
    <xf numFmtId="0" fontId="8" fillId="0" borderId="0" xfId="0" applyFont="1" applyAlignment="1">
      <alignment horizontal="center"/>
    </xf>
    <xf numFmtId="0" fontId="15" fillId="0" borderId="0" xfId="0" applyFont="1" applyAlignment="1">
      <alignment horizontal="centerContinuous"/>
    </xf>
    <xf numFmtId="0" fontId="0" fillId="0" borderId="0" xfId="0" applyAlignment="1">
      <alignment horizontal="centerContinuous"/>
    </xf>
    <xf numFmtId="0" fontId="10" fillId="0" borderId="0" xfId="0" applyFont="1" applyFill="1"/>
    <xf numFmtId="0" fontId="13" fillId="0" borderId="0" xfId="0" applyFont="1" applyBorder="1"/>
    <xf numFmtId="0" fontId="8" fillId="0" borderId="0" xfId="0" applyFont="1" applyProtection="1"/>
    <xf numFmtId="0" fontId="13" fillId="0" borderId="0" xfId="0" applyFont="1" applyAlignment="1" applyProtection="1">
      <alignment horizontal="left"/>
    </xf>
    <xf numFmtId="0" fontId="17" fillId="0" borderId="0" xfId="0" applyFont="1" applyProtection="1">
      <protection locked="0"/>
    </xf>
    <xf numFmtId="0" fontId="0" fillId="0" borderId="10" xfId="0" applyBorder="1"/>
    <xf numFmtId="0" fontId="0" fillId="0" borderId="0" xfId="0" applyFill="1"/>
    <xf numFmtId="0" fontId="7" fillId="0" borderId="9" xfId="0" applyFont="1" applyBorder="1"/>
    <xf numFmtId="0" fontId="10" fillId="0" borderId="9" xfId="0" applyFont="1" applyFill="1" applyBorder="1"/>
    <xf numFmtId="9" fontId="0" fillId="2" borderId="31" xfId="0" applyNumberFormat="1" applyFill="1" applyBorder="1" applyAlignment="1">
      <alignment horizontal="center"/>
    </xf>
    <xf numFmtId="0" fontId="0" fillId="4" borderId="26" xfId="0" applyFill="1" applyBorder="1"/>
    <xf numFmtId="0" fontId="0" fillId="4" borderId="7" xfId="0" applyFill="1" applyBorder="1"/>
    <xf numFmtId="0" fontId="12" fillId="0" borderId="0" xfId="0" applyFont="1"/>
    <xf numFmtId="0" fontId="10" fillId="0" borderId="0" xfId="0" applyFont="1"/>
    <xf numFmtId="1" fontId="0" fillId="2" borderId="31" xfId="0" applyNumberFormat="1" applyFill="1" applyBorder="1" applyAlignment="1">
      <alignment horizontal="center"/>
    </xf>
    <xf numFmtId="0" fontId="0" fillId="0" borderId="10" xfId="0" applyBorder="1" applyAlignment="1">
      <alignment horizontal="center"/>
    </xf>
    <xf numFmtId="1" fontId="0" fillId="2" borderId="5" xfId="0" applyNumberFormat="1" applyFill="1" applyBorder="1" applyAlignment="1">
      <alignment horizontal="center"/>
    </xf>
    <xf numFmtId="0" fontId="7" fillId="0" borderId="0" xfId="0" applyFont="1" applyAlignment="1">
      <alignment wrapText="1"/>
    </xf>
    <xf numFmtId="0" fontId="7" fillId="3" borderId="0" xfId="0" applyFont="1" applyFill="1"/>
    <xf numFmtId="0" fontId="10" fillId="0" borderId="0" xfId="0" applyFont="1" applyFill="1" applyBorder="1"/>
    <xf numFmtId="1" fontId="0" fillId="2" borderId="7" xfId="0" applyNumberFormat="1" applyFill="1" applyBorder="1" applyAlignment="1">
      <alignment horizontal="center"/>
    </xf>
    <xf numFmtId="1" fontId="0" fillId="2" borderId="3" xfId="0" applyNumberFormat="1" applyFill="1" applyBorder="1" applyAlignment="1">
      <alignment horizontal="center"/>
    </xf>
    <xf numFmtId="0" fontId="0" fillId="0" borderId="27" xfId="0" applyBorder="1"/>
    <xf numFmtId="1" fontId="0" fillId="2" borderId="27" xfId="0" applyNumberFormat="1" applyFill="1" applyBorder="1" applyAlignment="1">
      <alignment horizontal="center"/>
    </xf>
    <xf numFmtId="0" fontId="0" fillId="0" borderId="27" xfId="0" applyBorder="1" applyAlignment="1">
      <alignment horizontal="center"/>
    </xf>
    <xf numFmtId="1" fontId="0" fillId="2" borderId="12" xfId="0" applyNumberFormat="1" applyFill="1" applyBorder="1" applyAlignment="1">
      <alignment horizontal="center"/>
    </xf>
    <xf numFmtId="0" fontId="19" fillId="0" borderId="0" xfId="0" applyFont="1" applyAlignment="1">
      <alignment horizontal="center"/>
    </xf>
    <xf numFmtId="1" fontId="12" fillId="2" borderId="1" xfId="0" applyNumberFormat="1" applyFont="1" applyFill="1" applyBorder="1" applyAlignment="1">
      <alignment horizontal="center"/>
    </xf>
    <xf numFmtId="41" fontId="0" fillId="5" borderId="1" xfId="0" applyNumberFormat="1" applyFill="1" applyBorder="1" applyAlignment="1">
      <alignment horizontal="center"/>
    </xf>
    <xf numFmtId="0" fontId="12" fillId="0" borderId="0" xfId="0" applyFont="1" applyFill="1" applyProtection="1">
      <protection locked="0"/>
    </xf>
    <xf numFmtId="0" fontId="10" fillId="0" borderId="7" xfId="0" applyFont="1" applyBorder="1" applyAlignment="1">
      <alignment horizontal="center"/>
    </xf>
    <xf numFmtId="0" fontId="7" fillId="0" borderId="0" xfId="0" applyFont="1" applyBorder="1"/>
    <xf numFmtId="0" fontId="17" fillId="0" borderId="0" xfId="0" applyFont="1" applyFill="1" applyBorder="1"/>
    <xf numFmtId="41" fontId="0" fillId="5" borderId="31" xfId="3" applyNumberFormat="1" applyFont="1" applyFill="1" applyBorder="1" applyAlignment="1">
      <alignment horizontal="center"/>
    </xf>
    <xf numFmtId="41" fontId="0" fillId="2" borderId="31" xfId="3" applyNumberFormat="1" applyFont="1" applyFill="1" applyBorder="1" applyAlignment="1">
      <alignment horizontal="center"/>
    </xf>
    <xf numFmtId="9" fontId="0" fillId="2" borderId="12" xfId="0" applyNumberFormat="1" applyFill="1" applyBorder="1" applyAlignment="1">
      <alignment horizontal="center"/>
    </xf>
    <xf numFmtId="41" fontId="0" fillId="2" borderId="10" xfId="0" applyNumberFormat="1" applyFill="1" applyBorder="1" applyAlignment="1">
      <alignment horizontal="center"/>
    </xf>
    <xf numFmtId="0" fontId="0" fillId="0" borderId="0" xfId="0" applyProtection="1">
      <protection locked="0"/>
    </xf>
    <xf numFmtId="0" fontId="10" fillId="0" borderId="0" xfId="0" applyFont="1" applyFill="1" applyProtection="1">
      <protection locked="0"/>
    </xf>
    <xf numFmtId="0" fontId="0" fillId="0" borderId="0" xfId="0" applyAlignment="1" applyProtection="1">
      <alignment horizontal="center"/>
      <protection locked="0"/>
    </xf>
    <xf numFmtId="0" fontId="0" fillId="0" borderId="0" xfId="0" applyFill="1" applyProtection="1">
      <protection locked="0"/>
    </xf>
    <xf numFmtId="41" fontId="0" fillId="5" borderId="31" xfId="1" applyNumberFormat="1" applyFont="1" applyFill="1" applyBorder="1" applyAlignment="1" applyProtection="1">
      <alignment horizontal="center"/>
    </xf>
    <xf numFmtId="41" fontId="0" fillId="0" borderId="0" xfId="1" applyNumberFormat="1" applyFont="1" applyFill="1" applyBorder="1" applyAlignment="1" applyProtection="1">
      <alignment horizontal="center"/>
      <protection locked="0"/>
    </xf>
    <xf numFmtId="42" fontId="0" fillId="0" borderId="0" xfId="1" applyNumberFormat="1" applyFont="1" applyFill="1" applyBorder="1" applyAlignment="1" applyProtection="1">
      <alignment horizontal="center"/>
      <protection locked="0"/>
    </xf>
    <xf numFmtId="0" fontId="0" fillId="0" borderId="0" xfId="0" applyBorder="1" applyProtection="1">
      <protection locked="0"/>
    </xf>
    <xf numFmtId="3" fontId="12" fillId="0" borderId="0" xfId="0" applyNumberFormat="1" applyFont="1" applyProtection="1">
      <protection locked="0"/>
    </xf>
    <xf numFmtId="0" fontId="10" fillId="0" borderId="9" xfId="0" applyFont="1" applyFill="1" applyBorder="1" applyProtection="1"/>
    <xf numFmtId="41" fontId="0" fillId="5" borderId="41" xfId="0" applyNumberFormat="1" applyFill="1" applyBorder="1" applyAlignment="1">
      <alignment horizontal="center"/>
    </xf>
    <xf numFmtId="41" fontId="0" fillId="5" borderId="42" xfId="0" applyNumberFormat="1" applyFill="1" applyBorder="1" applyAlignment="1">
      <alignment horizontal="center"/>
    </xf>
    <xf numFmtId="41" fontId="0" fillId="5" borderId="7" xfId="0" applyNumberFormat="1" applyFill="1" applyBorder="1" applyAlignment="1">
      <alignment horizontal="center"/>
    </xf>
    <xf numFmtId="0" fontId="0" fillId="6" borderId="2" xfId="0" applyFill="1" applyBorder="1"/>
    <xf numFmtId="0" fontId="10" fillId="6" borderId="3" xfId="0" applyFont="1" applyFill="1" applyBorder="1"/>
    <xf numFmtId="0" fontId="5" fillId="0" borderId="0" xfId="0" applyFont="1"/>
    <xf numFmtId="0" fontId="9" fillId="0" borderId="0" xfId="0" applyFont="1" applyFill="1" applyBorder="1" applyAlignment="1" applyProtection="1">
      <alignment vertical="center"/>
      <protection locked="0"/>
    </xf>
    <xf numFmtId="43" fontId="8" fillId="0" borderId="0" xfId="1" applyFont="1" applyFill="1" applyBorder="1" applyProtection="1"/>
    <xf numFmtId="0" fontId="9" fillId="0" borderId="21" xfId="0" applyFont="1" applyFill="1" applyBorder="1" applyAlignment="1" applyProtection="1">
      <alignment vertical="center"/>
      <protection locked="0"/>
    </xf>
    <xf numFmtId="0" fontId="5" fillId="0" borderId="0" xfId="0" applyFont="1" applyProtection="1">
      <protection locked="0"/>
    </xf>
    <xf numFmtId="0" fontId="5" fillId="0" borderId="0" xfId="12"/>
    <xf numFmtId="0" fontId="5" fillId="0" borderId="28" xfId="12" applyBorder="1" applyProtection="1">
      <protection locked="0"/>
    </xf>
    <xf numFmtId="0" fontId="5" fillId="0" borderId="23" xfId="12" applyBorder="1" applyProtection="1">
      <protection locked="0"/>
    </xf>
    <xf numFmtId="0" fontId="5" fillId="0" borderId="0" xfId="12" applyProtection="1">
      <protection locked="0"/>
    </xf>
    <xf numFmtId="0" fontId="5" fillId="3" borderId="0" xfId="12" applyFill="1"/>
    <xf numFmtId="0" fontId="5" fillId="0" borderId="0" xfId="0" applyFont="1" applyFill="1" applyBorder="1"/>
    <xf numFmtId="0" fontId="15" fillId="6" borderId="0" xfId="0" applyFont="1" applyFill="1" applyAlignment="1">
      <alignment horizontal="centerContinuous"/>
    </xf>
    <xf numFmtId="0" fontId="10" fillId="6" borderId="1" xfId="0" applyFont="1" applyFill="1" applyBorder="1" applyAlignment="1">
      <alignment horizontal="left" indent="7"/>
    </xf>
    <xf numFmtId="0" fontId="0" fillId="6" borderId="0" xfId="0" applyFill="1"/>
    <xf numFmtId="0" fontId="0" fillId="6" borderId="0" xfId="0" applyFill="1" applyAlignment="1">
      <alignment horizontal="center"/>
    </xf>
    <xf numFmtId="0" fontId="10" fillId="6" borderId="30" xfId="0" applyFont="1" applyFill="1" applyBorder="1" applyAlignment="1">
      <alignment horizontal="center"/>
    </xf>
    <xf numFmtId="0" fontId="0" fillId="6" borderId="0" xfId="0" applyFill="1" applyBorder="1"/>
    <xf numFmtId="0" fontId="0" fillId="6" borderId="0" xfId="0" applyFill="1" applyBorder="1" applyAlignment="1">
      <alignment horizontal="center"/>
    </xf>
    <xf numFmtId="0" fontId="10" fillId="6" borderId="1" xfId="0" applyFont="1" applyFill="1" applyBorder="1"/>
    <xf numFmtId="0" fontId="10" fillId="6" borderId="1" xfId="0" applyFont="1" applyFill="1" applyBorder="1" applyAlignment="1">
      <alignment horizontal="center"/>
    </xf>
    <xf numFmtId="41" fontId="8" fillId="0" borderId="31" xfId="1" applyNumberFormat="1" applyFont="1" applyFill="1" applyBorder="1" applyProtection="1">
      <protection locked="0"/>
    </xf>
    <xf numFmtId="41" fontId="0" fillId="0" borderId="0" xfId="0" applyNumberFormat="1"/>
    <xf numFmtId="0" fontId="0" fillId="0" borderId="0" xfId="0" applyFill="1" applyAlignment="1">
      <alignment vertical="center"/>
    </xf>
    <xf numFmtId="0" fontId="9" fillId="0" borderId="19" xfId="0" applyFont="1" applyFill="1" applyBorder="1" applyAlignment="1" applyProtection="1">
      <alignment vertical="center"/>
      <protection locked="0"/>
    </xf>
    <xf numFmtId="0" fontId="0" fillId="0" borderId="0" xfId="0" applyFill="1" applyBorder="1" applyProtection="1">
      <protection locked="0"/>
    </xf>
    <xf numFmtId="0" fontId="0" fillId="0" borderId="51" xfId="0" applyBorder="1"/>
    <xf numFmtId="9" fontId="0" fillId="0" borderId="0" xfId="3" applyFont="1"/>
    <xf numFmtId="14" fontId="10" fillId="6" borderId="5" xfId="0" applyNumberFormat="1" applyFont="1" applyFill="1" applyBorder="1" applyAlignment="1">
      <alignment horizontal="center"/>
    </xf>
    <xf numFmtId="0" fontId="0" fillId="0" borderId="27" xfId="0" applyFill="1" applyBorder="1" applyProtection="1"/>
    <xf numFmtId="165" fontId="0" fillId="0" borderId="27" xfId="0" applyNumberFormat="1" applyFill="1" applyBorder="1" applyAlignment="1" applyProtection="1">
      <alignment horizontal="center"/>
    </xf>
    <xf numFmtId="0" fontId="0" fillId="0" borderId="27" xfId="0" applyFill="1" applyBorder="1" applyAlignment="1" applyProtection="1">
      <alignment horizontal="center"/>
    </xf>
    <xf numFmtId="41" fontId="0" fillId="0" borderId="27" xfId="1" applyNumberFormat="1" applyFont="1" applyFill="1" applyBorder="1" applyAlignment="1" applyProtection="1">
      <alignment horizontal="center"/>
    </xf>
    <xf numFmtId="9" fontId="0" fillId="0" borderId="27" xfId="0" applyNumberFormat="1" applyFill="1" applyBorder="1" applyAlignment="1" applyProtection="1">
      <alignment horizontal="center"/>
    </xf>
    <xf numFmtId="44" fontId="7" fillId="9" borderId="62" xfId="6" applyFont="1" applyFill="1" applyBorder="1" applyAlignment="1" applyProtection="1">
      <alignment horizontal="center" wrapText="1"/>
      <protection hidden="1"/>
    </xf>
    <xf numFmtId="0" fontId="0" fillId="0" borderId="53" xfId="0" applyBorder="1" applyProtection="1">
      <protection locked="0"/>
    </xf>
    <xf numFmtId="0" fontId="0" fillId="0" borderId="54" xfId="0" applyBorder="1" applyProtection="1">
      <protection locked="0"/>
    </xf>
    <xf numFmtId="0" fontId="0" fillId="0" borderId="51" xfId="0" applyBorder="1" applyProtection="1">
      <protection hidden="1"/>
    </xf>
    <xf numFmtId="0" fontId="0" fillId="8" borderId="53" xfId="0" applyFill="1" applyBorder="1" applyProtection="1">
      <protection hidden="1"/>
    </xf>
    <xf numFmtId="0" fontId="10" fillId="8" borderId="53" xfId="0" applyFont="1" applyFill="1" applyBorder="1" applyProtection="1">
      <protection hidden="1"/>
    </xf>
    <xf numFmtId="0" fontId="0" fillId="8" borderId="59" xfId="0" applyFill="1" applyBorder="1" applyProtection="1">
      <protection hidden="1"/>
    </xf>
    <xf numFmtId="44" fontId="0" fillId="0" borderId="0" xfId="6" applyFont="1" applyFill="1" applyBorder="1" applyProtection="1">
      <protection locked="0"/>
    </xf>
    <xf numFmtId="0" fontId="0" fillId="0" borderId="0" xfId="0" applyFill="1" applyBorder="1"/>
    <xf numFmtId="0" fontId="0" fillId="0" borderId="0" xfId="6" applyNumberFormat="1" applyFont="1" applyFill="1" applyBorder="1" applyProtection="1">
      <protection locked="0"/>
    </xf>
    <xf numFmtId="9" fontId="0" fillId="0" borderId="0" xfId="3" applyFont="1" applyFill="1" applyBorder="1" applyProtection="1">
      <protection locked="0"/>
    </xf>
    <xf numFmtId="44" fontId="7" fillId="8" borderId="62" xfId="6" applyFont="1" applyFill="1" applyBorder="1" applyAlignment="1" applyProtection="1">
      <alignment horizontal="center" wrapText="1"/>
      <protection hidden="1"/>
    </xf>
    <xf numFmtId="44" fontId="7" fillId="8" borderId="66" xfId="6" applyFont="1" applyFill="1" applyBorder="1" applyAlignment="1" applyProtection="1">
      <alignment horizontal="center" wrapText="1"/>
      <protection hidden="1"/>
    </xf>
    <xf numFmtId="0" fontId="25" fillId="10" borderId="50" xfId="0" applyFont="1" applyFill="1" applyBorder="1" applyAlignment="1" applyProtection="1">
      <protection hidden="1"/>
    </xf>
    <xf numFmtId="0" fontId="0" fillId="8" borderId="0" xfId="0" applyFill="1" applyBorder="1"/>
    <xf numFmtId="0" fontId="0" fillId="7" borderId="0" xfId="0" applyFill="1" applyBorder="1"/>
    <xf numFmtId="1" fontId="0" fillId="0" borderId="0" xfId="1" applyNumberFormat="1" applyFont="1" applyFill="1" applyBorder="1" applyProtection="1">
      <protection locked="0"/>
    </xf>
    <xf numFmtId="1" fontId="0" fillId="0" borderId="4" xfId="1" applyNumberFormat="1" applyFont="1" applyFill="1" applyBorder="1" applyProtection="1">
      <protection locked="0"/>
    </xf>
    <xf numFmtId="43" fontId="0" fillId="0" borderId="0" xfId="1" applyFont="1" applyFill="1" applyBorder="1" applyProtection="1">
      <protection locked="0"/>
    </xf>
    <xf numFmtId="168" fontId="0" fillId="0" borderId="0" xfId="1" applyNumberFormat="1" applyFont="1" applyFill="1" applyBorder="1" applyProtection="1">
      <protection locked="0"/>
    </xf>
    <xf numFmtId="168" fontId="0" fillId="0" borderId="4" xfId="1" applyNumberFormat="1" applyFont="1" applyFill="1" applyBorder="1" applyProtection="1">
      <protection locked="0"/>
    </xf>
    <xf numFmtId="43" fontId="0" fillId="0" borderId="4" xfId="1" applyFont="1" applyFill="1" applyBorder="1" applyProtection="1">
      <protection locked="0"/>
    </xf>
    <xf numFmtId="0" fontId="0" fillId="8" borderId="0" xfId="0" applyFill="1" applyBorder="1" applyProtection="1">
      <protection hidden="1"/>
    </xf>
    <xf numFmtId="41" fontId="7" fillId="8" borderId="29" xfId="0" applyNumberFormat="1" applyFont="1" applyFill="1" applyBorder="1" applyAlignment="1" applyProtection="1">
      <alignment horizontal="center" wrapText="1"/>
      <protection hidden="1"/>
    </xf>
    <xf numFmtId="41" fontId="7" fillId="8" borderId="25" xfId="0" applyNumberFormat="1" applyFont="1" applyFill="1" applyBorder="1" applyAlignment="1" applyProtection="1">
      <alignment horizontal="center" wrapText="1"/>
      <protection hidden="1"/>
    </xf>
    <xf numFmtId="41" fontId="7" fillId="8" borderId="9" xfId="0" applyNumberFormat="1" applyFont="1" applyFill="1" applyBorder="1" applyAlignment="1" applyProtection="1">
      <alignment horizontal="center" wrapText="1"/>
      <protection hidden="1"/>
    </xf>
    <xf numFmtId="41" fontId="7" fillId="8" borderId="0" xfId="0" applyNumberFormat="1" applyFont="1" applyFill="1" applyBorder="1" applyAlignment="1" applyProtection="1">
      <alignment horizontal="center" wrapText="1"/>
      <protection hidden="1"/>
    </xf>
    <xf numFmtId="0" fontId="0" fillId="8" borderId="54" xfId="0" applyFill="1" applyBorder="1" applyProtection="1">
      <protection locked="0"/>
    </xf>
    <xf numFmtId="44" fontId="0" fillId="6" borderId="1" xfId="6" applyFont="1" applyFill="1" applyBorder="1" applyProtection="1">
      <protection locked="0"/>
    </xf>
    <xf numFmtId="0" fontId="0" fillId="8" borderId="0" xfId="0" applyFill="1" applyBorder="1" applyProtection="1">
      <protection locked="0"/>
    </xf>
    <xf numFmtId="0" fontId="0" fillId="8" borderId="57" xfId="0" applyFill="1" applyBorder="1" applyProtection="1">
      <protection locked="0"/>
    </xf>
    <xf numFmtId="0" fontId="0" fillId="8" borderId="58" xfId="0" applyFill="1" applyBorder="1" applyProtection="1">
      <protection locked="0"/>
    </xf>
    <xf numFmtId="0" fontId="0" fillId="8" borderId="57" xfId="0" applyFill="1" applyBorder="1"/>
    <xf numFmtId="0" fontId="0" fillId="0" borderId="51" xfId="0" applyBorder="1" applyProtection="1">
      <protection locked="0"/>
    </xf>
    <xf numFmtId="0" fontId="0" fillId="7" borderId="54" xfId="0" applyFill="1" applyBorder="1"/>
    <xf numFmtId="0" fontId="10" fillId="8" borderId="76" xfId="0" applyFont="1" applyFill="1" applyBorder="1" applyAlignment="1" applyProtection="1">
      <alignment horizontal="left" indent="1"/>
      <protection hidden="1"/>
    </xf>
    <xf numFmtId="41" fontId="8" fillId="0" borderId="23" xfId="1" applyNumberFormat="1" applyFont="1" applyFill="1" applyBorder="1" applyProtection="1">
      <protection locked="0"/>
    </xf>
    <xf numFmtId="41" fontId="8" fillId="7" borderId="34" xfId="1" applyNumberFormat="1" applyFont="1" applyFill="1" applyBorder="1" applyProtection="1"/>
    <xf numFmtId="0" fontId="0" fillId="7" borderId="1" xfId="0" applyFill="1" applyBorder="1" applyProtection="1">
      <protection locked="0"/>
    </xf>
    <xf numFmtId="0" fontId="0" fillId="7" borderId="6" xfId="0" applyFill="1" applyBorder="1" applyProtection="1">
      <protection locked="0"/>
    </xf>
    <xf numFmtId="41" fontId="0" fillId="8" borderId="31" xfId="1" applyNumberFormat="1" applyFont="1" applyFill="1" applyBorder="1" applyAlignment="1" applyProtection="1">
      <alignment horizontal="center"/>
    </xf>
    <xf numFmtId="42" fontId="0" fillId="7" borderId="1" xfId="1" applyNumberFormat="1" applyFont="1" applyFill="1" applyBorder="1" applyAlignment="1" applyProtection="1">
      <alignment horizontal="center"/>
    </xf>
    <xf numFmtId="0" fontId="7" fillId="0" borderId="0" xfId="0" applyFont="1" applyFill="1" applyAlignment="1" applyProtection="1">
      <alignment horizontal="center"/>
      <protection locked="0"/>
    </xf>
    <xf numFmtId="0" fontId="7" fillId="0" borderId="0" xfId="0" applyFont="1" applyFill="1" applyProtection="1">
      <protection locked="0"/>
    </xf>
    <xf numFmtId="0" fontId="0" fillId="0" borderId="0" xfId="0" applyFill="1" applyAlignment="1" applyProtection="1">
      <alignment vertical="center"/>
      <protection locked="0"/>
    </xf>
    <xf numFmtId="0" fontId="0" fillId="0" borderId="0" xfId="0" applyFill="1" applyAlignment="1">
      <alignment horizontal="center" vertical="center"/>
    </xf>
    <xf numFmtId="0" fontId="8" fillId="0" borderId="0" xfId="0" applyFont="1" applyFill="1" applyProtection="1">
      <protection locked="0"/>
    </xf>
    <xf numFmtId="0" fontId="5" fillId="8" borderId="31" xfId="0" applyNumberFormat="1" applyFont="1" applyFill="1" applyBorder="1" applyAlignment="1" applyProtection="1">
      <alignment horizontal="center"/>
    </xf>
    <xf numFmtId="42" fontId="0" fillId="7" borderId="1" xfId="0" applyNumberFormat="1" applyFill="1" applyBorder="1" applyProtection="1"/>
    <xf numFmtId="0" fontId="10" fillId="7" borderId="7" xfId="0" applyFont="1" applyFill="1" applyBorder="1" applyAlignment="1" applyProtection="1">
      <alignment horizontal="right"/>
      <protection locked="0"/>
    </xf>
    <xf numFmtId="42" fontId="10" fillId="8" borderId="34" xfId="0" applyNumberFormat="1" applyFont="1" applyFill="1" applyBorder="1" applyProtection="1"/>
    <xf numFmtId="0" fontId="6" fillId="0" borderId="0" xfId="0" applyFont="1" applyFill="1" applyBorder="1" applyAlignment="1">
      <alignment horizontal="center" vertical="center"/>
    </xf>
    <xf numFmtId="0" fontId="12" fillId="0" borderId="0" xfId="0" applyFont="1" applyFill="1" applyBorder="1" applyAlignment="1" applyProtection="1">
      <protection locked="0"/>
    </xf>
    <xf numFmtId="0" fontId="8" fillId="0" borderId="20" xfId="0" applyFont="1" applyFill="1" applyBorder="1" applyAlignment="1" applyProtection="1">
      <alignment vertical="center"/>
      <protection locked="0"/>
    </xf>
    <xf numFmtId="167" fontId="8" fillId="0" borderId="1" xfId="6" applyNumberFormat="1" applyFont="1" applyFill="1" applyBorder="1" applyProtection="1"/>
    <xf numFmtId="0" fontId="9" fillId="0" borderId="13" xfId="0" applyFont="1" applyFill="1" applyBorder="1" applyAlignment="1">
      <alignment vertical="center"/>
    </xf>
    <xf numFmtId="0" fontId="8" fillId="0" borderId="14" xfId="0" applyFont="1" applyFill="1" applyBorder="1" applyAlignment="1">
      <alignment vertical="center"/>
    </xf>
    <xf numFmtId="168" fontId="9" fillId="0" borderId="35" xfId="1" applyNumberFormat="1" applyFont="1" applyFill="1" applyBorder="1" applyAlignment="1">
      <alignment vertical="center"/>
    </xf>
    <xf numFmtId="168" fontId="8" fillId="0" borderId="1" xfId="1" applyNumberFormat="1" applyFont="1" applyFill="1" applyBorder="1" applyAlignment="1" applyProtection="1">
      <alignment horizontal="right"/>
    </xf>
    <xf numFmtId="168" fontId="8" fillId="0" borderId="1" xfId="1" applyNumberFormat="1" applyFont="1" applyFill="1" applyBorder="1" applyProtection="1"/>
    <xf numFmtId="0" fontId="0" fillId="0" borderId="39" xfId="0" applyFill="1" applyBorder="1"/>
    <xf numFmtId="168" fontId="8" fillId="0" borderId="34" xfId="1" applyNumberFormat="1" applyFont="1" applyFill="1" applyBorder="1" applyAlignment="1" applyProtection="1">
      <alignment horizontal="right"/>
    </xf>
    <xf numFmtId="0" fontId="0" fillId="8" borderId="54" xfId="0" applyFill="1" applyBorder="1" applyAlignment="1" applyProtection="1">
      <alignment horizontal="right"/>
      <protection hidden="1"/>
    </xf>
    <xf numFmtId="0" fontId="0" fillId="8" borderId="58" xfId="0" applyFill="1" applyBorder="1" applyProtection="1">
      <protection hidden="1"/>
    </xf>
    <xf numFmtId="0" fontId="5" fillId="8" borderId="53" xfId="0" applyFont="1" applyFill="1" applyBorder="1" applyAlignment="1" applyProtection="1">
      <alignment horizontal="left" indent="1"/>
      <protection hidden="1"/>
    </xf>
    <xf numFmtId="0" fontId="0" fillId="8" borderId="10" xfId="0" applyFill="1" applyBorder="1" applyProtection="1">
      <protection hidden="1"/>
    </xf>
    <xf numFmtId="0" fontId="0" fillId="0" borderId="0" xfId="6" applyNumberFormat="1" applyFont="1" applyFill="1" applyBorder="1" applyAlignment="1" applyProtection="1">
      <alignment horizontal="right"/>
      <protection locked="0"/>
    </xf>
    <xf numFmtId="14" fontId="12" fillId="0" borderId="0" xfId="0" applyNumberFormat="1" applyFont="1" applyProtection="1">
      <protection locked="0"/>
    </xf>
    <xf numFmtId="42" fontId="0" fillId="0" borderId="0" xfId="0" applyNumberFormat="1" applyProtection="1">
      <protection locked="0"/>
    </xf>
    <xf numFmtId="43" fontId="0" fillId="0" borderId="0" xfId="0" applyNumberFormat="1" applyFill="1" applyProtection="1">
      <protection locked="0"/>
    </xf>
    <xf numFmtId="41" fontId="7" fillId="0" borderId="3" xfId="0" applyNumberFormat="1" applyFont="1" applyFill="1" applyBorder="1" applyAlignment="1" applyProtection="1">
      <alignment horizontal="center" wrapText="1"/>
      <protection locked="0"/>
    </xf>
    <xf numFmtId="9" fontId="0" fillId="0" borderId="57" xfId="0" applyNumberFormat="1" applyBorder="1" applyProtection="1">
      <protection locked="0"/>
    </xf>
    <xf numFmtId="9" fontId="0" fillId="0" borderId="58" xfId="0" applyNumberFormat="1" applyBorder="1" applyProtection="1">
      <protection locked="0"/>
    </xf>
    <xf numFmtId="41" fontId="0" fillId="0" borderId="0" xfId="0" applyNumberFormat="1" applyFill="1" applyProtection="1">
      <protection locked="0"/>
    </xf>
    <xf numFmtId="0" fontId="28" fillId="0" borderId="0" xfId="0" applyFont="1" applyAlignment="1">
      <alignment vertical="center"/>
    </xf>
    <xf numFmtId="0" fontId="33" fillId="0" borderId="0" xfId="8" applyFont="1" applyAlignment="1">
      <alignment horizontal="centerContinuous"/>
    </xf>
    <xf numFmtId="0" fontId="23" fillId="0" borderId="0" xfId="8"/>
    <xf numFmtId="0" fontId="10" fillId="0" borderId="0" xfId="8" applyFont="1" applyAlignment="1">
      <alignment horizontal="centerContinuous"/>
    </xf>
    <xf numFmtId="0" fontId="8" fillId="0" borderId="0" xfId="8" applyFont="1" applyAlignment="1">
      <alignment horizontal="centerContinuous"/>
    </xf>
    <xf numFmtId="0" fontId="8" fillId="0" borderId="0" xfId="8" applyFont="1" applyAlignment="1">
      <alignment horizontal="center"/>
    </xf>
    <xf numFmtId="0" fontId="18" fillId="0" borderId="0" xfId="8" applyFont="1" applyAlignment="1">
      <alignment horizontal="left"/>
    </xf>
    <xf numFmtId="0" fontId="23" fillId="0" borderId="0" xfId="8" applyAlignment="1">
      <alignment horizontal="center"/>
    </xf>
    <xf numFmtId="0" fontId="5" fillId="0" borderId="0" xfId="8" applyFont="1" applyAlignment="1">
      <alignment horizontal="right"/>
    </xf>
    <xf numFmtId="0" fontId="7" fillId="0" borderId="4" xfId="8" applyFont="1" applyBorder="1" applyAlignment="1" applyProtection="1">
      <alignment horizontal="left"/>
      <protection locked="0"/>
    </xf>
    <xf numFmtId="0" fontId="7" fillId="0" borderId="0" xfId="8" applyFont="1"/>
    <xf numFmtId="0" fontId="7" fillId="0" borderId="4" xfId="8" applyFont="1" applyBorder="1" applyAlignment="1" applyProtection="1">
      <alignment horizontal="center"/>
      <protection locked="0"/>
    </xf>
    <xf numFmtId="0" fontId="7" fillId="0" borderId="0" xfId="8" applyFont="1" applyAlignment="1" applyProtection="1">
      <alignment horizontal="left"/>
      <protection locked="0"/>
    </xf>
    <xf numFmtId="0" fontId="7" fillId="0" borderId="4" xfId="8" applyFont="1" applyBorder="1"/>
    <xf numFmtId="0" fontId="23" fillId="0" borderId="4" xfId="8" applyBorder="1"/>
    <xf numFmtId="0" fontId="7" fillId="0" borderId="4" xfId="8" applyFont="1" applyBorder="1" applyAlignment="1">
      <alignment horizontal="centerContinuous"/>
    </xf>
    <xf numFmtId="0" fontId="7" fillId="0" borderId="4" xfId="8" applyFont="1" applyBorder="1" applyAlignment="1">
      <alignment horizontal="center"/>
    </xf>
    <xf numFmtId="14" fontId="7" fillId="0" borderId="4" xfId="8" applyNumberFormat="1" applyFont="1" applyBorder="1" applyAlignment="1" applyProtection="1">
      <alignment horizontal="right"/>
      <protection locked="0"/>
    </xf>
    <xf numFmtId="14" fontId="7" fillId="0" borderId="26" xfId="8" applyNumberFormat="1" applyFont="1" applyBorder="1" applyAlignment="1" applyProtection="1">
      <alignment horizontal="left"/>
      <protection locked="0"/>
    </xf>
    <xf numFmtId="14" fontId="7" fillId="0" borderId="0" xfId="8" applyNumberFormat="1" applyFont="1" applyAlignment="1" applyProtection="1">
      <alignment horizontal="left"/>
      <protection locked="0"/>
    </xf>
    <xf numFmtId="14" fontId="7" fillId="0" borderId="0" xfId="8" applyNumberFormat="1" applyFont="1" applyAlignment="1" applyProtection="1">
      <alignment horizontal="right"/>
      <protection locked="0"/>
    </xf>
    <xf numFmtId="0" fontId="7" fillId="0" borderId="26" xfId="8" applyFont="1" applyBorder="1"/>
    <xf numFmtId="0" fontId="7" fillId="0" borderId="26" xfId="8" applyFont="1" applyBorder="1" applyAlignment="1">
      <alignment horizontal="center"/>
    </xf>
    <xf numFmtId="0" fontId="5" fillId="0" borderId="0" xfId="8" applyFont="1" applyAlignment="1">
      <alignment horizontal="left"/>
    </xf>
    <xf numFmtId="0" fontId="19" fillId="0" borderId="0" xfId="8" applyFont="1" applyAlignment="1">
      <alignment horizontal="centerContinuous"/>
    </xf>
    <xf numFmtId="0" fontId="19" fillId="0" borderId="4" xfId="8" applyFont="1" applyBorder="1" applyAlignment="1">
      <alignment horizontal="centerContinuous"/>
    </xf>
    <xf numFmtId="0" fontId="34" fillId="0" borderId="4" xfId="8" applyFont="1" applyBorder="1" applyAlignment="1">
      <alignment horizontal="center"/>
    </xf>
    <xf numFmtId="0" fontId="7" fillId="0" borderId="57" xfId="8" applyFont="1" applyBorder="1"/>
    <xf numFmtId="0" fontId="7" fillId="0" borderId="57" xfId="8" applyFont="1" applyBorder="1" applyAlignment="1">
      <alignment horizontal="center"/>
    </xf>
    <xf numFmtId="0" fontId="7" fillId="0" borderId="0" xfId="8" applyFont="1" applyAlignment="1">
      <alignment horizontal="center"/>
    </xf>
    <xf numFmtId="0" fontId="6" fillId="0" borderId="0" xfId="8" quotePrefix="1" applyFont="1" applyAlignment="1">
      <alignment horizontal="left"/>
    </xf>
    <xf numFmtId="0" fontId="19" fillId="0" borderId="0" xfId="8" applyFont="1" applyAlignment="1">
      <alignment horizontal="center"/>
    </xf>
    <xf numFmtId="0" fontId="34" fillId="0" borderId="0" xfId="8" applyFont="1" applyAlignment="1">
      <alignment horizontal="center"/>
    </xf>
    <xf numFmtId="0" fontId="34" fillId="0" borderId="0" xfId="8" applyFont="1"/>
    <xf numFmtId="0" fontId="10" fillId="13" borderId="0" xfId="8" applyFont="1" applyFill="1" applyAlignment="1">
      <alignment horizontal="left" vertical="center"/>
    </xf>
    <xf numFmtId="0" fontId="23" fillId="13" borderId="0" xfId="8" applyFill="1"/>
    <xf numFmtId="0" fontId="10" fillId="13" borderId="0" xfId="8" applyFont="1" applyFill="1" applyAlignment="1">
      <alignment horizontal="center" wrapText="1"/>
    </xf>
    <xf numFmtId="0" fontId="35" fillId="13" borderId="0" xfId="8" applyFont="1" applyFill="1" applyAlignment="1">
      <alignment horizontal="center" vertical="center"/>
    </xf>
    <xf numFmtId="0" fontId="36" fillId="0" borderId="0" xfId="8" applyFont="1" applyAlignment="1">
      <alignment horizontal="centerContinuous" vertical="center"/>
    </xf>
    <xf numFmtId="0" fontId="13" fillId="13" borderId="0" xfId="8" quotePrefix="1" applyFont="1" applyFill="1" applyAlignment="1">
      <alignment horizontal="center" vertical="center"/>
    </xf>
    <xf numFmtId="0" fontId="23" fillId="0" borderId="0" xfId="8" quotePrefix="1"/>
    <xf numFmtId="0" fontId="8" fillId="0" borderId="0" xfId="8" applyFont="1" applyAlignment="1">
      <alignment horizontal="center" wrapText="1"/>
    </xf>
    <xf numFmtId="0" fontId="23" fillId="0" borderId="4" xfId="8" applyBorder="1" applyAlignment="1">
      <alignment horizontal="center"/>
    </xf>
    <xf numFmtId="0" fontId="5" fillId="0" borderId="0" xfId="8" quotePrefix="1" applyFont="1" applyAlignment="1">
      <alignment horizontal="left"/>
    </xf>
    <xf numFmtId="0" fontId="5" fillId="0" borderId="0" xfId="8" applyFont="1"/>
    <xf numFmtId="0" fontId="7" fillId="0" borderId="0" xfId="8" applyFont="1" applyAlignment="1" applyProtection="1">
      <alignment horizontal="center"/>
      <protection locked="0"/>
    </xf>
    <xf numFmtId="0" fontId="23" fillId="0" borderId="4" xfId="8" applyBorder="1" applyAlignment="1" applyProtection="1">
      <alignment horizontal="center"/>
      <protection locked="0"/>
    </xf>
    <xf numFmtId="0" fontId="7" fillId="0" borderId="0" xfId="8" applyFont="1" applyProtection="1">
      <protection locked="0"/>
    </xf>
    <xf numFmtId="0" fontId="23" fillId="0" borderId="0" xfId="8" applyAlignment="1" applyProtection="1">
      <alignment horizontal="center"/>
      <protection locked="0"/>
    </xf>
    <xf numFmtId="0" fontId="14" fillId="0" borderId="0" xfId="8" applyFont="1" applyAlignment="1">
      <alignment horizontal="center" wrapText="1"/>
    </xf>
    <xf numFmtId="0" fontId="37" fillId="0" borderId="0" xfId="8" applyFont="1" applyAlignment="1">
      <alignment horizontal="center" wrapText="1"/>
    </xf>
    <xf numFmtId="0" fontId="5" fillId="0" borderId="0" xfId="8" applyFont="1" applyAlignment="1">
      <alignment horizontal="center"/>
    </xf>
    <xf numFmtId="0" fontId="23" fillId="0" borderId="0" xfId="8" applyProtection="1">
      <protection locked="0"/>
    </xf>
    <xf numFmtId="0" fontId="5" fillId="0" borderId="0" xfId="8" applyFont="1" applyProtection="1">
      <protection locked="0"/>
    </xf>
    <xf numFmtId="0" fontId="5" fillId="0" borderId="0" xfId="8" applyFont="1" applyAlignment="1" applyProtection="1">
      <alignment horizontal="center"/>
      <protection locked="0"/>
    </xf>
    <xf numFmtId="0" fontId="10" fillId="13" borderId="0" xfId="8" applyFont="1" applyFill="1" applyAlignment="1">
      <alignment vertical="center"/>
    </xf>
    <xf numFmtId="0" fontId="5" fillId="13" borderId="0" xfId="8" applyFont="1" applyFill="1"/>
    <xf numFmtId="0" fontId="36" fillId="0" borderId="0" xfId="8" applyFont="1" applyAlignment="1">
      <alignment horizontal="centerContinuous"/>
    </xf>
    <xf numFmtId="0" fontId="38" fillId="0" borderId="0" xfId="8" applyFont="1" applyAlignment="1">
      <alignment horizontal="center"/>
    </xf>
    <xf numFmtId="0" fontId="23" fillId="0" borderId="26" xfId="8" applyBorder="1" applyAlignment="1" applyProtection="1">
      <alignment horizontal="center"/>
      <protection locked="0"/>
    </xf>
    <xf numFmtId="0" fontId="5" fillId="0" borderId="0" xfId="8" quotePrefix="1" applyFont="1"/>
    <xf numFmtId="9" fontId="5" fillId="0" borderId="4" xfId="3" applyFont="1" applyBorder="1" applyAlignment="1" applyProtection="1">
      <alignment horizontal="center"/>
    </xf>
    <xf numFmtId="0" fontId="39" fillId="0" borderId="0" xfId="8" applyFont="1"/>
    <xf numFmtId="0" fontId="7" fillId="0" borderId="0" xfId="8" applyFont="1" applyAlignment="1" applyProtection="1">
      <alignment horizontal="right"/>
      <protection locked="0"/>
    </xf>
    <xf numFmtId="0" fontId="7" fillId="0" borderId="26" xfId="8" applyFont="1" applyBorder="1" applyAlignment="1" applyProtection="1">
      <alignment horizontal="center"/>
      <protection locked="0"/>
    </xf>
    <xf numFmtId="0" fontId="14" fillId="0" borderId="0" xfId="8" applyFont="1"/>
    <xf numFmtId="0" fontId="5" fillId="0" borderId="0" xfId="8" quotePrefix="1" applyFont="1" applyProtection="1">
      <protection locked="0"/>
    </xf>
    <xf numFmtId="0" fontId="10" fillId="0" borderId="0" xfId="8" applyFont="1" applyProtection="1">
      <protection locked="0"/>
    </xf>
    <xf numFmtId="0" fontId="10" fillId="0" borderId="0" xfId="8" applyFont="1" applyAlignment="1" applyProtection="1">
      <alignment horizontal="center"/>
      <protection locked="0"/>
    </xf>
    <xf numFmtId="0" fontId="7" fillId="0" borderId="4" xfId="8" applyFont="1" applyBorder="1" applyAlignment="1" applyProtection="1">
      <alignment horizontal="right"/>
      <protection locked="0"/>
    </xf>
    <xf numFmtId="0" fontId="14" fillId="0" borderId="0" xfId="8" applyFont="1" applyProtection="1">
      <protection locked="0"/>
    </xf>
    <xf numFmtId="0" fontId="38" fillId="0" borderId="0" xfId="8" applyFont="1"/>
    <xf numFmtId="3" fontId="7" fillId="0" borderId="4" xfId="9" applyNumberFormat="1" applyFont="1" applyBorder="1" applyAlignment="1" applyProtection="1">
      <alignment horizontal="center"/>
      <protection locked="0"/>
    </xf>
    <xf numFmtId="0" fontId="23" fillId="0" borderId="0" xfId="8" applyAlignment="1">
      <alignment horizontal="right"/>
    </xf>
    <xf numFmtId="3" fontId="40" fillId="0" borderId="26" xfId="9" applyNumberFormat="1" applyFont="1" applyBorder="1" applyAlignment="1">
      <alignment horizontal="center"/>
    </xf>
    <xf numFmtId="0" fontId="40" fillId="0" borderId="0" xfId="8" applyFont="1"/>
    <xf numFmtId="0" fontId="40" fillId="0" borderId="0" xfId="8" applyFont="1" applyAlignment="1">
      <alignment horizontal="center"/>
    </xf>
    <xf numFmtId="0" fontId="41" fillId="0" borderId="0" xfId="8" applyFont="1"/>
    <xf numFmtId="3" fontId="34" fillId="0" borderId="4" xfId="9" applyNumberFormat="1" applyFont="1" applyBorder="1" applyAlignment="1">
      <alignment horizontal="center"/>
    </xf>
    <xf numFmtId="40" fontId="34" fillId="0" borderId="0" xfId="8" applyNumberFormat="1" applyFont="1"/>
    <xf numFmtId="40" fontId="34" fillId="0" borderId="0" xfId="8" applyNumberFormat="1" applyFont="1" applyAlignment="1">
      <alignment horizontal="center"/>
    </xf>
    <xf numFmtId="10" fontId="34" fillId="0" borderId="26" xfId="8" applyNumberFormat="1" applyFont="1" applyBorder="1" applyAlignment="1">
      <alignment horizontal="center"/>
    </xf>
    <xf numFmtId="10" fontId="34" fillId="0" borderId="0" xfId="8" applyNumberFormat="1" applyFont="1"/>
    <xf numFmtId="10" fontId="34" fillId="0" borderId="0" xfId="8" applyNumberFormat="1" applyFont="1" applyAlignment="1">
      <alignment horizontal="center"/>
    </xf>
    <xf numFmtId="0" fontId="42" fillId="13" borderId="0" xfId="8" applyFont="1" applyFill="1" applyAlignment="1">
      <alignment vertical="center"/>
    </xf>
    <xf numFmtId="0" fontId="43" fillId="0" borderId="0" xfId="8" applyFont="1" applyAlignment="1">
      <alignment horizontal="center"/>
    </xf>
    <xf numFmtId="0" fontId="44" fillId="0" borderId="0" xfId="8" applyFont="1"/>
    <xf numFmtId="0" fontId="23" fillId="0" borderId="0" xfId="8" applyAlignment="1">
      <alignment horizontal="centerContinuous"/>
    </xf>
    <xf numFmtId="0" fontId="42" fillId="0" borderId="0" xfId="8" applyFont="1"/>
    <xf numFmtId="0" fontId="23" fillId="0" borderId="0" xfId="8" applyAlignment="1">
      <alignment vertical="center"/>
    </xf>
    <xf numFmtId="0" fontId="23" fillId="13" borderId="0" xfId="8" applyFill="1" applyAlignment="1">
      <alignment vertical="center"/>
    </xf>
    <xf numFmtId="0" fontId="23" fillId="13" borderId="0" xfId="8" applyFill="1" applyAlignment="1">
      <alignment horizontal="center" vertical="center"/>
    </xf>
    <xf numFmtId="0" fontId="34" fillId="0" borderId="0" xfId="8" applyFont="1" applyAlignment="1">
      <alignment vertical="center"/>
    </xf>
    <xf numFmtId="0" fontId="23" fillId="0" borderId="0" xfId="8" applyAlignment="1">
      <alignment horizontal="left"/>
    </xf>
    <xf numFmtId="0" fontId="16" fillId="0" borderId="0" xfId="2" applyAlignment="1" applyProtection="1"/>
    <xf numFmtId="0" fontId="16" fillId="0" borderId="0" xfId="2" applyAlignment="1" applyProtection="1">
      <alignment horizontal="left"/>
    </xf>
    <xf numFmtId="0" fontId="43" fillId="0" borderId="0" xfId="8" applyFont="1"/>
    <xf numFmtId="0" fontId="23" fillId="0" borderId="4" xfId="8" applyBorder="1" applyAlignment="1">
      <alignment horizontal="left"/>
    </xf>
    <xf numFmtId="0" fontId="23" fillId="0" borderId="4" xfId="8" applyBorder="1" applyAlignment="1">
      <alignment horizontal="right"/>
    </xf>
    <xf numFmtId="0" fontId="43" fillId="0" borderId="0" xfId="8" applyFont="1" applyAlignment="1">
      <alignment horizontal="left"/>
    </xf>
    <xf numFmtId="0" fontId="48" fillId="0" borderId="0" xfId="11" applyFont="1" applyProtection="1">
      <protection hidden="1"/>
    </xf>
    <xf numFmtId="0" fontId="49" fillId="0" borderId="0" xfId="11" applyFont="1"/>
    <xf numFmtId="0" fontId="2" fillId="0" borderId="0" xfId="11"/>
    <xf numFmtId="0" fontId="48" fillId="0" borderId="4" xfId="11" applyFont="1" applyBorder="1" applyProtection="1">
      <protection hidden="1"/>
    </xf>
    <xf numFmtId="0" fontId="50" fillId="0" borderId="0" xfId="11" applyFont="1" applyProtection="1">
      <protection hidden="1"/>
    </xf>
    <xf numFmtId="0" fontId="48" fillId="0" borderId="50" xfId="11" applyFont="1" applyBorder="1" applyProtection="1">
      <protection hidden="1"/>
    </xf>
    <xf numFmtId="0" fontId="48" fillId="0" borderId="51" xfId="11" applyFont="1" applyBorder="1" applyProtection="1">
      <protection hidden="1"/>
    </xf>
    <xf numFmtId="0" fontId="48" fillId="0" borderId="52" xfId="11" applyFont="1" applyBorder="1" applyProtection="1">
      <protection hidden="1"/>
    </xf>
    <xf numFmtId="0" fontId="48" fillId="0" borderId="53" xfId="11" applyFont="1" applyBorder="1" applyProtection="1">
      <protection hidden="1"/>
    </xf>
    <xf numFmtId="0" fontId="48" fillId="0" borderId="54" xfId="11" applyFont="1" applyBorder="1" applyProtection="1">
      <protection hidden="1"/>
    </xf>
    <xf numFmtId="0" fontId="48" fillId="0" borderId="55" xfId="11" applyFont="1" applyBorder="1" applyProtection="1">
      <protection hidden="1"/>
    </xf>
    <xf numFmtId="0" fontId="48" fillId="0" borderId="56" xfId="11" applyFont="1" applyBorder="1" applyProtection="1">
      <protection hidden="1"/>
    </xf>
    <xf numFmtId="0" fontId="48" fillId="0" borderId="1" xfId="11" applyFont="1" applyBorder="1" applyProtection="1">
      <protection hidden="1"/>
    </xf>
    <xf numFmtId="0" fontId="50" fillId="0" borderId="59" xfId="11" applyFont="1" applyBorder="1" applyProtection="1">
      <protection hidden="1"/>
    </xf>
    <xf numFmtId="0" fontId="50" fillId="0" borderId="57" xfId="11" applyFont="1" applyBorder="1" applyProtection="1">
      <protection hidden="1"/>
    </xf>
    <xf numFmtId="0" fontId="48" fillId="0" borderId="57" xfId="11" applyFont="1" applyBorder="1" applyProtection="1">
      <protection hidden="1"/>
    </xf>
    <xf numFmtId="0" fontId="48" fillId="0" borderId="58" xfId="11" applyFont="1" applyBorder="1" applyProtection="1">
      <protection hidden="1"/>
    </xf>
    <xf numFmtId="0" fontId="2" fillId="0" borderId="0" xfId="11" applyProtection="1">
      <protection hidden="1"/>
    </xf>
    <xf numFmtId="0" fontId="1" fillId="0" borderId="0" xfId="11" applyFont="1"/>
    <xf numFmtId="0" fontId="0" fillId="0" borderId="51" xfId="0" applyBorder="1" applyAlignment="1"/>
    <xf numFmtId="43" fontId="8" fillId="8" borderId="1" xfId="1" applyFont="1" applyFill="1" applyBorder="1" applyAlignment="1" applyProtection="1">
      <alignment horizontal="center"/>
    </xf>
    <xf numFmtId="9" fontId="0" fillId="0" borderId="0" xfId="3" applyFont="1" applyAlignment="1">
      <alignment vertical="center"/>
    </xf>
    <xf numFmtId="43" fontId="8" fillId="7" borderId="1" xfId="1" applyFont="1" applyFill="1" applyBorder="1" applyAlignment="1" applyProtection="1">
      <alignment horizontal="center"/>
    </xf>
    <xf numFmtId="41" fontId="8" fillId="7" borderId="0" xfId="1" applyNumberFormat="1" applyFont="1" applyFill="1" applyBorder="1" applyProtection="1"/>
    <xf numFmtId="41" fontId="0" fillId="7" borderId="44" xfId="1" applyNumberFormat="1" applyFont="1" applyFill="1" applyBorder="1" applyAlignment="1" applyProtection="1">
      <alignment horizontal="center"/>
    </xf>
    <xf numFmtId="41" fontId="0" fillId="7" borderId="37" xfId="1" applyNumberFormat="1" applyFont="1" applyFill="1" applyBorder="1" applyAlignment="1" applyProtection="1">
      <alignment horizontal="center"/>
    </xf>
    <xf numFmtId="0" fontId="8" fillId="0" borderId="0" xfId="0" applyFont="1" applyFill="1" applyBorder="1" applyAlignment="1" applyProtection="1">
      <alignment horizontal="left" indent="1"/>
    </xf>
    <xf numFmtId="0" fontId="0" fillId="0" borderId="0" xfId="0" applyFill="1" applyBorder="1" applyAlignment="1">
      <alignment horizontal="left" indent="1"/>
    </xf>
    <xf numFmtId="41" fontId="8" fillId="0" borderId="0" xfId="1" applyNumberFormat="1" applyFont="1" applyFill="1" applyBorder="1" applyProtection="1"/>
    <xf numFmtId="41" fontId="8" fillId="0" borderId="25" xfId="1" applyNumberFormat="1" applyFont="1" applyFill="1" applyBorder="1" applyProtection="1"/>
    <xf numFmtId="0" fontId="52" fillId="0" borderId="0" xfId="0" applyFont="1"/>
    <xf numFmtId="0" fontId="7" fillId="0" borderId="0" xfId="0" applyFont="1" applyAlignment="1">
      <alignment horizontal="right"/>
    </xf>
    <xf numFmtId="0" fontId="0" fillId="0" borderId="0" xfId="0" applyAlignment="1">
      <alignment horizontal="right"/>
    </xf>
    <xf numFmtId="41" fontId="8" fillId="0" borderId="0" xfId="1" applyNumberFormat="1" applyFont="1" applyFill="1" applyBorder="1" applyAlignment="1" applyProtection="1">
      <alignment horizontal="right"/>
    </xf>
    <xf numFmtId="168" fontId="0" fillId="7" borderId="26" xfId="1" applyNumberFormat="1" applyFont="1" applyFill="1" applyBorder="1" applyAlignment="1" applyProtection="1">
      <alignment horizontal="right"/>
      <protection locked="0"/>
    </xf>
    <xf numFmtId="168" fontId="8" fillId="7" borderId="1" xfId="1" applyNumberFormat="1" applyFont="1" applyFill="1" applyBorder="1" applyAlignment="1" applyProtection="1">
      <alignment horizontal="center"/>
    </xf>
    <xf numFmtId="168" fontId="8" fillId="8" borderId="12" xfId="1" applyNumberFormat="1" applyFont="1" applyFill="1" applyBorder="1" applyAlignment="1" applyProtection="1">
      <alignment horizontal="right"/>
    </xf>
    <xf numFmtId="168" fontId="8" fillId="8" borderId="1" xfId="1" applyNumberFormat="1" applyFont="1" applyFill="1" applyBorder="1" applyAlignment="1" applyProtection="1">
      <alignment horizontal="center"/>
    </xf>
    <xf numFmtId="168" fontId="8" fillId="7" borderId="34" xfId="1" applyNumberFormat="1" applyFont="1" applyFill="1" applyBorder="1" applyAlignment="1" applyProtection="1">
      <alignment horizontal="right"/>
    </xf>
    <xf numFmtId="0" fontId="8" fillId="0" borderId="10" xfId="0" applyFont="1" applyFill="1" applyBorder="1" applyAlignment="1" applyProtection="1">
      <alignment horizontal="center" wrapText="1"/>
    </xf>
    <xf numFmtId="3" fontId="8" fillId="0" borderId="10" xfId="1" applyNumberFormat="1" applyFont="1" applyFill="1" applyBorder="1" applyAlignment="1" applyProtection="1">
      <alignment horizontal="center"/>
    </xf>
    <xf numFmtId="3" fontId="8" fillId="0" borderId="27" xfId="1" applyNumberFormat="1" applyFont="1" applyFill="1" applyBorder="1" applyAlignment="1" applyProtection="1">
      <alignment horizontal="right"/>
    </xf>
    <xf numFmtId="43" fontId="8" fillId="0" borderId="27" xfId="1" applyFont="1" applyFill="1" applyBorder="1" applyAlignment="1" applyProtection="1">
      <alignment horizontal="center"/>
    </xf>
    <xf numFmtId="9" fontId="0" fillId="0" borderId="0" xfId="3" applyFont="1" applyFill="1" applyAlignment="1">
      <alignment vertical="center"/>
    </xf>
    <xf numFmtId="9" fontId="0" fillId="0" borderId="0" xfId="3" applyFont="1" applyFill="1"/>
    <xf numFmtId="0" fontId="8" fillId="0" borderId="10" xfId="0" applyFont="1" applyFill="1" applyBorder="1" applyAlignment="1" applyProtection="1">
      <alignment horizontal="center" vertical="center" wrapText="1"/>
    </xf>
    <xf numFmtId="0" fontId="8" fillId="0" borderId="10" xfId="1" applyNumberFormat="1" applyFont="1" applyFill="1" applyBorder="1" applyAlignment="1" applyProtection="1">
      <alignment horizontal="center" wrapText="1"/>
    </xf>
    <xf numFmtId="168" fontId="8" fillId="0" borderId="10" xfId="1" applyNumberFormat="1" applyFont="1" applyFill="1" applyBorder="1" applyAlignment="1" applyProtection="1">
      <alignment horizontal="center" wrapText="1"/>
    </xf>
    <xf numFmtId="0" fontId="8" fillId="0" borderId="10" xfId="0" applyFont="1" applyFill="1" applyBorder="1" applyAlignment="1" applyProtection="1">
      <alignment horizontal="center" vertical="top" wrapText="1"/>
    </xf>
    <xf numFmtId="0" fontId="8" fillId="0" borderId="10" xfId="1" applyNumberFormat="1" applyFont="1" applyFill="1" applyBorder="1" applyAlignment="1" applyProtection="1">
      <alignment horizontal="center"/>
    </xf>
    <xf numFmtId="168" fontId="8" fillId="0" borderId="10" xfId="1" applyNumberFormat="1" applyFont="1" applyFill="1" applyBorder="1" applyAlignment="1" applyProtection="1">
      <alignment horizontal="center"/>
    </xf>
    <xf numFmtId="10" fontId="8" fillId="0" borderId="27" xfId="3" applyNumberFormat="1" applyFont="1" applyFill="1" applyBorder="1" applyAlignment="1" applyProtection="1">
      <alignment horizontal="right"/>
    </xf>
    <xf numFmtId="0" fontId="8" fillId="8" borderId="37" xfId="0" applyFont="1" applyFill="1" applyBorder="1" applyAlignment="1" applyProtection="1">
      <alignment horizontal="center" wrapText="1"/>
    </xf>
    <xf numFmtId="3" fontId="8" fillId="8" borderId="37" xfId="1" applyNumberFormat="1" applyFont="1" applyFill="1" applyBorder="1" applyAlignment="1" applyProtection="1">
      <alignment horizontal="center"/>
    </xf>
    <xf numFmtId="3" fontId="8" fillId="8" borderId="34" xfId="1" applyNumberFormat="1" applyFont="1" applyFill="1" applyBorder="1" applyAlignment="1" applyProtection="1">
      <alignment horizontal="right"/>
    </xf>
    <xf numFmtId="43" fontId="8" fillId="8" borderId="34" xfId="1" applyFont="1" applyFill="1" applyBorder="1" applyAlignment="1" applyProtection="1">
      <alignment horizontal="center"/>
    </xf>
    <xf numFmtId="14" fontId="8" fillId="0" borderId="10" xfId="0" applyNumberFormat="1" applyFont="1" applyFill="1" applyBorder="1" applyAlignment="1" applyProtection="1">
      <alignment horizontal="center" wrapText="1"/>
    </xf>
    <xf numFmtId="43" fontId="8" fillId="0" borderId="10" xfId="1" applyFont="1" applyFill="1" applyBorder="1" applyAlignment="1" applyProtection="1">
      <alignment horizontal="center" wrapText="1"/>
    </xf>
    <xf numFmtId="9" fontId="8" fillId="0" borderId="10" xfId="3" applyFont="1" applyFill="1" applyBorder="1" applyAlignment="1" applyProtection="1">
      <alignment horizontal="center" wrapText="1"/>
    </xf>
    <xf numFmtId="43" fontId="8" fillId="0" borderId="10" xfId="1" applyFont="1" applyFill="1" applyBorder="1" applyAlignment="1" applyProtection="1">
      <alignment horizontal="center"/>
    </xf>
    <xf numFmtId="0" fontId="5" fillId="8" borderId="31" xfId="0" applyNumberFormat="1" applyFont="1" applyFill="1" applyBorder="1" applyProtection="1"/>
    <xf numFmtId="41" fontId="5" fillId="8" borderId="31" xfId="0" applyNumberFormat="1" applyFont="1" applyFill="1" applyBorder="1" applyAlignment="1" applyProtection="1">
      <alignment horizontal="right"/>
    </xf>
    <xf numFmtId="41" fontId="0" fillId="8" borderId="31" xfId="0" applyNumberFormat="1" applyFill="1" applyBorder="1" applyAlignment="1" applyProtection="1">
      <alignment horizontal="right"/>
    </xf>
    <xf numFmtId="0" fontId="0" fillId="8" borderId="31" xfId="0" applyNumberFormat="1" applyFill="1" applyBorder="1" applyProtection="1"/>
    <xf numFmtId="0" fontId="0" fillId="0" borderId="4" xfId="0" applyFill="1" applyBorder="1" applyAlignment="1" applyProtection="1">
      <alignment horizontal="center" vertical="center"/>
    </xf>
    <xf numFmtId="0" fontId="7" fillId="0" borderId="4" xfId="0" applyFont="1" applyFill="1" applyBorder="1" applyAlignment="1" applyProtection="1">
      <alignment horizontal="center"/>
    </xf>
    <xf numFmtId="0" fontId="0" fillId="0" borderId="0" xfId="0" applyFill="1" applyAlignment="1" applyProtection="1">
      <alignment horizontal="center" vertical="center"/>
    </xf>
    <xf numFmtId="0" fontId="0" fillId="0" borderId="0" xfId="0" applyAlignment="1" applyProtection="1">
      <alignment horizontal="center" vertical="center"/>
    </xf>
    <xf numFmtId="1" fontId="5" fillId="8" borderId="1" xfId="0" applyNumberFormat="1" applyFont="1" applyFill="1" applyBorder="1" applyAlignment="1">
      <alignment horizontal="center"/>
    </xf>
    <xf numFmtId="1" fontId="12" fillId="8" borderId="3" xfId="0" applyNumberFormat="1" applyFont="1" applyFill="1" applyBorder="1" applyAlignment="1">
      <alignment horizontal="center"/>
    </xf>
    <xf numFmtId="0" fontId="0" fillId="8" borderId="27" xfId="0" applyFill="1" applyBorder="1" applyAlignment="1">
      <alignment horizontal="right"/>
    </xf>
    <xf numFmtId="41" fontId="0" fillId="8" borderId="41" xfId="0" applyNumberFormat="1" applyFill="1" applyBorder="1" applyAlignment="1">
      <alignment horizontal="center"/>
    </xf>
    <xf numFmtId="0" fontId="0" fillId="8" borderId="27" xfId="0" applyFill="1" applyBorder="1" applyAlignment="1">
      <alignment horizontal="center"/>
    </xf>
    <xf numFmtId="41" fontId="0" fillId="8" borderId="31" xfId="3" applyNumberFormat="1" applyFont="1" applyFill="1" applyBorder="1" applyAlignment="1">
      <alignment horizontal="center"/>
    </xf>
    <xf numFmtId="41" fontId="0" fillId="8" borderId="1" xfId="0" applyNumberFormat="1" applyFill="1" applyBorder="1" applyAlignment="1">
      <alignment horizontal="center"/>
    </xf>
    <xf numFmtId="0" fontId="6" fillId="4" borderId="26" xfId="0" applyFont="1" applyFill="1" applyBorder="1" applyAlignment="1" applyProtection="1">
      <alignment horizontal="centerContinuous" vertical="center"/>
      <protection hidden="1"/>
    </xf>
    <xf numFmtId="0" fontId="0" fillId="4" borderId="26" xfId="0" applyFill="1" applyBorder="1" applyProtection="1">
      <protection hidden="1"/>
    </xf>
    <xf numFmtId="0" fontId="0" fillId="4" borderId="7" xfId="0" applyFill="1" applyBorder="1" applyProtection="1">
      <protection hidden="1"/>
    </xf>
    <xf numFmtId="0" fontId="0" fillId="0" borderId="0" xfId="0" applyProtection="1">
      <protection hidden="1"/>
    </xf>
    <xf numFmtId="0" fontId="7" fillId="0" borderId="9" xfId="0" applyFont="1" applyBorder="1" applyProtection="1">
      <protection hidden="1"/>
    </xf>
    <xf numFmtId="0" fontId="7" fillId="0" borderId="0" xfId="0" applyFont="1" applyProtection="1">
      <protection hidden="1"/>
    </xf>
    <xf numFmtId="0" fontId="10" fillId="0" borderId="9" xfId="0" applyFont="1" applyFill="1" applyBorder="1" applyProtection="1">
      <protection hidden="1"/>
    </xf>
    <xf numFmtId="0" fontId="13" fillId="0" borderId="0" xfId="0" applyFont="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8" fillId="0" borderId="9" xfId="0" applyFont="1" applyFill="1" applyBorder="1" applyProtection="1">
      <protection hidden="1"/>
    </xf>
    <xf numFmtId="0" fontId="8" fillId="7" borderId="0" xfId="0" applyFont="1" applyFill="1" applyProtection="1">
      <protection hidden="1"/>
    </xf>
    <xf numFmtId="0" fontId="8" fillId="0" borderId="38" xfId="0" applyFont="1" applyFill="1" applyBorder="1" applyProtection="1">
      <protection hidden="1"/>
    </xf>
    <xf numFmtId="0" fontId="8" fillId="7" borderId="4" xfId="0" applyFont="1" applyFill="1" applyBorder="1" applyProtection="1">
      <protection hidden="1"/>
    </xf>
    <xf numFmtId="0" fontId="8" fillId="0" borderId="11" xfId="0" applyFont="1" applyFill="1" applyBorder="1" applyProtection="1">
      <protection hidden="1"/>
    </xf>
    <xf numFmtId="0" fontId="8" fillId="0" borderId="45" xfId="0" applyFont="1" applyFill="1" applyBorder="1" applyProtection="1">
      <protection hidden="1"/>
    </xf>
    <xf numFmtId="41" fontId="8" fillId="0" borderId="31" xfId="0" applyNumberFormat="1" applyFont="1" applyFill="1" applyBorder="1" applyProtection="1">
      <protection hidden="1"/>
    </xf>
    <xf numFmtId="41" fontId="8" fillId="0" borderId="12" xfId="0" applyNumberFormat="1" applyFont="1" applyFill="1" applyBorder="1" applyProtection="1">
      <protection hidden="1"/>
    </xf>
    <xf numFmtId="38" fontId="8" fillId="0" borderId="31" xfId="0" applyNumberFormat="1" applyFont="1" applyFill="1" applyBorder="1" applyProtection="1">
      <protection hidden="1"/>
    </xf>
    <xf numFmtId="0" fontId="9" fillId="7" borderId="15" xfId="0" applyFont="1" applyFill="1" applyBorder="1" applyAlignment="1" applyProtection="1">
      <alignment horizontal="left"/>
      <protection hidden="1"/>
    </xf>
    <xf numFmtId="0" fontId="8" fillId="7" borderId="40" xfId="0" applyFont="1" applyFill="1" applyBorder="1" applyAlignment="1" applyProtection="1">
      <alignment horizontal="right"/>
      <protection hidden="1"/>
    </xf>
    <xf numFmtId="41" fontId="8" fillId="7" borderId="16" xfId="0" applyNumberFormat="1" applyFont="1" applyFill="1" applyBorder="1" applyProtection="1">
      <protection hidden="1"/>
    </xf>
    <xf numFmtId="41" fontId="8" fillId="7" borderId="35" xfId="0" applyNumberFormat="1" applyFont="1" applyFill="1" applyBorder="1" applyProtection="1">
      <protection hidden="1"/>
    </xf>
    <xf numFmtId="0" fontId="9" fillId="0" borderId="11" xfId="0" applyFont="1" applyFill="1" applyBorder="1" applyProtection="1">
      <protection hidden="1"/>
    </xf>
    <xf numFmtId="0" fontId="8" fillId="0" borderId="0" xfId="0" applyFont="1" applyFill="1" applyBorder="1" applyProtection="1">
      <protection hidden="1"/>
    </xf>
    <xf numFmtId="41" fontId="8" fillId="0" borderId="1" xfId="0" applyNumberFormat="1" applyFont="1" applyFill="1" applyBorder="1" applyProtection="1">
      <protection hidden="1"/>
    </xf>
    <xf numFmtId="41" fontId="8" fillId="0" borderId="7" xfId="1" applyNumberFormat="1" applyFont="1" applyFill="1" applyBorder="1" applyProtection="1">
      <protection hidden="1"/>
    </xf>
    <xf numFmtId="41" fontId="8" fillId="0" borderId="1" xfId="1" applyNumberFormat="1" applyFont="1" applyFill="1" applyBorder="1" applyProtection="1">
      <protection hidden="1"/>
    </xf>
    <xf numFmtId="0" fontId="0" fillId="0" borderId="0" xfId="0" applyFill="1" applyProtection="1">
      <protection hidden="1"/>
    </xf>
    <xf numFmtId="0" fontId="8" fillId="0" borderId="31" xfId="0" applyFont="1" applyFill="1" applyBorder="1" applyProtection="1">
      <protection hidden="1"/>
    </xf>
    <xf numFmtId="0" fontId="8" fillId="0" borderId="12" xfId="0" applyFont="1" applyFill="1" applyBorder="1" applyProtection="1">
      <protection hidden="1"/>
    </xf>
    <xf numFmtId="41" fontId="8" fillId="0" borderId="12" xfId="1" applyNumberFormat="1" applyFont="1" applyFill="1" applyBorder="1" applyProtection="1">
      <protection hidden="1"/>
    </xf>
    <xf numFmtId="41" fontId="8" fillId="0" borderId="31" xfId="1" applyNumberFormat="1" applyFont="1" applyFill="1" applyBorder="1" applyProtection="1">
      <protection hidden="1"/>
    </xf>
    <xf numFmtId="0" fontId="8" fillId="0" borderId="0" xfId="0" applyFont="1" applyFill="1" applyAlignment="1" applyProtection="1">
      <alignment horizontal="right"/>
      <protection hidden="1"/>
    </xf>
    <xf numFmtId="41" fontId="8" fillId="0" borderId="20" xfId="1" applyNumberFormat="1" applyFont="1" applyFill="1" applyBorder="1" applyProtection="1">
      <protection hidden="1"/>
    </xf>
    <xf numFmtId="41" fontId="8" fillId="0" borderId="28" xfId="1" applyNumberFormat="1" applyFont="1" applyFill="1" applyBorder="1" applyProtection="1">
      <protection hidden="1"/>
    </xf>
    <xf numFmtId="0" fontId="9" fillId="0" borderId="11" xfId="0" applyFont="1" applyFill="1" applyBorder="1" applyAlignment="1" applyProtection="1">
      <alignment horizontal="left"/>
      <protection hidden="1"/>
    </xf>
    <xf numFmtId="0" fontId="8" fillId="0" borderId="45" xfId="0" applyFont="1" applyFill="1" applyBorder="1" applyAlignment="1" applyProtection="1">
      <alignment horizontal="right"/>
      <protection hidden="1"/>
    </xf>
    <xf numFmtId="0" fontId="8" fillId="0" borderId="28" xfId="0" applyFont="1" applyFill="1" applyBorder="1" applyAlignment="1" applyProtection="1">
      <alignment horizontal="right"/>
      <protection hidden="1"/>
    </xf>
    <xf numFmtId="0" fontId="8" fillId="0" borderId="20" xfId="0" applyFont="1" applyFill="1" applyBorder="1" applyAlignment="1" applyProtection="1">
      <alignment horizontal="right"/>
      <protection hidden="1"/>
    </xf>
    <xf numFmtId="0" fontId="9" fillId="0" borderId="6" xfId="0" applyFont="1" applyFill="1" applyBorder="1" applyAlignment="1" applyProtection="1">
      <alignment vertical="center"/>
      <protection hidden="1"/>
    </xf>
    <xf numFmtId="0" fontId="8" fillId="0" borderId="26" xfId="0" applyFont="1" applyFill="1" applyBorder="1" applyAlignment="1" applyProtection="1">
      <alignment horizontal="right" vertical="center"/>
      <protection hidden="1"/>
    </xf>
    <xf numFmtId="41" fontId="8" fillId="0" borderId="1" xfId="1" applyNumberFormat="1" applyFont="1" applyFill="1" applyBorder="1" applyAlignment="1" applyProtection="1">
      <alignment vertical="center"/>
      <protection hidden="1"/>
    </xf>
    <xf numFmtId="41" fontId="8" fillId="0" borderId="7" xfId="1"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9" fillId="0" borderId="43" xfId="0" applyFont="1" applyFill="1" applyBorder="1" applyAlignment="1" applyProtection="1">
      <alignment vertical="center"/>
      <protection hidden="1"/>
    </xf>
    <xf numFmtId="0" fontId="8" fillId="0" borderId="44" xfId="0" applyFont="1" applyFill="1" applyBorder="1" applyAlignment="1" applyProtection="1">
      <alignment vertical="center"/>
      <protection hidden="1"/>
    </xf>
    <xf numFmtId="44" fontId="8" fillId="0" borderId="18" xfId="0" applyNumberFormat="1" applyFont="1" applyFill="1" applyBorder="1" applyProtection="1">
      <protection hidden="1"/>
    </xf>
    <xf numFmtId="0" fontId="8" fillId="0" borderId="18" xfId="0" applyFont="1" applyFill="1" applyBorder="1" applyProtection="1">
      <protection hidden="1"/>
    </xf>
    <xf numFmtId="0" fontId="8" fillId="0" borderId="8" xfId="0" applyFont="1" applyFill="1" applyBorder="1" applyProtection="1">
      <protection hidden="1"/>
    </xf>
    <xf numFmtId="0" fontId="9" fillId="7" borderId="9" xfId="0" applyFont="1" applyFill="1" applyBorder="1" applyAlignment="1" applyProtection="1">
      <alignment vertical="center"/>
      <protection hidden="1"/>
    </xf>
    <xf numFmtId="0" fontId="8" fillId="7" borderId="0" xfId="0" applyFont="1" applyFill="1" applyBorder="1" applyAlignment="1" applyProtection="1">
      <alignment horizontal="right" vertical="center"/>
      <protection hidden="1"/>
    </xf>
    <xf numFmtId="41" fontId="8" fillId="7" borderId="33" xfId="1" applyNumberFormat="1" applyFont="1" applyFill="1" applyBorder="1" applyAlignment="1" applyProtection="1">
      <alignment vertical="center"/>
      <protection hidden="1"/>
    </xf>
    <xf numFmtId="41" fontId="8" fillId="7" borderId="10" xfId="1" applyNumberFormat="1" applyFont="1" applyFill="1" applyBorder="1" applyAlignment="1" applyProtection="1">
      <alignment vertical="center"/>
      <protection hidden="1"/>
    </xf>
    <xf numFmtId="41" fontId="8" fillId="7" borderId="27" xfId="1" applyNumberFormat="1" applyFont="1" applyFill="1" applyBorder="1" applyAlignment="1" applyProtection="1">
      <alignment vertical="center"/>
      <protection hidden="1"/>
    </xf>
    <xf numFmtId="0" fontId="9" fillId="0" borderId="17" xfId="0" applyFont="1" applyFill="1" applyBorder="1" applyAlignment="1" applyProtection="1">
      <alignment vertical="center"/>
      <protection hidden="1"/>
    </xf>
    <xf numFmtId="0" fontId="8" fillId="0" borderId="46" xfId="0" applyFont="1" applyFill="1" applyBorder="1" applyAlignment="1" applyProtection="1">
      <alignment vertical="center"/>
      <protection hidden="1"/>
    </xf>
    <xf numFmtId="41" fontId="8" fillId="0" borderId="18" xfId="1" applyNumberFormat="1" applyFont="1" applyFill="1" applyBorder="1" applyAlignment="1" applyProtection="1">
      <alignment vertical="center"/>
      <protection hidden="1"/>
    </xf>
    <xf numFmtId="41" fontId="8" fillId="0" borderId="8" xfId="1" applyNumberFormat="1" applyFont="1" applyFill="1" applyBorder="1" applyAlignment="1" applyProtection="1">
      <alignment vertical="center"/>
      <protection hidden="1"/>
    </xf>
    <xf numFmtId="0" fontId="0" fillId="0" borderId="26" xfId="0" applyFill="1" applyBorder="1" applyAlignment="1" applyProtection="1">
      <alignment vertical="center"/>
      <protection hidden="1"/>
    </xf>
    <xf numFmtId="169" fontId="8" fillId="0" borderId="7" xfId="1" applyNumberFormat="1" applyFont="1" applyFill="1" applyBorder="1" applyAlignment="1" applyProtection="1">
      <alignment vertical="center"/>
      <protection hidden="1"/>
    </xf>
    <xf numFmtId="41" fontId="8" fillId="0" borderId="26" xfId="1" applyNumberFormat="1" applyFont="1" applyFill="1" applyBorder="1" applyAlignment="1" applyProtection="1">
      <alignment vertical="center"/>
      <protection hidden="1"/>
    </xf>
    <xf numFmtId="0" fontId="0" fillId="0" borderId="7" xfId="0" applyFill="1" applyBorder="1" applyAlignment="1" applyProtection="1">
      <alignment vertical="center"/>
      <protection hidden="1"/>
    </xf>
    <xf numFmtId="169" fontId="8" fillId="0" borderId="26" xfId="1" applyNumberFormat="1" applyFont="1" applyFill="1" applyBorder="1" applyAlignment="1" applyProtection="1">
      <alignment vertical="center"/>
      <protection hidden="1"/>
    </xf>
    <xf numFmtId="9" fontId="8" fillId="0" borderId="20" xfId="1" applyNumberFormat="1" applyFont="1" applyFill="1" applyBorder="1" applyAlignment="1" applyProtection="1">
      <alignment vertical="center"/>
      <protection hidden="1"/>
    </xf>
    <xf numFmtId="0" fontId="9" fillId="0" borderId="19" xfId="0" applyFont="1" applyFill="1" applyBorder="1" applyAlignment="1" applyProtection="1">
      <alignment vertical="center"/>
      <protection hidden="1"/>
    </xf>
    <xf numFmtId="0" fontId="8" fillId="0" borderId="47" xfId="0" applyFont="1" applyFill="1" applyBorder="1" applyAlignment="1" applyProtection="1">
      <alignment horizontal="right" vertical="center"/>
      <protection hidden="1"/>
    </xf>
    <xf numFmtId="0" fontId="8" fillId="0" borderId="20" xfId="0" applyFont="1" applyFill="1" applyBorder="1" applyAlignment="1" applyProtection="1">
      <alignment horizontal="right" vertical="center"/>
      <protection hidden="1"/>
    </xf>
    <xf numFmtId="41" fontId="8" fillId="0" borderId="35" xfId="1" applyNumberFormat="1" applyFont="1" applyFill="1" applyBorder="1" applyAlignment="1" applyProtection="1">
      <alignment vertical="center"/>
      <protection hidden="1"/>
    </xf>
    <xf numFmtId="0" fontId="9" fillId="0" borderId="21" xfId="0" applyFont="1" applyFill="1" applyBorder="1" applyAlignment="1" applyProtection="1">
      <alignment vertical="center"/>
      <protection hidden="1"/>
    </xf>
    <xf numFmtId="0" fontId="8" fillId="0" borderId="48" xfId="0" applyFont="1" applyFill="1" applyBorder="1" applyAlignment="1" applyProtection="1">
      <alignment vertical="center"/>
      <protection hidden="1"/>
    </xf>
    <xf numFmtId="0" fontId="8" fillId="0" borderId="22" xfId="0" applyFont="1" applyFill="1" applyBorder="1" applyAlignment="1" applyProtection="1">
      <alignment vertical="center"/>
      <protection hidden="1"/>
    </xf>
    <xf numFmtId="41" fontId="8" fillId="0" borderId="22" xfId="1" applyNumberFormat="1" applyFont="1" applyFill="1" applyBorder="1" applyAlignment="1" applyProtection="1">
      <alignment vertical="center"/>
      <protection hidden="1"/>
    </xf>
    <xf numFmtId="43" fontId="8" fillId="0" borderId="32" xfId="1" applyFont="1" applyFill="1" applyBorder="1" applyAlignment="1" applyProtection="1">
      <alignment vertical="center"/>
      <protection hidden="1"/>
    </xf>
    <xf numFmtId="0" fontId="9" fillId="7" borderId="15" xfId="0" applyFont="1" applyFill="1" applyBorder="1" applyAlignment="1" applyProtection="1">
      <alignment vertical="center"/>
      <protection hidden="1"/>
    </xf>
    <xf numFmtId="0" fontId="0" fillId="7" borderId="40" xfId="0" applyFill="1" applyBorder="1" applyAlignment="1" applyProtection="1">
      <alignment vertical="center"/>
      <protection hidden="1"/>
    </xf>
    <xf numFmtId="41" fontId="8" fillId="7" borderId="16" xfId="1" applyNumberFormat="1" applyFont="1" applyFill="1" applyBorder="1" applyAlignment="1" applyProtection="1">
      <alignment vertical="center"/>
      <protection hidden="1"/>
    </xf>
    <xf numFmtId="41" fontId="8" fillId="7" borderId="35" xfId="1" applyNumberFormat="1" applyFont="1" applyFill="1" applyBorder="1" applyAlignment="1" applyProtection="1">
      <alignment vertical="center"/>
      <protection hidden="1"/>
    </xf>
    <xf numFmtId="0" fontId="9" fillId="0" borderId="13" xfId="0" applyFont="1" applyFill="1" applyBorder="1" applyAlignment="1" applyProtection="1">
      <alignment vertical="center"/>
      <protection hidden="1"/>
    </xf>
    <xf numFmtId="0" fontId="9" fillId="0" borderId="39" xfId="0" applyFont="1" applyFill="1" applyBorder="1" applyAlignment="1" applyProtection="1">
      <alignment horizontal="right"/>
      <protection hidden="1"/>
    </xf>
    <xf numFmtId="0" fontId="9" fillId="0" borderId="40" xfId="0" applyFont="1" applyFill="1" applyBorder="1" applyAlignment="1" applyProtection="1">
      <alignment vertical="center"/>
      <protection hidden="1"/>
    </xf>
    <xf numFmtId="0" fontId="9" fillId="7" borderId="13" xfId="0" applyFont="1" applyFill="1" applyBorder="1" applyAlignment="1" applyProtection="1">
      <alignment vertical="center"/>
      <protection hidden="1"/>
    </xf>
    <xf numFmtId="41" fontId="8" fillId="7" borderId="8" xfId="1" applyNumberFormat="1" applyFont="1" applyFill="1" applyBorder="1" applyAlignment="1" applyProtection="1">
      <alignment vertical="center"/>
      <protection hidden="1"/>
    </xf>
    <xf numFmtId="0" fontId="8" fillId="0" borderId="49" xfId="0" applyFont="1" applyFill="1" applyBorder="1" applyProtection="1">
      <protection hidden="1"/>
    </xf>
    <xf numFmtId="41" fontId="8" fillId="0" borderId="0" xfId="1" applyNumberFormat="1" applyFont="1" applyFill="1" applyBorder="1" applyProtection="1">
      <protection hidden="1"/>
    </xf>
    <xf numFmtId="0" fontId="0" fillId="0" borderId="0" xfId="0" applyFill="1" applyBorder="1" applyProtection="1">
      <protection hidden="1"/>
    </xf>
    <xf numFmtId="0" fontId="8" fillId="0" borderId="39" xfId="0" applyFont="1" applyFill="1" applyBorder="1" applyProtection="1">
      <protection hidden="1"/>
    </xf>
    <xf numFmtId="0" fontId="9" fillId="0" borderId="15" xfId="0" applyFont="1" applyFill="1" applyBorder="1" applyProtection="1">
      <protection hidden="1"/>
    </xf>
    <xf numFmtId="0" fontId="8" fillId="0" borderId="40" xfId="0" applyFont="1" applyFill="1" applyBorder="1" applyProtection="1">
      <protection hidden="1"/>
    </xf>
    <xf numFmtId="41" fontId="8" fillId="0" borderId="40" xfId="1" applyNumberFormat="1" applyFont="1" applyFill="1" applyBorder="1" applyProtection="1">
      <protection hidden="1"/>
    </xf>
    <xf numFmtId="41" fontId="8" fillId="0" borderId="16" xfId="1" applyNumberFormat="1" applyFont="1" applyFill="1" applyBorder="1" applyProtection="1">
      <protection hidden="1"/>
    </xf>
    <xf numFmtId="0" fontId="9" fillId="0" borderId="38" xfId="0" applyFont="1" applyFill="1" applyBorder="1" applyAlignment="1" applyProtection="1">
      <alignment vertical="center"/>
      <protection hidden="1"/>
    </xf>
    <xf numFmtId="0" fontId="0" fillId="0" borderId="4" xfId="0" applyFill="1" applyBorder="1" applyAlignment="1" applyProtection="1">
      <alignment vertical="center"/>
      <protection hidden="1"/>
    </xf>
    <xf numFmtId="41" fontId="8" fillId="0" borderId="4" xfId="1" applyNumberFormat="1" applyFont="1" applyFill="1" applyBorder="1" applyProtection="1">
      <protection hidden="1"/>
    </xf>
    <xf numFmtId="41" fontId="8" fillId="0" borderId="46" xfId="1" applyNumberFormat="1" applyFont="1" applyFill="1" applyBorder="1" applyProtection="1">
      <protection hidden="1"/>
    </xf>
    <xf numFmtId="41" fontId="8" fillId="0" borderId="5" xfId="1" applyNumberFormat="1" applyFont="1" applyFill="1" applyBorder="1" applyProtection="1">
      <protection hidden="1"/>
    </xf>
    <xf numFmtId="41" fontId="8" fillId="0" borderId="3" xfId="1" applyNumberFormat="1" applyFont="1" applyFill="1" applyBorder="1" applyProtection="1">
      <protection hidden="1"/>
    </xf>
    <xf numFmtId="0" fontId="9" fillId="0" borderId="4" xfId="0" applyFont="1" applyFill="1" applyBorder="1" applyAlignment="1" applyProtection="1">
      <alignment horizontal="right"/>
      <protection hidden="1"/>
    </xf>
    <xf numFmtId="41" fontId="9" fillId="0" borderId="26" xfId="1" applyNumberFormat="1" applyFont="1" applyFill="1" applyBorder="1" applyProtection="1">
      <protection hidden="1"/>
    </xf>
    <xf numFmtId="41" fontId="9" fillId="0" borderId="7" xfId="1" applyNumberFormat="1" applyFont="1" applyFill="1" applyBorder="1" applyProtection="1">
      <protection hidden="1"/>
    </xf>
    <xf numFmtId="44" fontId="9" fillId="0" borderId="1" xfId="6" applyFont="1" applyFill="1" applyBorder="1" applyProtection="1">
      <protection hidden="1"/>
    </xf>
    <xf numFmtId="0" fontId="9" fillId="0" borderId="44" xfId="0" applyFont="1" applyFill="1" applyBorder="1" applyAlignment="1" applyProtection="1">
      <alignment horizontal="right"/>
      <protection hidden="1"/>
    </xf>
    <xf numFmtId="41" fontId="9" fillId="0" borderId="44" xfId="1" applyNumberFormat="1" applyFont="1" applyFill="1" applyBorder="1" applyProtection="1">
      <protection hidden="1"/>
    </xf>
    <xf numFmtId="41" fontId="9" fillId="0" borderId="37" xfId="1" applyNumberFormat="1" applyFont="1" applyFill="1" applyBorder="1" applyProtection="1">
      <protection hidden="1"/>
    </xf>
    <xf numFmtId="44" fontId="9" fillId="0" borderId="34" xfId="6" applyFont="1" applyFill="1" applyBorder="1" applyProtection="1">
      <protection hidden="1"/>
    </xf>
    <xf numFmtId="0" fontId="0" fillId="0" borderId="13" xfId="0" applyBorder="1" applyProtection="1">
      <protection hidden="1"/>
    </xf>
    <xf numFmtId="0" fontId="9" fillId="0" borderId="39" xfId="0" applyFont="1" applyBorder="1" applyAlignment="1" applyProtection="1">
      <alignment horizontal="right"/>
      <protection hidden="1"/>
    </xf>
    <xf numFmtId="43" fontId="9" fillId="0" borderId="39" xfId="1" applyFont="1" applyFill="1" applyBorder="1" applyProtection="1">
      <protection hidden="1"/>
    </xf>
    <xf numFmtId="43" fontId="9" fillId="0" borderId="14" xfId="1" applyFont="1" applyFill="1" applyBorder="1" applyProtection="1">
      <protection hidden="1"/>
    </xf>
    <xf numFmtId="0" fontId="9" fillId="4" borderId="13" xfId="0" applyFont="1" applyFill="1" applyBorder="1" applyAlignment="1" applyProtection="1">
      <alignment vertical="center"/>
      <protection hidden="1"/>
    </xf>
    <xf numFmtId="0" fontId="9" fillId="4" borderId="39" xfId="0" applyFont="1" applyFill="1" applyBorder="1" applyAlignment="1" applyProtection="1">
      <alignment vertical="center"/>
      <protection hidden="1"/>
    </xf>
    <xf numFmtId="0" fontId="8" fillId="4" borderId="39" xfId="0" applyFont="1" applyFill="1" applyBorder="1" applyProtection="1">
      <protection hidden="1"/>
    </xf>
    <xf numFmtId="0" fontId="8" fillId="4" borderId="14" xfId="0" applyFont="1" applyFill="1" applyBorder="1" applyProtection="1">
      <protection hidden="1"/>
    </xf>
    <xf numFmtId="0" fontId="9" fillId="0" borderId="26" xfId="0" applyFont="1" applyFill="1" applyBorder="1" applyAlignment="1" applyProtection="1">
      <alignment vertical="center"/>
      <protection hidden="1"/>
    </xf>
    <xf numFmtId="168" fontId="8" fillId="0" borderId="1" xfId="1" applyNumberFormat="1" applyFont="1" applyFill="1" applyBorder="1" applyAlignment="1" applyProtection="1">
      <alignment vertical="center"/>
      <protection hidden="1"/>
    </xf>
    <xf numFmtId="0" fontId="9" fillId="0" borderId="4" xfId="0" applyFont="1" applyFill="1" applyBorder="1" applyAlignment="1" applyProtection="1">
      <alignment vertical="center"/>
      <protection hidden="1"/>
    </xf>
    <xf numFmtId="41" fontId="8" fillId="0" borderId="5" xfId="1" applyNumberFormat="1" applyFont="1" applyFill="1" applyBorder="1" applyAlignment="1" applyProtection="1">
      <alignment vertical="center"/>
      <protection hidden="1"/>
    </xf>
    <xf numFmtId="170" fontId="8" fillId="0" borderId="3" xfId="1" applyNumberFormat="1" applyFont="1" applyFill="1" applyBorder="1" applyAlignment="1" applyProtection="1">
      <alignment vertical="center"/>
      <protection hidden="1"/>
    </xf>
    <xf numFmtId="0" fontId="9" fillId="0" borderId="0" xfId="0" applyFont="1" applyFill="1" applyAlignment="1" applyProtection="1">
      <alignment horizontal="right"/>
      <protection hidden="1"/>
    </xf>
    <xf numFmtId="43" fontId="9" fillId="0" borderId="0" xfId="1" applyFont="1" applyFill="1" applyBorder="1" applyProtection="1">
      <protection hidden="1"/>
    </xf>
    <xf numFmtId="0" fontId="9" fillId="0" borderId="39" xfId="0" applyFont="1" applyFill="1" applyBorder="1" applyAlignment="1" applyProtection="1">
      <alignment vertical="center"/>
      <protection hidden="1"/>
    </xf>
    <xf numFmtId="0" fontId="8" fillId="0" borderId="14" xfId="0" applyFont="1" applyFill="1" applyBorder="1" applyProtection="1">
      <protection hidden="1"/>
    </xf>
    <xf numFmtId="44" fontId="0" fillId="0" borderId="0" xfId="6" applyFont="1" applyProtection="1">
      <protection hidden="1"/>
    </xf>
    <xf numFmtId="0" fontId="9" fillId="0" borderId="9"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41" fontId="8" fillId="0" borderId="0" xfId="1" applyNumberFormat="1" applyFont="1" applyFill="1" applyBorder="1" applyAlignment="1" applyProtection="1">
      <alignment vertical="center"/>
      <protection hidden="1"/>
    </xf>
    <xf numFmtId="42" fontId="8" fillId="0" borderId="0" xfId="1" applyNumberFormat="1" applyFont="1" applyFill="1" applyBorder="1" applyAlignment="1" applyProtection="1">
      <alignment vertical="center"/>
      <protection hidden="1"/>
    </xf>
    <xf numFmtId="42" fontId="8" fillId="0" borderId="10" xfId="1" applyNumberFormat="1" applyFont="1" applyFill="1" applyBorder="1" applyAlignment="1" applyProtection="1">
      <alignment vertical="center"/>
      <protection hidden="1"/>
    </xf>
    <xf numFmtId="42" fontId="8" fillId="0" borderId="3" xfId="1" applyNumberFormat="1" applyFont="1" applyFill="1" applyBorder="1" applyAlignment="1" applyProtection="1">
      <alignment vertical="center"/>
      <protection hidden="1"/>
    </xf>
    <xf numFmtId="42" fontId="8" fillId="0" borderId="1" xfId="1" applyNumberFormat="1" applyFont="1" applyFill="1" applyBorder="1" applyAlignment="1" applyProtection="1">
      <alignment vertical="center"/>
      <protection hidden="1"/>
    </xf>
    <xf numFmtId="0" fontId="28" fillId="11" borderId="0" xfId="0" applyFont="1" applyFill="1" applyAlignment="1" applyProtection="1">
      <alignment horizontal="left" vertical="center" wrapText="1"/>
      <protection locked="0"/>
    </xf>
    <xf numFmtId="0" fontId="28" fillId="11" borderId="77" xfId="0" applyFont="1" applyFill="1" applyBorder="1" applyAlignment="1" applyProtection="1">
      <alignment vertical="center"/>
      <protection locked="0"/>
    </xf>
    <xf numFmtId="0" fontId="28" fillId="11" borderId="0" xfId="0" applyFont="1" applyFill="1" applyAlignment="1" applyProtection="1">
      <alignment vertical="center"/>
      <protection locked="0"/>
    </xf>
    <xf numFmtId="0" fontId="29" fillId="11" borderId="0" xfId="0" applyFont="1" applyFill="1" applyProtection="1">
      <protection locked="0"/>
    </xf>
    <xf numFmtId="0" fontId="31" fillId="11" borderId="0" xfId="0" applyFont="1" applyFill="1" applyAlignment="1" applyProtection="1">
      <alignment vertical="top"/>
      <protection locked="0"/>
    </xf>
    <xf numFmtId="0" fontId="28" fillId="0" borderId="0" xfId="0" applyFont="1" applyAlignment="1" applyProtection="1">
      <alignment horizontal="left" vertical="center" wrapText="1"/>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9" fillId="0" borderId="0" xfId="0" applyFont="1" applyProtection="1">
      <protection locked="0"/>
    </xf>
    <xf numFmtId="0" fontId="28" fillId="12" borderId="0" xfId="0" applyFont="1" applyFill="1" applyAlignment="1" applyProtection="1">
      <alignment vertical="center"/>
      <protection locked="0"/>
    </xf>
    <xf numFmtId="0" fontId="28" fillId="12" borderId="0" xfId="0" applyFont="1" applyFill="1" applyAlignment="1" applyProtection="1">
      <alignment horizontal="left" vertical="center" wrapText="1"/>
      <protection locked="0"/>
    </xf>
    <xf numFmtId="0" fontId="28" fillId="12" borderId="77" xfId="0" applyFont="1" applyFill="1" applyBorder="1" applyAlignment="1" applyProtection="1">
      <alignment vertical="center"/>
      <protection locked="0"/>
    </xf>
    <xf numFmtId="0" fontId="28" fillId="12" borderId="77" xfId="0" applyFont="1" applyFill="1" applyBorder="1" applyAlignment="1" applyProtection="1">
      <alignment horizontal="left" vertical="center" wrapText="1"/>
      <protection locked="0"/>
    </xf>
    <xf numFmtId="0" fontId="28" fillId="12" borderId="0" xfId="0" applyFont="1" applyFill="1" applyAlignment="1" applyProtection="1">
      <alignment horizontal="left" vertical="center"/>
      <protection locked="0"/>
    </xf>
    <xf numFmtId="0" fontId="28" fillId="12" borderId="0" xfId="0" applyFont="1" applyFill="1" applyAlignment="1" applyProtection="1">
      <alignment horizontal="center" vertical="center"/>
      <protection locked="0"/>
    </xf>
    <xf numFmtId="0" fontId="28" fillId="12" borderId="78" xfId="0" applyFont="1" applyFill="1" applyBorder="1" applyAlignment="1" applyProtection="1">
      <alignment horizontal="left" vertical="center" wrapText="1"/>
      <protection locked="0"/>
    </xf>
    <xf numFmtId="0" fontId="31" fillId="12" borderId="0" xfId="0" applyFont="1" applyFill="1" applyAlignment="1" applyProtection="1">
      <alignment vertical="top"/>
      <protection locked="0"/>
    </xf>
    <xf numFmtId="0" fontId="30" fillId="12" borderId="0" xfId="0" applyFont="1" applyFill="1" applyAlignment="1" applyProtection="1">
      <alignment vertical="center"/>
      <protection locked="0"/>
    </xf>
    <xf numFmtId="0" fontId="12" fillId="6" borderId="31" xfId="0" applyFont="1" applyFill="1" applyBorder="1" applyProtection="1"/>
    <xf numFmtId="165" fontId="0" fillId="6" borderId="31" xfId="0" applyNumberFormat="1" applyFill="1" applyBorder="1" applyAlignment="1" applyProtection="1">
      <alignment horizontal="center"/>
    </xf>
    <xf numFmtId="41" fontId="0" fillId="6" borderId="31" xfId="1" applyNumberFormat="1" applyFont="1" applyFill="1" applyBorder="1" applyAlignment="1" applyProtection="1">
      <alignment horizontal="center"/>
    </xf>
    <xf numFmtId="9" fontId="0" fillId="6" borderId="31" xfId="3" applyFont="1" applyFill="1" applyBorder="1" applyAlignment="1" applyProtection="1">
      <alignment horizontal="center"/>
    </xf>
    <xf numFmtId="0" fontId="12" fillId="6" borderId="31" xfId="0" applyFont="1" applyFill="1" applyBorder="1" applyAlignment="1" applyProtection="1">
      <alignment horizontal="center"/>
    </xf>
    <xf numFmtId="0" fontId="0" fillId="6" borderId="31" xfId="0" applyFill="1" applyBorder="1" applyAlignment="1" applyProtection="1">
      <alignment horizontal="center"/>
    </xf>
    <xf numFmtId="165" fontId="0" fillId="6" borderId="24" xfId="0" applyNumberFormat="1" applyFill="1" applyBorder="1" applyAlignment="1" applyProtection="1">
      <alignment horizontal="center"/>
    </xf>
    <xf numFmtId="0" fontId="0" fillId="6" borderId="24" xfId="0" applyFill="1" applyBorder="1" applyAlignment="1" applyProtection="1">
      <alignment horizontal="center"/>
    </xf>
    <xf numFmtId="41" fontId="0" fillId="6" borderId="24" xfId="1" applyNumberFormat="1" applyFont="1" applyFill="1" applyBorder="1" applyAlignment="1" applyProtection="1">
      <alignment horizontal="center"/>
    </xf>
    <xf numFmtId="9" fontId="0" fillId="6" borderId="24" xfId="3" applyFont="1" applyFill="1" applyBorder="1" applyAlignment="1" applyProtection="1">
      <alignment horizontal="center"/>
    </xf>
    <xf numFmtId="0" fontId="12" fillId="6" borderId="24" xfId="0" applyFont="1" applyFill="1" applyBorder="1" applyProtection="1"/>
    <xf numFmtId="0" fontId="0" fillId="6" borderId="28" xfId="0" applyFill="1" applyBorder="1" applyProtection="1"/>
    <xf numFmtId="41" fontId="0" fillId="6" borderId="28" xfId="1" applyNumberFormat="1" applyFont="1" applyFill="1" applyBorder="1" applyAlignment="1" applyProtection="1">
      <alignment horizontal="center"/>
    </xf>
    <xf numFmtId="9" fontId="0" fillId="6" borderId="28" xfId="0" applyNumberFormat="1" applyFill="1" applyBorder="1" applyAlignment="1" applyProtection="1">
      <alignment horizontal="center"/>
    </xf>
    <xf numFmtId="9" fontId="12" fillId="6" borderId="0" xfId="3" applyFont="1" applyFill="1" applyProtection="1">
      <protection locked="0"/>
    </xf>
    <xf numFmtId="41" fontId="23" fillId="0" borderId="4" xfId="8" applyNumberFormat="1" applyBorder="1" applyAlignment="1">
      <alignment horizontal="center"/>
    </xf>
    <xf numFmtId="0" fontId="23" fillId="0" borderId="25" xfId="8" applyBorder="1" applyAlignment="1" applyProtection="1">
      <alignment horizontal="center"/>
      <protection locked="0"/>
    </xf>
    <xf numFmtId="0" fontId="27" fillId="14" borderId="65" xfId="0" applyFont="1" applyFill="1" applyBorder="1" applyProtection="1">
      <protection hidden="1"/>
    </xf>
    <xf numFmtId="0" fontId="27" fillId="14" borderId="61" xfId="0" applyFont="1" applyFill="1" applyBorder="1" applyProtection="1">
      <protection hidden="1"/>
    </xf>
    <xf numFmtId="0" fontId="27" fillId="14" borderId="50" xfId="0" applyFont="1" applyFill="1" applyBorder="1" applyAlignment="1" applyProtection="1">
      <protection hidden="1"/>
    </xf>
    <xf numFmtId="0" fontId="0" fillId="0" borderId="0" xfId="0" applyAlignment="1"/>
    <xf numFmtId="0" fontId="25" fillId="14" borderId="68" xfId="0" applyFont="1" applyFill="1" applyBorder="1" applyProtection="1">
      <protection hidden="1"/>
    </xf>
    <xf numFmtId="0" fontId="27" fillId="14" borderId="67" xfId="0" applyFont="1" applyFill="1" applyBorder="1" applyProtection="1">
      <protection hidden="1"/>
    </xf>
    <xf numFmtId="0" fontId="27" fillId="14" borderId="68" xfId="0" applyFont="1" applyFill="1" applyBorder="1" applyProtection="1">
      <protection hidden="1"/>
    </xf>
    <xf numFmtId="0" fontId="53" fillId="14" borderId="50" xfId="0" applyFont="1" applyFill="1" applyBorder="1" applyProtection="1">
      <protection hidden="1"/>
    </xf>
    <xf numFmtId="0" fontId="27" fillId="14" borderId="0" xfId="0" applyFont="1" applyFill="1" applyBorder="1" applyAlignment="1" applyProtection="1">
      <alignment vertical="center"/>
      <protection locked="0"/>
    </xf>
    <xf numFmtId="0" fontId="27" fillId="14" borderId="0" xfId="0" applyFont="1" applyFill="1" applyBorder="1" applyAlignment="1" applyProtection="1">
      <alignment horizontal="right" vertical="center"/>
      <protection locked="0"/>
    </xf>
    <xf numFmtId="41" fontId="54" fillId="14" borderId="0" xfId="1" applyNumberFormat="1" applyFont="1" applyFill="1" applyBorder="1" applyAlignment="1" applyProtection="1">
      <alignment vertical="center"/>
    </xf>
    <xf numFmtId="41" fontId="58" fillId="14" borderId="0" xfId="1" applyNumberFormat="1" applyFont="1" applyFill="1" applyBorder="1" applyProtection="1"/>
    <xf numFmtId="41" fontId="58" fillId="14" borderId="4" xfId="1" applyNumberFormat="1" applyFont="1" applyFill="1" applyBorder="1" applyAlignment="1" applyProtection="1">
      <alignment horizontal="right"/>
    </xf>
    <xf numFmtId="41" fontId="58" fillId="14" borderId="4" xfId="1" applyNumberFormat="1" applyFont="1" applyFill="1" applyBorder="1" applyProtection="1"/>
    <xf numFmtId="41" fontId="58" fillId="14" borderId="26" xfId="1" applyNumberFormat="1" applyFont="1" applyFill="1" applyBorder="1" applyProtection="1"/>
    <xf numFmtId="41" fontId="58" fillId="14" borderId="7" xfId="1" applyNumberFormat="1" applyFont="1" applyFill="1" applyBorder="1" applyProtection="1"/>
    <xf numFmtId="0" fontId="54" fillId="14" borderId="0" xfId="0" applyFont="1" applyFill="1"/>
    <xf numFmtId="0" fontId="54" fillId="14" borderId="0" xfId="0" applyFont="1" applyFill="1" applyAlignment="1">
      <alignment vertical="center"/>
    </xf>
    <xf numFmtId="0" fontId="54" fillId="14" borderId="7" xfId="0" applyFont="1" applyFill="1" applyBorder="1" applyAlignment="1" applyProtection="1">
      <alignment horizontal="center" vertical="center" wrapText="1"/>
    </xf>
    <xf numFmtId="0" fontId="27" fillId="14" borderId="1" xfId="0" applyFont="1" applyFill="1" applyBorder="1" applyAlignment="1" applyProtection="1">
      <alignment horizontal="center" wrapText="1"/>
      <protection hidden="1"/>
    </xf>
    <xf numFmtId="41" fontId="55" fillId="14" borderId="1" xfId="0" applyNumberFormat="1" applyFont="1" applyFill="1" applyBorder="1" applyAlignment="1" applyProtection="1">
      <alignment horizontal="center" wrapText="1"/>
      <protection hidden="1"/>
    </xf>
    <xf numFmtId="41" fontId="58" fillId="14" borderId="31" xfId="0" applyNumberFormat="1" applyFont="1" applyFill="1" applyBorder="1" applyAlignment="1" applyProtection="1">
      <alignment horizontal="center" vertical="center" wrapText="1"/>
      <protection hidden="1"/>
    </xf>
    <xf numFmtId="0" fontId="55" fillId="14" borderId="30" xfId="0" applyFont="1" applyFill="1" applyBorder="1" applyAlignment="1" applyProtection="1">
      <alignment horizontal="center"/>
      <protection hidden="1"/>
    </xf>
    <xf numFmtId="0" fontId="55" fillId="14" borderId="2" xfId="0" applyFont="1" applyFill="1" applyBorder="1" applyAlignment="1" applyProtection="1">
      <alignment horizontal="center"/>
      <protection hidden="1"/>
    </xf>
    <xf numFmtId="0" fontId="55" fillId="14" borderId="5" xfId="0" applyFont="1" applyFill="1" applyBorder="1" applyAlignment="1" applyProtection="1">
      <alignment horizontal="center"/>
      <protection hidden="1"/>
    </xf>
    <xf numFmtId="0" fontId="55" fillId="14" borderId="3" xfId="0" applyFont="1" applyFill="1" applyBorder="1" applyAlignment="1" applyProtection="1">
      <alignment horizontal="center"/>
      <protection hidden="1"/>
    </xf>
    <xf numFmtId="0" fontId="56" fillId="14" borderId="6" xfId="0" applyFont="1" applyFill="1" applyBorder="1" applyProtection="1">
      <protection hidden="1"/>
    </xf>
    <xf numFmtId="0" fontId="58" fillId="14" borderId="26" xfId="0" applyFont="1" applyFill="1" applyBorder="1" applyProtection="1">
      <protection hidden="1"/>
    </xf>
    <xf numFmtId="0" fontId="58" fillId="14" borderId="1" xfId="0" applyFont="1" applyFill="1" applyBorder="1" applyProtection="1">
      <protection hidden="1"/>
    </xf>
    <xf numFmtId="0" fontId="58" fillId="14" borderId="5" xfId="0" applyFont="1" applyFill="1" applyBorder="1" applyProtection="1">
      <protection hidden="1"/>
    </xf>
    <xf numFmtId="0" fontId="56" fillId="14" borderId="17" xfId="0" applyFont="1" applyFill="1" applyBorder="1" applyProtection="1">
      <protection hidden="1"/>
    </xf>
    <xf numFmtId="0" fontId="58" fillId="14" borderId="46" xfId="0" applyFont="1" applyFill="1" applyBorder="1" applyProtection="1">
      <protection hidden="1"/>
    </xf>
    <xf numFmtId="0" fontId="58" fillId="14" borderId="8" xfId="0" applyFont="1" applyFill="1" applyBorder="1" applyProtection="1">
      <protection hidden="1"/>
    </xf>
    <xf numFmtId="0" fontId="58" fillId="14" borderId="18" xfId="0" applyFont="1" applyFill="1" applyBorder="1" applyProtection="1">
      <protection hidden="1"/>
    </xf>
    <xf numFmtId="0" fontId="9" fillId="3" borderId="13" xfId="0" applyFont="1" applyFill="1" applyBorder="1" applyAlignment="1" applyProtection="1">
      <alignment vertical="center"/>
      <protection hidden="1"/>
    </xf>
    <xf numFmtId="0" fontId="61" fillId="14" borderId="0" xfId="0" applyFont="1" applyFill="1" applyAlignment="1" applyProtection="1">
      <alignment horizontal="left" vertical="center" wrapText="1"/>
      <protection hidden="1"/>
    </xf>
    <xf numFmtId="0" fontId="9" fillId="15" borderId="38" xfId="0" applyFont="1" applyFill="1" applyBorder="1" applyAlignment="1" applyProtection="1">
      <alignment vertical="center"/>
      <protection hidden="1"/>
    </xf>
    <xf numFmtId="0" fontId="9" fillId="15" borderId="4" xfId="0" applyFont="1" applyFill="1" applyBorder="1" applyAlignment="1" applyProtection="1">
      <alignment vertical="center"/>
      <protection hidden="1"/>
    </xf>
    <xf numFmtId="41" fontId="8" fillId="15" borderId="18" xfId="1" applyNumberFormat="1" applyFont="1" applyFill="1" applyBorder="1" applyAlignment="1" applyProtection="1">
      <alignment vertical="center"/>
      <protection hidden="1"/>
    </xf>
    <xf numFmtId="44" fontId="8" fillId="15" borderId="3" xfId="6" applyFont="1" applyFill="1" applyBorder="1" applyAlignment="1" applyProtection="1">
      <alignment vertical="center"/>
      <protection hidden="1"/>
    </xf>
    <xf numFmtId="0" fontId="9" fillId="15" borderId="6" xfId="0" applyFont="1" applyFill="1" applyBorder="1" applyAlignment="1" applyProtection="1">
      <alignment vertical="center"/>
      <protection hidden="1"/>
    </xf>
    <xf numFmtId="0" fontId="9" fillId="15" borderId="26" xfId="0" applyFont="1" applyFill="1" applyBorder="1" applyAlignment="1" applyProtection="1">
      <alignment vertical="center"/>
      <protection hidden="1"/>
    </xf>
    <xf numFmtId="41" fontId="8" fillId="15" borderId="7" xfId="1" applyNumberFormat="1" applyFont="1" applyFill="1" applyBorder="1" applyAlignment="1" applyProtection="1">
      <alignment vertical="center"/>
      <protection hidden="1"/>
    </xf>
    <xf numFmtId="0" fontId="27" fillId="14" borderId="53" xfId="0" applyFont="1" applyFill="1" applyBorder="1" applyAlignment="1" applyProtection="1">
      <protection hidden="1"/>
    </xf>
    <xf numFmtId="0" fontId="54" fillId="14" borderId="61" xfId="0" applyFont="1" applyFill="1" applyBorder="1" applyProtection="1">
      <protection hidden="1"/>
    </xf>
    <xf numFmtId="0" fontId="25" fillId="14" borderId="69" xfId="0" applyFont="1" applyFill="1" applyBorder="1" applyProtection="1">
      <protection hidden="1"/>
    </xf>
    <xf numFmtId="0" fontId="27" fillId="14" borderId="74" xfId="0" applyFont="1" applyFill="1" applyBorder="1" applyProtection="1">
      <protection hidden="1"/>
    </xf>
    <xf numFmtId="0" fontId="55" fillId="14" borderId="64" xfId="0" applyFont="1" applyFill="1" applyBorder="1" applyAlignment="1" applyProtection="1">
      <alignment horizontal="center" wrapText="1"/>
      <protection hidden="1"/>
    </xf>
    <xf numFmtId="0" fontId="27" fillId="14" borderId="50" xfId="0" applyFont="1" applyFill="1" applyBorder="1" applyAlignment="1">
      <alignment horizontal="left" wrapText="1"/>
    </xf>
    <xf numFmtId="0" fontId="27" fillId="14" borderId="51" xfId="0" applyFont="1" applyFill="1" applyBorder="1" applyAlignment="1">
      <alignment horizontal="center"/>
    </xf>
    <xf numFmtId="0" fontId="27" fillId="14" borderId="51" xfId="0" applyFont="1" applyFill="1" applyBorder="1"/>
    <xf numFmtId="0" fontId="23" fillId="0" borderId="0" xfId="8" applyAlignment="1"/>
    <xf numFmtId="167" fontId="0" fillId="0" borderId="0" xfId="13" applyNumberFormat="1" applyFont="1" applyFill="1" applyBorder="1" applyProtection="1">
      <protection locked="0"/>
    </xf>
    <xf numFmtId="41" fontId="5" fillId="6" borderId="31" xfId="1" applyNumberFormat="1" applyFont="1" applyFill="1" applyBorder="1" applyAlignment="1" applyProtection="1">
      <alignment horizontal="center"/>
    </xf>
    <xf numFmtId="165" fontId="5" fillId="6" borderId="31" xfId="0" applyNumberFormat="1" applyFont="1" applyFill="1" applyBorder="1" applyAlignment="1" applyProtection="1">
      <alignment horizontal="center"/>
    </xf>
    <xf numFmtId="0" fontId="5" fillId="6" borderId="31" xfId="0" applyFont="1" applyFill="1" applyBorder="1" applyAlignment="1" applyProtection="1">
      <alignment horizontal="center"/>
    </xf>
    <xf numFmtId="168" fontId="5" fillId="6" borderId="31" xfId="1" applyNumberFormat="1" applyFont="1" applyFill="1" applyBorder="1" applyAlignment="1" applyProtection="1">
      <alignment horizontal="center"/>
    </xf>
    <xf numFmtId="167" fontId="5" fillId="0" borderId="0" xfId="13" applyNumberFormat="1" applyFont="1" applyFill="1" applyBorder="1" applyProtection="1">
      <protection locked="0"/>
    </xf>
    <xf numFmtId="0" fontId="5" fillId="6" borderId="31" xfId="0" applyFont="1" applyFill="1" applyBorder="1" applyProtection="1"/>
    <xf numFmtId="9" fontId="0" fillId="0" borderId="0" xfId="3" applyFont="1" applyFill="1" applyBorder="1" applyAlignment="1" applyProtection="1">
      <alignment horizontal="right"/>
      <protection locked="0"/>
    </xf>
    <xf numFmtId="9" fontId="0" fillId="6" borderId="31" xfId="3" applyNumberFormat="1" applyFont="1" applyFill="1" applyBorder="1" applyAlignment="1" applyProtection="1">
      <alignment horizontal="right"/>
    </xf>
    <xf numFmtId="9" fontId="0" fillId="6" borderId="24" xfId="3" applyNumberFormat="1" applyFont="1" applyFill="1" applyBorder="1" applyAlignment="1" applyProtection="1">
      <alignment horizontal="right"/>
    </xf>
    <xf numFmtId="9" fontId="5" fillId="0" borderId="0" xfId="3" applyFont="1" applyFill="1" applyBorder="1" applyAlignment="1" applyProtection="1">
      <alignment horizontal="right"/>
      <protection locked="0"/>
    </xf>
    <xf numFmtId="9" fontId="10" fillId="8" borderId="34" xfId="0" applyNumberFormat="1" applyFont="1" applyFill="1" applyBorder="1" applyProtection="1"/>
    <xf numFmtId="14" fontId="10" fillId="0" borderId="0" xfId="0" applyNumberFormat="1" applyFont="1" applyProtection="1">
      <protection locked="0"/>
    </xf>
    <xf numFmtId="43" fontId="0" fillId="15" borderId="0" xfId="1" applyFont="1" applyFill="1" applyBorder="1" applyProtection="1">
      <protection locked="0"/>
    </xf>
    <xf numFmtId="0" fontId="58" fillId="14" borderId="7" xfId="0" applyFont="1" applyFill="1" applyBorder="1" applyProtection="1">
      <protection hidden="1"/>
    </xf>
    <xf numFmtId="41" fontId="7" fillId="0" borderId="4" xfId="8" applyNumberFormat="1" applyFont="1" applyBorder="1" applyAlignment="1" applyProtection="1">
      <alignment horizontal="center"/>
      <protection locked="0"/>
    </xf>
    <xf numFmtId="44" fontId="0" fillId="0" borderId="0" xfId="0" applyNumberFormat="1" applyFill="1"/>
    <xf numFmtId="2" fontId="0" fillId="0" borderId="0" xfId="0" applyNumberFormat="1" applyFill="1" applyBorder="1" applyProtection="1">
      <protection locked="0"/>
    </xf>
    <xf numFmtId="2" fontId="0" fillId="0" borderId="0" xfId="1" applyNumberFormat="1" applyFont="1" applyFill="1" applyBorder="1" applyProtection="1">
      <protection locked="0"/>
    </xf>
    <xf numFmtId="1" fontId="5" fillId="2" borderId="3" xfId="0" applyNumberFormat="1" applyFont="1" applyFill="1" applyBorder="1" applyAlignment="1">
      <alignment horizontal="center"/>
    </xf>
    <xf numFmtId="167" fontId="0" fillId="0" borderId="2" xfId="13" applyNumberFormat="1" applyFont="1" applyFill="1" applyBorder="1" applyProtection="1">
      <protection locked="0"/>
    </xf>
    <xf numFmtId="167" fontId="0" fillId="0" borderId="27" xfId="13" applyNumberFormat="1" applyFont="1" applyFill="1" applyBorder="1" applyProtection="1">
      <protection locked="0"/>
    </xf>
    <xf numFmtId="0" fontId="54" fillId="14" borderId="2" xfId="0" applyFont="1" applyFill="1" applyBorder="1" applyAlignment="1" applyProtection="1">
      <alignment horizontal="center" vertical="center" wrapText="1"/>
      <protection locked="0"/>
    </xf>
    <xf numFmtId="0" fontId="64" fillId="0" borderId="9" xfId="0" applyFont="1" applyBorder="1" applyProtection="1">
      <protection locked="0"/>
    </xf>
    <xf numFmtId="0" fontId="28" fillId="0" borderId="0" xfId="0" applyFont="1" applyAlignment="1" applyProtection="1">
      <alignment horizontal="left" vertical="center" indent="1"/>
      <protection locked="0"/>
    </xf>
    <xf numFmtId="0" fontId="32" fillId="12" borderId="0" xfId="0" applyFont="1" applyFill="1" applyAlignment="1" applyProtection="1">
      <alignment horizontal="left" vertical="center" indent="14"/>
      <protection locked="0"/>
    </xf>
    <xf numFmtId="0" fontId="28" fillId="12" borderId="0" xfId="0" applyFont="1" applyFill="1" applyAlignment="1" applyProtection="1">
      <alignment horizontal="left" vertical="center" indent="1"/>
      <protection locked="0"/>
    </xf>
    <xf numFmtId="0" fontId="28" fillId="12" borderId="77" xfId="0" applyFont="1" applyFill="1" applyBorder="1" applyAlignment="1" applyProtection="1">
      <alignment horizontal="left" vertical="center" indent="1"/>
      <protection locked="0"/>
    </xf>
    <xf numFmtId="0" fontId="28" fillId="12" borderId="0" xfId="0" applyFont="1" applyFill="1" applyAlignment="1" applyProtection="1">
      <alignment horizontal="left" indent="1"/>
      <protection locked="0"/>
    </xf>
    <xf numFmtId="0" fontId="28" fillId="12" borderId="0" xfId="0" applyFont="1" applyFill="1" applyAlignment="1" applyProtection="1">
      <alignment horizontal="center"/>
      <protection locked="0"/>
    </xf>
    <xf numFmtId="0" fontId="28" fillId="12" borderId="0" xfId="0" applyFont="1" applyFill="1" applyAlignment="1" applyProtection="1">
      <alignment horizontal="left"/>
      <protection locked="0"/>
    </xf>
    <xf numFmtId="0" fontId="54" fillId="0" borderId="0" xfId="0" applyFont="1"/>
    <xf numFmtId="41" fontId="58" fillId="7" borderId="0" xfId="1" applyNumberFormat="1" applyFont="1" applyFill="1" applyBorder="1" applyProtection="1"/>
    <xf numFmtId="0" fontId="54" fillId="0" borderId="0" xfId="0" applyFont="1" applyAlignment="1">
      <alignment vertical="center"/>
    </xf>
    <xf numFmtId="0" fontId="7" fillId="0" borderId="4" xfId="8" applyNumberFormat="1" applyFont="1" applyBorder="1" applyAlignment="1">
      <alignment horizontal="center"/>
    </xf>
    <xf numFmtId="171" fontId="7" fillId="0" borderId="4" xfId="8" applyNumberFormat="1" applyFont="1" applyBorder="1" applyAlignment="1">
      <alignment horizontal="center"/>
    </xf>
    <xf numFmtId="0" fontId="10" fillId="6" borderId="53" xfId="0" applyFont="1" applyFill="1" applyBorder="1" applyProtection="1">
      <protection hidden="1"/>
    </xf>
    <xf numFmtId="0" fontId="54" fillId="14" borderId="52" xfId="0" applyFont="1" applyFill="1" applyBorder="1" applyProtection="1">
      <protection hidden="1"/>
    </xf>
    <xf numFmtId="0" fontId="54" fillId="14" borderId="53" xfId="0" applyFont="1" applyFill="1" applyBorder="1" applyProtection="1">
      <protection hidden="1"/>
    </xf>
    <xf numFmtId="0" fontId="54" fillId="14" borderId="54" xfId="0" applyFont="1" applyFill="1" applyBorder="1" applyProtection="1">
      <protection hidden="1"/>
    </xf>
    <xf numFmtId="0" fontId="0" fillId="0" borderId="0" xfId="0" applyBorder="1" applyProtection="1">
      <protection hidden="1"/>
    </xf>
    <xf numFmtId="0" fontId="5" fillId="0" borderId="54" xfId="0" applyFont="1" applyBorder="1" applyAlignment="1" applyProtection="1">
      <alignment horizontal="right"/>
      <protection hidden="1"/>
    </xf>
    <xf numFmtId="14" fontId="5" fillId="0" borderId="54" xfId="0" applyNumberFormat="1" applyFont="1" applyBorder="1" applyAlignment="1" applyProtection="1">
      <alignment horizontal="right"/>
      <protection hidden="1"/>
    </xf>
    <xf numFmtId="14" fontId="0" fillId="0" borderId="54" xfId="0" applyNumberFormat="1" applyBorder="1" applyProtection="1">
      <protection hidden="1"/>
    </xf>
    <xf numFmtId="0" fontId="0" fillId="0" borderId="54" xfId="0" applyBorder="1" applyProtection="1">
      <protection hidden="1"/>
    </xf>
    <xf numFmtId="0" fontId="0" fillId="0" borderId="54" xfId="0" applyBorder="1" applyAlignment="1" applyProtection="1">
      <alignment horizontal="right"/>
      <protection hidden="1"/>
    </xf>
    <xf numFmtId="0" fontId="16" fillId="0" borderId="54" xfId="2" applyFill="1" applyBorder="1" applyAlignment="1" applyProtection="1">
      <alignment horizontal="right"/>
      <protection hidden="1"/>
    </xf>
    <xf numFmtId="0" fontId="0" fillId="0" borderId="53" xfId="0" applyBorder="1" applyProtection="1">
      <protection hidden="1"/>
    </xf>
    <xf numFmtId="0" fontId="10" fillId="7" borderId="53" xfId="0" applyFont="1" applyFill="1" applyBorder="1" applyProtection="1">
      <protection hidden="1"/>
    </xf>
    <xf numFmtId="0" fontId="0" fillId="7" borderId="0" xfId="0" applyFill="1" applyBorder="1" applyProtection="1">
      <protection hidden="1"/>
    </xf>
    <xf numFmtId="0" fontId="5" fillId="8" borderId="55" xfId="0" applyFont="1" applyFill="1" applyBorder="1" applyAlignment="1" applyProtection="1">
      <alignment horizontal="left" indent="1"/>
      <protection hidden="1"/>
    </xf>
    <xf numFmtId="0" fontId="0" fillId="8" borderId="4" xfId="0" applyFill="1" applyBorder="1" applyProtection="1">
      <protection hidden="1"/>
    </xf>
    <xf numFmtId="0" fontId="10" fillId="7" borderId="60" xfId="0" applyFont="1" applyFill="1" applyBorder="1" applyProtection="1">
      <protection hidden="1"/>
    </xf>
    <xf numFmtId="9" fontId="7" fillId="8" borderId="1" xfId="0" applyNumberFormat="1" applyFont="1" applyFill="1" applyBorder="1" applyAlignment="1" applyProtection="1">
      <alignment horizontal="center" wrapText="1"/>
      <protection hidden="1"/>
    </xf>
    <xf numFmtId="0" fontId="54" fillId="14" borderId="51" xfId="0" applyFont="1" applyFill="1" applyBorder="1" applyAlignment="1" applyProtection="1">
      <alignment wrapText="1"/>
      <protection hidden="1"/>
    </xf>
    <xf numFmtId="0" fontId="5" fillId="8" borderId="71" xfId="0" applyFont="1" applyFill="1" applyBorder="1" applyAlignment="1" applyProtection="1">
      <protection hidden="1"/>
    </xf>
    <xf numFmtId="0" fontId="5" fillId="8" borderId="45" xfId="0" applyFont="1" applyFill="1" applyBorder="1" applyAlignment="1" applyProtection="1">
      <protection hidden="1"/>
    </xf>
    <xf numFmtId="0" fontId="5" fillId="8" borderId="72" xfId="0" applyFont="1" applyFill="1" applyBorder="1" applyAlignment="1" applyProtection="1">
      <protection hidden="1"/>
    </xf>
    <xf numFmtId="0" fontId="5" fillId="8" borderId="73" xfId="0" applyFont="1" applyFill="1" applyBorder="1" applyAlignment="1" applyProtection="1">
      <protection hidden="1"/>
    </xf>
    <xf numFmtId="0" fontId="55" fillId="14" borderId="29" xfId="0" applyFont="1" applyFill="1" applyBorder="1" applyAlignment="1" applyProtection="1">
      <alignment horizontal="center" vertical="center" wrapText="1"/>
      <protection hidden="1"/>
    </xf>
    <xf numFmtId="0" fontId="54" fillId="14" borderId="38" xfId="0" applyFont="1" applyFill="1" applyBorder="1" applyAlignment="1" applyProtection="1">
      <alignment horizontal="center" vertical="center" wrapText="1"/>
      <protection hidden="1"/>
    </xf>
    <xf numFmtId="169" fontId="8" fillId="8" borderId="28" xfId="3" applyNumberFormat="1" applyFont="1" applyFill="1" applyBorder="1" applyAlignment="1" applyProtection="1">
      <alignment horizontal="center"/>
      <protection hidden="1"/>
    </xf>
    <xf numFmtId="41" fontId="0" fillId="7" borderId="25" xfId="0" applyNumberFormat="1" applyFill="1" applyBorder="1" applyProtection="1">
      <protection hidden="1"/>
    </xf>
    <xf numFmtId="41" fontId="8" fillId="8" borderId="79" xfId="1" applyNumberFormat="1" applyFont="1" applyFill="1" applyBorder="1" applyProtection="1">
      <protection hidden="1"/>
    </xf>
    <xf numFmtId="0" fontId="55" fillId="14" borderId="2" xfId="0" applyFont="1" applyFill="1" applyBorder="1" applyAlignment="1" applyProtection="1">
      <alignment horizontal="center" wrapText="1"/>
      <protection hidden="1"/>
    </xf>
    <xf numFmtId="0" fontId="7" fillId="0" borderId="0" xfId="0" applyFont="1" applyFill="1" applyBorder="1" applyProtection="1">
      <protection hidden="1"/>
    </xf>
    <xf numFmtId="0" fontId="7" fillId="0" borderId="10" xfId="0" applyFont="1" applyFill="1" applyBorder="1" applyProtection="1">
      <protection hidden="1"/>
    </xf>
    <xf numFmtId="0" fontId="13" fillId="0" borderId="0" xfId="0" applyFont="1" applyFill="1" applyBorder="1" applyProtection="1">
      <protection hidden="1"/>
    </xf>
    <xf numFmtId="0" fontId="0" fillId="8" borderId="9" xfId="0" applyFill="1" applyBorder="1" applyProtection="1">
      <protection hidden="1"/>
    </xf>
    <xf numFmtId="0" fontId="0" fillId="7" borderId="10" xfId="0" applyNumberFormat="1" applyFill="1" applyBorder="1" applyProtection="1">
      <protection hidden="1"/>
    </xf>
    <xf numFmtId="0" fontId="0" fillId="7" borderId="27" xfId="0" applyFill="1" applyBorder="1" applyProtection="1">
      <protection hidden="1"/>
    </xf>
    <xf numFmtId="0" fontId="0" fillId="8" borderId="27" xfId="0" applyFill="1" applyBorder="1" applyProtection="1">
      <protection hidden="1"/>
    </xf>
    <xf numFmtId="0" fontId="10" fillId="8" borderId="9" xfId="0" applyFont="1" applyFill="1" applyBorder="1" applyProtection="1">
      <protection hidden="1"/>
    </xf>
    <xf numFmtId="0" fontId="12" fillId="7" borderId="31" xfId="0" applyFont="1" applyFill="1" applyBorder="1" applyAlignment="1" applyProtection="1">
      <alignment horizontal="center"/>
      <protection hidden="1"/>
    </xf>
    <xf numFmtId="0" fontId="5" fillId="7" borderId="31" xfId="0" applyFont="1" applyFill="1" applyBorder="1" applyAlignment="1" applyProtection="1">
      <alignment horizontal="center"/>
      <protection hidden="1"/>
    </xf>
    <xf numFmtId="41" fontId="0" fillId="8" borderId="31" xfId="0" applyNumberFormat="1" applyFill="1" applyBorder="1" applyProtection="1">
      <protection hidden="1"/>
    </xf>
    <xf numFmtId="0" fontId="12" fillId="8" borderId="10" xfId="0" applyFont="1" applyFill="1" applyBorder="1" applyProtection="1">
      <protection hidden="1"/>
    </xf>
    <xf numFmtId="0" fontId="12" fillId="7" borderId="10" xfId="0" applyNumberFormat="1" applyFont="1" applyFill="1" applyBorder="1" applyProtection="1">
      <protection hidden="1"/>
    </xf>
    <xf numFmtId="0" fontId="10" fillId="8" borderId="10" xfId="0" applyFont="1" applyFill="1" applyBorder="1" applyProtection="1">
      <protection hidden="1"/>
    </xf>
    <xf numFmtId="0" fontId="10" fillId="7" borderId="10" xfId="0" applyNumberFormat="1" applyFont="1" applyFill="1" applyBorder="1" applyProtection="1">
      <protection hidden="1"/>
    </xf>
    <xf numFmtId="0" fontId="5" fillId="7" borderId="82" xfId="0" applyFont="1" applyFill="1" applyBorder="1" applyProtection="1">
      <protection hidden="1"/>
    </xf>
    <xf numFmtId="0" fontId="0" fillId="7" borderId="80" xfId="0" applyFill="1" applyBorder="1" applyProtection="1">
      <protection hidden="1"/>
    </xf>
    <xf numFmtId="0" fontId="12" fillId="7" borderId="81" xfId="0" applyFont="1" applyFill="1" applyBorder="1" applyAlignment="1" applyProtection="1">
      <alignment horizontal="center"/>
      <protection hidden="1"/>
    </xf>
    <xf numFmtId="41" fontId="0" fillId="7" borderId="81" xfId="0" applyNumberFormat="1" applyFill="1" applyBorder="1" applyProtection="1">
      <protection hidden="1"/>
    </xf>
    <xf numFmtId="0" fontId="5" fillId="7" borderId="13" xfId="0" applyFont="1" applyFill="1" applyBorder="1" applyProtection="1">
      <protection hidden="1"/>
    </xf>
    <xf numFmtId="0" fontId="0" fillId="7" borderId="14" xfId="0" applyFill="1" applyBorder="1" applyProtection="1">
      <protection hidden="1"/>
    </xf>
    <xf numFmtId="0" fontId="12" fillId="7" borderId="33" xfId="0" applyFont="1" applyFill="1" applyBorder="1" applyAlignment="1" applyProtection="1">
      <alignment horizontal="center"/>
      <protection hidden="1"/>
    </xf>
    <xf numFmtId="41" fontId="0" fillId="7" borderId="33" xfId="0" applyNumberFormat="1" applyFill="1" applyBorder="1" applyProtection="1">
      <protection hidden="1"/>
    </xf>
    <xf numFmtId="0" fontId="5" fillId="0" borderId="0" xfId="0" applyFont="1" applyFill="1" applyProtection="1">
      <protection locked="0"/>
    </xf>
    <xf numFmtId="0" fontId="10" fillId="6" borderId="0" xfId="0" applyFont="1" applyFill="1" applyProtection="1">
      <protection hidden="1"/>
    </xf>
    <xf numFmtId="0" fontId="13" fillId="6" borderId="0" xfId="0" applyFont="1" applyFill="1" applyBorder="1" applyProtection="1">
      <protection hidden="1"/>
    </xf>
    <xf numFmtId="0" fontId="0" fillId="6" borderId="0" xfId="0" applyFill="1" applyProtection="1">
      <protection hidden="1"/>
    </xf>
    <xf numFmtId="0" fontId="7" fillId="6" borderId="0" xfId="0" applyFont="1" applyFill="1" applyProtection="1">
      <protection hidden="1"/>
    </xf>
    <xf numFmtId="0" fontId="10" fillId="6" borderId="9" xfId="0" applyFont="1" applyFill="1" applyBorder="1" applyProtection="1">
      <protection hidden="1"/>
    </xf>
    <xf numFmtId="0" fontId="7" fillId="6" borderId="0" xfId="0" applyFont="1" applyFill="1" applyAlignment="1" applyProtection="1">
      <alignment horizontal="center"/>
      <protection hidden="1"/>
    </xf>
    <xf numFmtId="0" fontId="10" fillId="6" borderId="0" xfId="0" applyFont="1" applyFill="1" applyBorder="1" applyProtection="1">
      <protection hidden="1"/>
    </xf>
    <xf numFmtId="0" fontId="0" fillId="6" borderId="0" xfId="0" applyFill="1" applyAlignment="1" applyProtection="1">
      <alignment vertical="center"/>
      <protection hidden="1"/>
    </xf>
    <xf numFmtId="44" fontId="0" fillId="6" borderId="83" xfId="13" applyFont="1" applyFill="1" applyBorder="1" applyProtection="1">
      <protection hidden="1"/>
    </xf>
    <xf numFmtId="0" fontId="54" fillId="14" borderId="2" xfId="0" applyFont="1" applyFill="1" applyBorder="1" applyAlignment="1" applyProtection="1">
      <alignment horizontal="center" vertical="center" wrapText="1"/>
      <protection hidden="1"/>
    </xf>
    <xf numFmtId="0" fontId="54" fillId="14" borderId="3" xfId="0" applyFont="1" applyFill="1" applyBorder="1" applyAlignment="1" applyProtection="1">
      <alignment horizontal="center" wrapText="1"/>
      <protection hidden="1"/>
    </xf>
    <xf numFmtId="0" fontId="57" fillId="14" borderId="3" xfId="0" applyFont="1" applyFill="1" applyBorder="1" applyAlignment="1" applyProtection="1">
      <alignment horizontal="left"/>
      <protection hidden="1"/>
    </xf>
    <xf numFmtId="0" fontId="54" fillId="14" borderId="3" xfId="0" applyFont="1" applyFill="1" applyBorder="1" applyAlignment="1" applyProtection="1">
      <alignment horizontal="center"/>
      <protection hidden="1"/>
    </xf>
    <xf numFmtId="0" fontId="59" fillId="14" borderId="1" xfId="0" applyFont="1" applyFill="1" applyBorder="1" applyAlignment="1" applyProtection="1">
      <alignment horizontal="center"/>
      <protection hidden="1"/>
    </xf>
    <xf numFmtId="0" fontId="59" fillId="14" borderId="7" xfId="0" applyFont="1" applyFill="1" applyBorder="1" applyAlignment="1" applyProtection="1">
      <alignment horizontal="center"/>
      <protection hidden="1"/>
    </xf>
    <xf numFmtId="41" fontId="54" fillId="14" borderId="7" xfId="0" applyNumberFormat="1" applyFont="1" applyFill="1" applyBorder="1" applyAlignment="1" applyProtection="1">
      <alignment horizontal="center" vertical="center" wrapText="1"/>
      <protection hidden="1"/>
    </xf>
    <xf numFmtId="43" fontId="58" fillId="14" borderId="1" xfId="1" applyFont="1" applyFill="1" applyBorder="1" applyAlignment="1" applyProtection="1">
      <alignment horizontal="center"/>
      <protection hidden="1"/>
    </xf>
    <xf numFmtId="0" fontId="5" fillId="7" borderId="34" xfId="0" applyFont="1" applyFill="1" applyBorder="1" applyProtection="1">
      <protection hidden="1"/>
    </xf>
    <xf numFmtId="165" fontId="0" fillId="7" borderId="34" xfId="0" applyNumberFormat="1" applyFill="1" applyBorder="1" applyAlignment="1" applyProtection="1">
      <alignment horizontal="center"/>
      <protection hidden="1"/>
    </xf>
    <xf numFmtId="0" fontId="0" fillId="7" borderId="34" xfId="0" applyFill="1" applyBorder="1" applyAlignment="1" applyProtection="1">
      <alignment horizontal="center"/>
      <protection hidden="1"/>
    </xf>
    <xf numFmtId="168" fontId="0" fillId="7" borderId="34" xfId="1" applyNumberFormat="1" applyFont="1" applyFill="1" applyBorder="1" applyAlignment="1" applyProtection="1">
      <alignment horizontal="center"/>
      <protection hidden="1"/>
    </xf>
    <xf numFmtId="41" fontId="0" fillId="7" borderId="34" xfId="1" applyNumberFormat="1" applyFont="1" applyFill="1" applyBorder="1" applyAlignment="1" applyProtection="1">
      <alignment horizontal="center"/>
      <protection hidden="1"/>
    </xf>
    <xf numFmtId="9" fontId="0" fillId="7" borderId="34" xfId="3" applyNumberFormat="1" applyFont="1" applyFill="1" applyBorder="1" applyAlignment="1" applyProtection="1">
      <alignment horizontal="center"/>
      <protection hidden="1"/>
    </xf>
    <xf numFmtId="41" fontId="0" fillId="7" borderId="44" xfId="1" applyNumberFormat="1" applyFont="1" applyFill="1" applyBorder="1" applyAlignment="1" applyProtection="1">
      <alignment horizontal="center"/>
      <protection hidden="1"/>
    </xf>
    <xf numFmtId="3" fontId="8" fillId="8" borderId="28" xfId="1" applyNumberFormat="1" applyFont="1" applyFill="1" applyBorder="1" applyAlignment="1" applyProtection="1">
      <alignment horizontal="center"/>
      <protection hidden="1"/>
    </xf>
    <xf numFmtId="3" fontId="8" fillId="8" borderId="27" xfId="1" applyNumberFormat="1" applyFont="1" applyFill="1" applyBorder="1" applyAlignment="1" applyProtection="1">
      <alignment horizontal="center"/>
      <protection hidden="1"/>
    </xf>
    <xf numFmtId="0" fontId="10" fillId="7" borderId="1" xfId="0" applyFont="1" applyFill="1" applyBorder="1" applyProtection="1">
      <protection hidden="1"/>
    </xf>
    <xf numFmtId="165" fontId="0" fillId="7" borderId="1" xfId="0" applyNumberFormat="1" applyFill="1" applyBorder="1" applyAlignment="1" applyProtection="1">
      <alignment horizontal="center"/>
      <protection hidden="1"/>
    </xf>
    <xf numFmtId="0" fontId="0" fillId="7" borderId="1" xfId="0" applyFill="1" applyBorder="1" applyAlignment="1" applyProtection="1">
      <alignment horizontal="center"/>
      <protection hidden="1"/>
    </xf>
    <xf numFmtId="41" fontId="0" fillId="7" borderId="1" xfId="1" applyNumberFormat="1" applyFont="1" applyFill="1" applyBorder="1" applyAlignment="1" applyProtection="1">
      <alignment horizontal="center"/>
      <protection hidden="1"/>
    </xf>
    <xf numFmtId="9" fontId="0" fillId="7" borderId="1" xfId="0" applyNumberFormat="1" applyFill="1" applyBorder="1" applyAlignment="1" applyProtection="1">
      <alignment horizontal="center"/>
      <protection hidden="1"/>
    </xf>
    <xf numFmtId="43" fontId="0" fillId="7" borderId="1" xfId="1" applyFont="1" applyFill="1" applyBorder="1" applyAlignment="1" applyProtection="1">
      <alignment horizontal="center"/>
      <protection hidden="1"/>
    </xf>
    <xf numFmtId="10" fontId="10" fillId="7" borderId="1" xfId="0" applyNumberFormat="1" applyFont="1" applyFill="1" applyBorder="1" applyAlignment="1" applyProtection="1">
      <alignment horizontal="center"/>
      <protection hidden="1"/>
    </xf>
    <xf numFmtId="42" fontId="0" fillId="7" borderId="1" xfId="1" applyNumberFormat="1" applyFont="1" applyFill="1" applyBorder="1" applyAlignment="1" applyProtection="1">
      <alignment horizontal="center"/>
      <protection hidden="1"/>
    </xf>
    <xf numFmtId="0" fontId="55" fillId="14" borderId="84" xfId="0" applyFont="1" applyFill="1" applyBorder="1" applyAlignment="1" applyProtection="1">
      <alignment horizontal="center" wrapText="1"/>
      <protection hidden="1"/>
    </xf>
    <xf numFmtId="41" fontId="7" fillId="0" borderId="85" xfId="0" applyNumberFormat="1" applyFont="1" applyFill="1" applyBorder="1" applyAlignment="1" applyProtection="1">
      <alignment horizontal="center" wrapText="1"/>
      <protection locked="0"/>
    </xf>
    <xf numFmtId="1" fontId="0" fillId="0" borderId="54" xfId="1" applyNumberFormat="1" applyFont="1" applyFill="1" applyBorder="1" applyProtection="1">
      <protection locked="0"/>
    </xf>
    <xf numFmtId="1" fontId="0" fillId="0" borderId="56" xfId="1" applyNumberFormat="1" applyFont="1" applyFill="1" applyBorder="1" applyProtection="1">
      <protection locked="0"/>
    </xf>
    <xf numFmtId="0" fontId="0" fillId="0" borderId="54" xfId="0" applyFill="1" applyBorder="1" applyProtection="1">
      <protection locked="0"/>
    </xf>
    <xf numFmtId="43" fontId="0" fillId="15" borderId="54" xfId="1" applyFont="1" applyFill="1" applyBorder="1" applyProtection="1">
      <protection locked="0"/>
    </xf>
    <xf numFmtId="43" fontId="0" fillId="0" borderId="54" xfId="1" applyFont="1" applyFill="1" applyBorder="1" applyProtection="1">
      <protection locked="0"/>
    </xf>
    <xf numFmtId="43" fontId="0" fillId="0" borderId="56" xfId="1" applyFont="1" applyFill="1" applyBorder="1" applyProtection="1">
      <protection locked="0"/>
    </xf>
    <xf numFmtId="0" fontId="0" fillId="8" borderId="54" xfId="0" applyFill="1" applyBorder="1" applyProtection="1">
      <protection hidden="1"/>
    </xf>
    <xf numFmtId="41" fontId="7" fillId="8" borderId="86" xfId="0" applyNumberFormat="1" applyFont="1" applyFill="1" applyBorder="1" applyAlignment="1" applyProtection="1">
      <alignment horizontal="center" wrapText="1"/>
      <protection hidden="1"/>
    </xf>
    <xf numFmtId="41" fontId="7" fillId="8" borderId="54" xfId="0" applyNumberFormat="1" applyFont="1" applyFill="1" applyBorder="1" applyAlignment="1" applyProtection="1">
      <alignment horizontal="center" wrapText="1"/>
      <protection hidden="1"/>
    </xf>
    <xf numFmtId="0" fontId="54" fillId="14" borderId="52" xfId="0" applyFont="1" applyFill="1" applyBorder="1" applyAlignment="1" applyProtection="1">
      <alignment wrapText="1"/>
      <protection hidden="1"/>
    </xf>
    <xf numFmtId="0" fontId="10" fillId="8" borderId="1" xfId="0" applyFont="1" applyFill="1" applyBorder="1" applyProtection="1">
      <protection hidden="1"/>
    </xf>
    <xf numFmtId="9" fontId="10" fillId="8" borderId="34" xfId="3" applyFont="1" applyFill="1" applyBorder="1" applyProtection="1">
      <protection hidden="1"/>
    </xf>
    <xf numFmtId="164" fontId="10" fillId="8" borderId="1" xfId="0" applyNumberFormat="1" applyFont="1" applyFill="1" applyBorder="1" applyProtection="1">
      <protection hidden="1"/>
    </xf>
    <xf numFmtId="42" fontId="10" fillId="8" borderId="1" xfId="0" applyNumberFormat="1" applyFont="1" applyFill="1" applyBorder="1" applyProtection="1">
      <protection hidden="1"/>
    </xf>
    <xf numFmtId="42" fontId="10" fillId="8" borderId="34" xfId="0" applyNumberFormat="1" applyFont="1" applyFill="1" applyBorder="1" applyProtection="1">
      <protection hidden="1"/>
    </xf>
    <xf numFmtId="10" fontId="8" fillId="8" borderId="31" xfId="6" applyNumberFormat="1" applyFont="1" applyFill="1" applyBorder="1" applyAlignment="1" applyProtection="1">
      <alignment horizontal="center"/>
      <protection hidden="1"/>
    </xf>
    <xf numFmtId="10" fontId="8" fillId="8" borderId="28" xfId="1" applyNumberFormat="1" applyFont="1" applyFill="1" applyBorder="1" applyAlignment="1" applyProtection="1">
      <alignment horizontal="center"/>
      <protection hidden="1"/>
    </xf>
    <xf numFmtId="10" fontId="8" fillId="8" borderId="31" xfId="6" applyNumberFormat="1" applyFont="1" applyFill="1" applyBorder="1" applyProtection="1">
      <protection hidden="1"/>
    </xf>
    <xf numFmtId="0" fontId="54" fillId="14" borderId="7" xfId="0" applyFont="1" applyFill="1" applyBorder="1" applyAlignment="1" applyProtection="1">
      <alignment horizontal="center" vertical="center" wrapText="1"/>
      <protection hidden="1"/>
    </xf>
    <xf numFmtId="0" fontId="53" fillId="14" borderId="0" xfId="0" applyFont="1" applyFill="1" applyBorder="1" applyProtection="1">
      <protection hidden="1"/>
    </xf>
    <xf numFmtId="9" fontId="12" fillId="0" borderId="0" xfId="0" applyNumberFormat="1" applyFont="1" applyProtection="1">
      <protection hidden="1"/>
    </xf>
    <xf numFmtId="3" fontId="12" fillId="0" borderId="0" xfId="0" applyNumberFormat="1" applyFont="1" applyProtection="1">
      <protection hidden="1"/>
    </xf>
    <xf numFmtId="0" fontId="12" fillId="0" borderId="0" xfId="0" applyFont="1" applyProtection="1">
      <protection hidden="1"/>
    </xf>
    <xf numFmtId="0" fontId="10" fillId="0" borderId="0" xfId="0" applyFont="1" applyFill="1" applyProtection="1">
      <protection hidden="1"/>
    </xf>
    <xf numFmtId="0" fontId="10" fillId="0" borderId="0" xfId="0" applyFont="1" applyFill="1" applyBorder="1" applyProtection="1">
      <protection hidden="1"/>
    </xf>
    <xf numFmtId="14" fontId="12" fillId="0" borderId="0" xfId="0" applyNumberFormat="1" applyFont="1" applyBorder="1" applyProtection="1">
      <protection hidden="1"/>
    </xf>
    <xf numFmtId="0" fontId="7" fillId="0" borderId="0" xfId="0" applyFont="1" applyBorder="1" applyProtection="1">
      <protection hidden="1"/>
    </xf>
    <xf numFmtId="43" fontId="12" fillId="0" borderId="0" xfId="1" applyFont="1" applyProtection="1">
      <protection hidden="1"/>
    </xf>
    <xf numFmtId="0" fontId="10" fillId="0" borderId="0" xfId="0" applyFont="1" applyBorder="1" applyProtection="1">
      <protection hidden="1"/>
    </xf>
    <xf numFmtId="9" fontId="8" fillId="6" borderId="31" xfId="3" applyFont="1" applyFill="1" applyBorder="1" applyProtection="1">
      <protection locked="0"/>
    </xf>
    <xf numFmtId="14" fontId="12" fillId="6" borderId="31" xfId="0" applyNumberFormat="1" applyFont="1" applyFill="1" applyBorder="1" applyAlignment="1" applyProtection="1">
      <protection locked="0"/>
    </xf>
    <xf numFmtId="41" fontId="12" fillId="6" borderId="31" xfId="0" applyNumberFormat="1" applyFont="1" applyFill="1" applyBorder="1" applyAlignment="1" applyProtection="1">
      <protection locked="0"/>
    </xf>
    <xf numFmtId="9" fontId="12" fillId="6" borderId="31" xfId="3" applyFont="1" applyFill="1" applyBorder="1" applyAlignment="1" applyProtection="1">
      <protection locked="0"/>
    </xf>
    <xf numFmtId="0" fontId="12" fillId="6" borderId="31" xfId="0" applyFont="1" applyFill="1" applyBorder="1" applyProtection="1">
      <protection locked="0"/>
    </xf>
    <xf numFmtId="9" fontId="10" fillId="0" borderId="34" xfId="3" applyFont="1" applyFill="1" applyBorder="1" applyProtection="1">
      <protection locked="0"/>
    </xf>
    <xf numFmtId="42" fontId="10" fillId="0" borderId="34" xfId="0" applyNumberFormat="1" applyFont="1" applyFill="1" applyBorder="1" applyProtection="1">
      <protection locked="0"/>
    </xf>
    <xf numFmtId="14" fontId="5" fillId="6" borderId="31" xfId="0" applyNumberFormat="1" applyFont="1" applyFill="1" applyBorder="1" applyAlignment="1" applyProtection="1">
      <protection locked="0"/>
    </xf>
    <xf numFmtId="9" fontId="8" fillId="0" borderId="28" xfId="3" applyFont="1" applyFill="1" applyBorder="1" applyProtection="1">
      <protection hidden="1"/>
    </xf>
    <xf numFmtId="0" fontId="9" fillId="7" borderId="29" xfId="0" applyFont="1" applyFill="1" applyBorder="1" applyProtection="1">
      <protection hidden="1"/>
    </xf>
    <xf numFmtId="0" fontId="8" fillId="7" borderId="30" xfId="0" applyFont="1" applyFill="1" applyBorder="1" applyProtection="1">
      <protection hidden="1"/>
    </xf>
    <xf numFmtId="0" fontId="0" fillId="7" borderId="2" xfId="0" applyFill="1" applyBorder="1" applyProtection="1">
      <protection hidden="1"/>
    </xf>
    <xf numFmtId="0" fontId="0" fillId="7" borderId="29" xfId="0" applyFill="1" applyBorder="1" applyProtection="1">
      <protection hidden="1"/>
    </xf>
    <xf numFmtId="41" fontId="0" fillId="7" borderId="30" xfId="0" applyNumberFormat="1" applyFill="1" applyBorder="1" applyProtection="1">
      <protection hidden="1"/>
    </xf>
    <xf numFmtId="0" fontId="8" fillId="0" borderId="27" xfId="0" applyFont="1" applyBorder="1" applyProtection="1">
      <protection hidden="1"/>
    </xf>
    <xf numFmtId="0" fontId="0" fillId="0" borderId="27" xfId="0" applyBorder="1" applyProtection="1">
      <protection hidden="1"/>
    </xf>
    <xf numFmtId="0" fontId="14" fillId="0" borderId="79" xfId="0" applyFont="1" applyBorder="1" applyProtection="1">
      <protection hidden="1"/>
    </xf>
    <xf numFmtId="0" fontId="8" fillId="0" borderId="79" xfId="0" applyFont="1" applyBorder="1" applyProtection="1">
      <protection hidden="1"/>
    </xf>
    <xf numFmtId="166" fontId="8" fillId="8" borderId="79" xfId="1" applyNumberFormat="1" applyFont="1" applyFill="1" applyBorder="1" applyAlignment="1" applyProtection="1">
      <alignment horizontal="center"/>
      <protection hidden="1"/>
    </xf>
    <xf numFmtId="3" fontId="8" fillId="8" borderId="79" xfId="1" applyNumberFormat="1" applyFont="1" applyFill="1" applyBorder="1" applyProtection="1">
      <protection hidden="1"/>
    </xf>
    <xf numFmtId="3" fontId="10" fillId="0" borderId="0" xfId="0" applyNumberFormat="1" applyFont="1" applyProtection="1">
      <protection hidden="1"/>
    </xf>
    <xf numFmtId="41" fontId="0" fillId="0" borderId="0" xfId="0" applyNumberFormat="1" applyProtection="1">
      <protection hidden="1"/>
    </xf>
    <xf numFmtId="0" fontId="8" fillId="0" borderId="12" xfId="0" applyFont="1" applyFill="1" applyBorder="1" applyProtection="1">
      <protection locked="0"/>
    </xf>
    <xf numFmtId="166" fontId="8" fillId="0" borderId="31" xfId="1" applyNumberFormat="1" applyFont="1" applyFill="1" applyBorder="1" applyAlignment="1" applyProtection="1">
      <alignment horizontal="center" wrapText="1"/>
      <protection locked="0"/>
    </xf>
    <xf numFmtId="3" fontId="8" fillId="0" borderId="20" xfId="1" applyNumberFormat="1" applyFont="1" applyFill="1" applyBorder="1" applyAlignment="1" applyProtection="1">
      <alignment horizontal="center"/>
      <protection locked="0"/>
    </xf>
    <xf numFmtId="3" fontId="8" fillId="0" borderId="28" xfId="1" applyNumberFormat="1" applyFont="1" applyFill="1" applyBorder="1" applyProtection="1">
      <protection locked="0"/>
    </xf>
    <xf numFmtId="9" fontId="8" fillId="0" borderId="28" xfId="3" applyFont="1" applyFill="1" applyBorder="1" applyProtection="1">
      <protection locked="0"/>
    </xf>
    <xf numFmtId="9" fontId="8" fillId="0" borderId="31" xfId="3" applyFont="1" applyFill="1" applyBorder="1" applyProtection="1">
      <protection locked="0"/>
    </xf>
    <xf numFmtId="0" fontId="8" fillId="0" borderId="12" xfId="1" applyNumberFormat="1" applyFont="1" applyFill="1" applyBorder="1" applyProtection="1">
      <protection locked="0"/>
    </xf>
    <xf numFmtId="166" fontId="8" fillId="0" borderId="12" xfId="1" applyNumberFormat="1" applyFont="1" applyFill="1" applyBorder="1" applyAlignment="1" applyProtection="1">
      <alignment horizontal="right" wrapText="1"/>
      <protection locked="0"/>
    </xf>
    <xf numFmtId="3" fontId="8" fillId="0" borderId="12" xfId="1" applyNumberFormat="1" applyFont="1" applyFill="1" applyBorder="1" applyProtection="1">
      <protection locked="0"/>
    </xf>
    <xf numFmtId="166" fontId="8" fillId="0" borderId="12" xfId="1" applyNumberFormat="1" applyFont="1" applyFill="1" applyBorder="1" applyAlignment="1" applyProtection="1">
      <alignment horizontal="right"/>
      <protection locked="0"/>
    </xf>
    <xf numFmtId="3" fontId="8" fillId="0" borderId="31" xfId="1" applyNumberFormat="1" applyFont="1" applyFill="1" applyBorder="1" applyProtection="1">
      <protection locked="0"/>
    </xf>
    <xf numFmtId="166" fontId="8" fillId="0" borderId="12" xfId="1" applyNumberFormat="1" applyFont="1" applyFill="1" applyBorder="1" applyProtection="1">
      <protection locked="0"/>
    </xf>
    <xf numFmtId="0" fontId="8" fillId="0" borderId="36" xfId="1" applyNumberFormat="1" applyFont="1" applyFill="1" applyBorder="1" applyProtection="1">
      <protection locked="0"/>
    </xf>
    <xf numFmtId="0" fontId="58" fillId="14" borderId="30" xfId="0" applyFont="1" applyFill="1" applyBorder="1" applyProtection="1">
      <protection locked="0"/>
    </xf>
    <xf numFmtId="43" fontId="58" fillId="14" borderId="2" xfId="1" applyFont="1" applyFill="1" applyBorder="1" applyAlignment="1" applyProtection="1">
      <alignment horizontal="right"/>
      <protection locked="0"/>
    </xf>
    <xf numFmtId="43" fontId="58" fillId="14" borderId="2" xfId="1" applyFont="1" applyFill="1" applyBorder="1" applyAlignment="1" applyProtection="1">
      <alignment horizontal="center"/>
    </xf>
    <xf numFmtId="0" fontId="8" fillId="0" borderId="10" xfId="0" applyNumberFormat="1" applyFont="1" applyFill="1" applyBorder="1" applyAlignment="1" applyProtection="1">
      <alignment horizontal="center" wrapText="1"/>
    </xf>
    <xf numFmtId="0" fontId="8" fillId="0" borderId="29" xfId="0" applyFont="1" applyFill="1" applyBorder="1" applyAlignment="1" applyProtection="1">
      <alignment horizontal="center" vertical="center" wrapText="1"/>
    </xf>
    <xf numFmtId="0" fontId="8" fillId="0" borderId="29" xfId="0" applyNumberFormat="1" applyFont="1" applyFill="1" applyBorder="1" applyAlignment="1" applyProtection="1">
      <alignment horizontal="center" wrapText="1"/>
    </xf>
    <xf numFmtId="168" fontId="8" fillId="0" borderId="29" xfId="1" applyNumberFormat="1" applyFont="1" applyFill="1" applyBorder="1" applyAlignment="1" applyProtection="1">
      <alignment horizontal="center" wrapText="1"/>
    </xf>
    <xf numFmtId="43" fontId="8" fillId="0" borderId="29" xfId="1" applyFont="1" applyFill="1" applyBorder="1" applyAlignment="1" applyProtection="1">
      <alignment horizontal="center"/>
    </xf>
    <xf numFmtId="0" fontId="0" fillId="0" borderId="9" xfId="0" applyBorder="1"/>
    <xf numFmtId="1" fontId="0" fillId="0" borderId="51" xfId="0" applyNumberFormat="1" applyBorder="1" applyAlignment="1"/>
    <xf numFmtId="1" fontId="0" fillId="0" borderId="0" xfId="0" applyNumberFormat="1"/>
    <xf numFmtId="1" fontId="0" fillId="0" borderId="0" xfId="0" applyNumberFormat="1" applyProtection="1">
      <protection hidden="1"/>
    </xf>
    <xf numFmtId="1" fontId="54" fillId="14" borderId="3" xfId="0" applyNumberFormat="1" applyFont="1" applyFill="1" applyBorder="1" applyAlignment="1" applyProtection="1">
      <alignment horizontal="center"/>
      <protection hidden="1"/>
    </xf>
    <xf numFmtId="1" fontId="0" fillId="6" borderId="31" xfId="1" applyNumberFormat="1" applyFont="1" applyFill="1" applyBorder="1" applyAlignment="1" applyProtection="1">
      <alignment horizontal="center"/>
    </xf>
    <xf numFmtId="1" fontId="0" fillId="6" borderId="24" xfId="1" applyNumberFormat="1" applyFont="1" applyFill="1" applyBorder="1" applyAlignment="1" applyProtection="1">
      <alignment horizontal="center"/>
    </xf>
    <xf numFmtId="1" fontId="0" fillId="7" borderId="34" xfId="1" applyNumberFormat="1" applyFont="1" applyFill="1" applyBorder="1" applyAlignment="1" applyProtection="1">
      <alignment horizontal="center"/>
      <protection hidden="1"/>
    </xf>
    <xf numFmtId="1" fontId="0" fillId="0" borderId="27" xfId="0" applyNumberFormat="1" applyFill="1" applyBorder="1" applyAlignment="1" applyProtection="1">
      <alignment horizontal="center"/>
    </xf>
    <xf numFmtId="1" fontId="0" fillId="7" borderId="1" xfId="0" applyNumberFormat="1" applyFill="1" applyBorder="1" applyAlignment="1" applyProtection="1">
      <alignment horizontal="center"/>
      <protection hidden="1"/>
    </xf>
    <xf numFmtId="1" fontId="5" fillId="0" borderId="0" xfId="0" applyNumberFormat="1" applyFont="1" applyProtection="1">
      <protection locked="0"/>
    </xf>
    <xf numFmtId="1" fontId="0" fillId="0" borderId="0" xfId="0" applyNumberFormat="1" applyProtection="1">
      <protection locked="0"/>
    </xf>
    <xf numFmtId="1" fontId="0" fillId="0" borderId="0" xfId="1" applyNumberFormat="1" applyFont="1" applyFill="1" applyBorder="1" applyAlignment="1" applyProtection="1">
      <alignment horizontal="center"/>
      <protection locked="0"/>
    </xf>
    <xf numFmtId="0" fontId="0" fillId="0" borderId="87" xfId="0" applyBorder="1" applyProtection="1">
      <protection locked="0"/>
    </xf>
    <xf numFmtId="0" fontId="5" fillId="0" borderId="87" xfId="0" applyFont="1" applyBorder="1" applyProtection="1">
      <protection locked="0"/>
    </xf>
    <xf numFmtId="0" fontId="0" fillId="0" borderId="88" xfId="0" applyBorder="1" applyProtection="1">
      <protection locked="0"/>
    </xf>
    <xf numFmtId="0" fontId="5" fillId="0" borderId="89" xfId="0" applyFont="1" applyBorder="1" applyProtection="1">
      <protection locked="0"/>
    </xf>
    <xf numFmtId="0" fontId="0" fillId="0" borderId="12" xfId="0" applyBorder="1" applyProtection="1">
      <protection locked="0"/>
    </xf>
    <xf numFmtId="44" fontId="8" fillId="6" borderId="31" xfId="6" applyFont="1" applyFill="1" applyBorder="1" applyProtection="1"/>
    <xf numFmtId="9" fontId="8" fillId="6" borderId="31" xfId="3" applyFont="1" applyFill="1" applyBorder="1" applyProtection="1"/>
    <xf numFmtId="41" fontId="54" fillId="14" borderId="2" xfId="0" applyNumberFormat="1" applyFont="1" applyFill="1" applyBorder="1" applyAlignment="1" applyProtection="1">
      <alignment horizontal="center" vertical="center" wrapText="1"/>
    </xf>
    <xf numFmtId="0" fontId="5" fillId="8" borderId="71" xfId="0" applyFont="1" applyFill="1" applyBorder="1" applyAlignment="1" applyProtection="1">
      <protection hidden="1"/>
    </xf>
    <xf numFmtId="0" fontId="5" fillId="8" borderId="45" xfId="0" applyFont="1" applyFill="1" applyBorder="1" applyAlignment="1" applyProtection="1">
      <protection hidden="1"/>
    </xf>
    <xf numFmtId="0" fontId="26" fillId="8" borderId="65" xfId="0" applyFont="1" applyFill="1" applyBorder="1" applyAlignment="1" applyProtection="1">
      <protection hidden="1"/>
    </xf>
    <xf numFmtId="0" fontId="0" fillId="0" borderId="61" xfId="0" applyBorder="1" applyAlignment="1" applyProtection="1">
      <protection hidden="1"/>
    </xf>
    <xf numFmtId="0" fontId="0" fillId="0" borderId="63" xfId="0" applyBorder="1" applyAlignment="1" applyProtection="1">
      <protection hidden="1"/>
    </xf>
    <xf numFmtId="0" fontId="10" fillId="8" borderId="75" xfId="0" applyFont="1" applyFill="1" applyBorder="1" applyAlignment="1" applyProtection="1">
      <alignment horizontal="left" wrapText="1"/>
      <protection hidden="1"/>
    </xf>
    <xf numFmtId="0" fontId="10" fillId="8" borderId="26" xfId="0" applyFont="1" applyFill="1" applyBorder="1" applyAlignment="1" applyProtection="1">
      <alignment horizontal="left" wrapText="1"/>
      <protection hidden="1"/>
    </xf>
    <xf numFmtId="0" fontId="0" fillId="8" borderId="7" xfId="0" applyFill="1" applyBorder="1" applyAlignment="1" applyProtection="1">
      <alignment horizontal="left" wrapText="1"/>
      <protection hidden="1"/>
    </xf>
    <xf numFmtId="0" fontId="25" fillId="14" borderId="50" xfId="0" applyFont="1" applyFill="1" applyBorder="1" applyAlignment="1" applyProtection="1">
      <protection hidden="1"/>
    </xf>
    <xf numFmtId="0" fontId="0" fillId="14" borderId="51" xfId="0" applyFill="1" applyBorder="1" applyAlignment="1" applyProtection="1">
      <protection hidden="1"/>
    </xf>
    <xf numFmtId="0" fontId="5" fillId="8" borderId="70" xfId="0" applyFont="1" applyFill="1" applyBorder="1" applyAlignment="1" applyProtection="1">
      <protection hidden="1"/>
    </xf>
    <xf numFmtId="0" fontId="5" fillId="8" borderId="47" xfId="0" applyFont="1" applyFill="1" applyBorder="1" applyAlignment="1" applyProtection="1">
      <protection hidden="1"/>
    </xf>
    <xf numFmtId="0" fontId="14" fillId="0" borderId="11" xfId="0" applyFont="1" applyFill="1" applyBorder="1" applyAlignment="1" applyProtection="1">
      <protection locked="0"/>
    </xf>
    <xf numFmtId="0" fontId="14" fillId="0" borderId="12" xfId="0" applyFont="1" applyFill="1" applyBorder="1" applyAlignment="1" applyProtection="1">
      <protection locked="0"/>
    </xf>
    <xf numFmtId="0" fontId="53" fillId="14" borderId="0" xfId="0" applyFont="1" applyFill="1" applyBorder="1" applyAlignment="1" applyProtection="1">
      <protection hidden="1"/>
    </xf>
    <xf numFmtId="0" fontId="0" fillId="0" borderId="0" xfId="0" applyAlignment="1" applyProtection="1">
      <protection hidden="1"/>
    </xf>
    <xf numFmtId="0" fontId="0" fillId="0" borderId="10" xfId="0" applyBorder="1" applyAlignment="1" applyProtection="1">
      <protection hidden="1"/>
    </xf>
    <xf numFmtId="0" fontId="56" fillId="14" borderId="29" xfId="0" applyNumberFormat="1" applyFont="1" applyFill="1" applyBorder="1" applyAlignment="1" applyProtection="1">
      <alignment horizontal="left" vertical="center"/>
      <protection hidden="1"/>
    </xf>
    <xf numFmtId="0" fontId="54" fillId="14" borderId="30" xfId="0" applyNumberFormat="1" applyFont="1" applyFill="1" applyBorder="1" applyAlignment="1" applyProtection="1">
      <alignment horizontal="left" vertical="center"/>
      <protection hidden="1"/>
    </xf>
    <xf numFmtId="0" fontId="54" fillId="14" borderId="38" xfId="0" applyNumberFormat="1" applyFont="1" applyFill="1" applyBorder="1" applyAlignment="1" applyProtection="1">
      <alignment horizontal="left" vertical="center"/>
      <protection hidden="1"/>
    </xf>
    <xf numFmtId="0" fontId="54" fillId="14" borderId="5" xfId="0" applyNumberFormat="1" applyFont="1" applyFill="1" applyBorder="1" applyAlignment="1" applyProtection="1">
      <alignment horizontal="left" vertical="center"/>
      <protection hidden="1"/>
    </xf>
    <xf numFmtId="0" fontId="55" fillId="14" borderId="29" xfId="0" applyFont="1" applyFill="1" applyBorder="1" applyAlignment="1" applyProtection="1">
      <alignment horizontal="center" vertical="center" wrapText="1"/>
      <protection hidden="1"/>
    </xf>
    <xf numFmtId="0" fontId="54" fillId="14" borderId="38" xfId="0" applyFont="1" applyFill="1" applyBorder="1" applyAlignment="1" applyProtection="1">
      <alignment horizontal="center" vertical="center" wrapText="1"/>
      <protection hidden="1"/>
    </xf>
    <xf numFmtId="0" fontId="55" fillId="14" borderId="2" xfId="0" applyFont="1" applyFill="1" applyBorder="1" applyAlignment="1" applyProtection="1">
      <alignment horizontal="center" vertical="center" wrapText="1"/>
      <protection hidden="1"/>
    </xf>
    <xf numFmtId="0" fontId="55" fillId="14" borderId="3" xfId="0" applyFont="1" applyFill="1" applyBorder="1" applyAlignment="1" applyProtection="1">
      <alignment horizontal="center" vertical="center" wrapText="1"/>
      <protection hidden="1"/>
    </xf>
    <xf numFmtId="0" fontId="0" fillId="0" borderId="12" xfId="0" applyFill="1" applyBorder="1" applyAlignment="1" applyProtection="1">
      <protection locked="0"/>
    </xf>
    <xf numFmtId="41" fontId="58" fillId="14" borderId="2" xfId="1" applyNumberFormat="1" applyFont="1" applyFill="1" applyBorder="1" applyAlignment="1" applyProtection="1">
      <alignment horizontal="center" wrapText="1"/>
      <protection hidden="1"/>
    </xf>
    <xf numFmtId="41" fontId="58" fillId="14" borderId="3" xfId="1" applyNumberFormat="1" applyFont="1" applyFill="1" applyBorder="1" applyAlignment="1" applyProtection="1">
      <alignment horizontal="center" wrapText="1"/>
      <protection hidden="1"/>
    </xf>
    <xf numFmtId="0" fontId="54" fillId="14" borderId="3" xfId="0" applyFont="1" applyFill="1" applyBorder="1" applyAlignment="1" applyProtection="1">
      <alignment horizontal="center" wrapText="1"/>
      <protection hidden="1"/>
    </xf>
    <xf numFmtId="0" fontId="54" fillId="14" borderId="3" xfId="0" applyFont="1" applyFill="1" applyBorder="1" applyAlignment="1" applyProtection="1">
      <alignment horizontal="center" vertical="center" wrapText="1"/>
      <protection hidden="1"/>
    </xf>
    <xf numFmtId="0" fontId="56" fillId="14" borderId="29" xfId="0" applyFont="1" applyFill="1" applyBorder="1" applyAlignment="1" applyProtection="1">
      <alignment wrapText="1"/>
      <protection hidden="1"/>
    </xf>
    <xf numFmtId="0" fontId="54" fillId="14" borderId="30" xfId="0" applyFont="1" applyFill="1" applyBorder="1" applyAlignment="1" applyProtection="1">
      <alignment wrapText="1"/>
      <protection hidden="1"/>
    </xf>
    <xf numFmtId="0" fontId="54" fillId="14" borderId="38" xfId="0" applyFont="1" applyFill="1" applyBorder="1" applyAlignment="1" applyProtection="1">
      <alignment wrapText="1"/>
      <protection hidden="1"/>
    </xf>
    <xf numFmtId="0" fontId="54" fillId="14" borderId="5" xfId="0" applyFont="1" applyFill="1" applyBorder="1" applyAlignment="1" applyProtection="1">
      <alignment wrapText="1"/>
      <protection hidden="1"/>
    </xf>
    <xf numFmtId="0" fontId="5" fillId="0" borderId="11" xfId="0" applyFont="1" applyFill="1" applyBorder="1" applyAlignment="1" applyProtection="1">
      <alignment horizontal="left" indent="1"/>
      <protection locked="0"/>
    </xf>
    <xf numFmtId="0" fontId="0" fillId="0" borderId="12" xfId="0" applyFill="1" applyBorder="1" applyAlignment="1" applyProtection="1">
      <alignment horizontal="left" indent="1"/>
      <protection locked="0"/>
    </xf>
    <xf numFmtId="0" fontId="0" fillId="0" borderId="11" xfId="0" applyFill="1" applyBorder="1" applyAlignment="1" applyProtection="1">
      <alignment horizontal="left" indent="1"/>
      <protection locked="0"/>
    </xf>
    <xf numFmtId="0" fontId="54" fillId="14" borderId="2" xfId="0" applyFont="1" applyFill="1" applyBorder="1" applyAlignment="1" applyProtection="1">
      <alignment horizontal="center" vertical="center" wrapText="1"/>
      <protection hidden="1"/>
    </xf>
    <xf numFmtId="1" fontId="54" fillId="14" borderId="2" xfId="0" applyNumberFormat="1" applyFont="1" applyFill="1" applyBorder="1" applyAlignment="1" applyProtection="1">
      <alignment horizontal="center" vertical="center" wrapText="1"/>
      <protection hidden="1"/>
    </xf>
    <xf numFmtId="1" fontId="54" fillId="14" borderId="3" xfId="0" applyNumberFormat="1" applyFont="1" applyFill="1" applyBorder="1" applyAlignment="1" applyProtection="1">
      <alignment horizontal="center" wrapText="1"/>
      <protection hidden="1"/>
    </xf>
    <xf numFmtId="41" fontId="54" fillId="14" borderId="2" xfId="0" applyNumberFormat="1" applyFont="1" applyFill="1" applyBorder="1" applyAlignment="1" applyProtection="1">
      <alignment horizontal="center" vertical="center" wrapText="1"/>
      <protection hidden="1"/>
    </xf>
    <xf numFmtId="41" fontId="54" fillId="14" borderId="3" xfId="0" applyNumberFormat="1" applyFont="1" applyFill="1" applyBorder="1" applyAlignment="1" applyProtection="1">
      <alignment horizontal="center" vertical="center" wrapText="1"/>
      <protection hidden="1"/>
    </xf>
    <xf numFmtId="41" fontId="55" fillId="14" borderId="2" xfId="0" applyNumberFormat="1" applyFont="1" applyFill="1" applyBorder="1" applyAlignment="1" applyProtection="1">
      <alignment horizontal="center" vertical="center" wrapText="1"/>
      <protection hidden="1"/>
    </xf>
    <xf numFmtId="0" fontId="10" fillId="8" borderId="6" xfId="0" applyFont="1" applyFill="1" applyBorder="1" applyProtection="1">
      <protection hidden="1"/>
    </xf>
    <xf numFmtId="0" fontId="10" fillId="8" borderId="26" xfId="0" applyFont="1" applyFill="1" applyBorder="1" applyProtection="1">
      <protection hidden="1"/>
    </xf>
    <xf numFmtId="0" fontId="10" fillId="8" borderId="7" xfId="0" applyFont="1" applyFill="1" applyBorder="1" applyProtection="1">
      <protection hidden="1"/>
    </xf>
    <xf numFmtId="0" fontId="54" fillId="14" borderId="2" xfId="0" quotePrefix="1" applyFont="1" applyFill="1" applyBorder="1" applyAlignment="1" applyProtection="1">
      <alignment horizontal="center" vertical="center" wrapText="1"/>
      <protection hidden="1"/>
    </xf>
    <xf numFmtId="0" fontId="54" fillId="14" borderId="27" xfId="0" quotePrefix="1" applyFont="1" applyFill="1" applyBorder="1" applyAlignment="1" applyProtection="1">
      <alignment horizontal="center" vertical="center" wrapText="1"/>
      <protection hidden="1"/>
    </xf>
    <xf numFmtId="0" fontId="54" fillId="14" borderId="28" xfId="0" quotePrefix="1" applyFont="1" applyFill="1" applyBorder="1" applyAlignment="1" applyProtection="1">
      <alignment horizontal="center" vertical="center" wrapText="1"/>
      <protection hidden="1"/>
    </xf>
    <xf numFmtId="0" fontId="53" fillId="14" borderId="0" xfId="0" applyFont="1" applyFill="1" applyBorder="1" applyAlignment="1"/>
    <xf numFmtId="0" fontId="0" fillId="0" borderId="0" xfId="0" applyAlignment="1"/>
    <xf numFmtId="0" fontId="19" fillId="0" borderId="0" xfId="0" applyFont="1" applyAlignment="1">
      <alignment horizontal="left" vertical="center" wrapText="1"/>
    </xf>
    <xf numFmtId="0" fontId="61" fillId="14" borderId="0" xfId="0" applyFont="1" applyFill="1" applyAlignment="1" applyProtection="1">
      <alignment horizontal="left" vertical="center" wrapText="1" indent="1"/>
      <protection hidden="1"/>
    </xf>
    <xf numFmtId="0" fontId="53" fillId="14" borderId="0" xfId="0" applyFont="1" applyFill="1" applyAlignment="1" applyProtection="1">
      <alignment horizontal="center" vertical="center"/>
      <protection hidden="1"/>
    </xf>
    <xf numFmtId="0" fontId="5" fillId="0" borderId="0" xfId="0" applyFont="1" applyAlignment="1">
      <alignment wrapText="1"/>
    </xf>
    <xf numFmtId="0" fontId="0" fillId="0" borderId="4" xfId="0" applyBorder="1" applyAlignment="1">
      <alignment wrapText="1"/>
    </xf>
    <xf numFmtId="0" fontId="8" fillId="0" borderId="25" xfId="0" applyFont="1" applyFill="1" applyBorder="1" applyAlignment="1" applyProtection="1">
      <alignment horizontal="left" indent="1"/>
    </xf>
    <xf numFmtId="41" fontId="58" fillId="14" borderId="2" xfId="1" applyNumberFormat="1" applyFont="1" applyFill="1" applyBorder="1" applyAlignment="1" applyProtection="1">
      <alignment horizontal="center" vertical="center" wrapText="1"/>
    </xf>
    <xf numFmtId="41" fontId="58" fillId="14" borderId="3" xfId="1" applyNumberFormat="1" applyFont="1" applyFill="1" applyBorder="1" applyAlignment="1" applyProtection="1">
      <alignment horizontal="center" vertical="center" wrapText="1"/>
    </xf>
    <xf numFmtId="0" fontId="53" fillId="14" borderId="50" xfId="0" applyFont="1" applyFill="1" applyBorder="1" applyAlignment="1" applyProtection="1">
      <alignment horizontal="left"/>
      <protection hidden="1"/>
    </xf>
    <xf numFmtId="0" fontId="0" fillId="0" borderId="51" xfId="0" applyBorder="1" applyAlignment="1">
      <alignment horizontal="left"/>
    </xf>
    <xf numFmtId="0" fontId="53" fillId="14" borderId="51" xfId="0" applyFont="1" applyFill="1" applyBorder="1" applyAlignment="1" applyProtection="1">
      <alignment horizontal="left"/>
      <protection hidden="1"/>
    </xf>
    <xf numFmtId="0" fontId="8" fillId="7" borderId="9" xfId="0" applyFont="1" applyFill="1" applyBorder="1" applyAlignment="1" applyProtection="1">
      <alignment horizontal="left" indent="1"/>
    </xf>
    <xf numFmtId="0" fontId="8" fillId="7" borderId="0" xfId="0" applyFont="1" applyFill="1" applyBorder="1" applyAlignment="1" applyProtection="1">
      <alignment horizontal="left" indent="1"/>
    </xf>
    <xf numFmtId="0" fontId="0" fillId="7" borderId="10" xfId="0" applyFill="1" applyBorder="1" applyAlignment="1">
      <alignment horizontal="left" indent="1"/>
    </xf>
    <xf numFmtId="0" fontId="8" fillId="0" borderId="9" xfId="0" applyFont="1" applyFill="1" applyBorder="1" applyAlignment="1" applyProtection="1">
      <alignment horizontal="left" indent="1"/>
    </xf>
    <xf numFmtId="0" fontId="8" fillId="0" borderId="0" xfId="0" applyFont="1" applyFill="1" applyBorder="1" applyAlignment="1" applyProtection="1">
      <alignment horizontal="left" indent="1"/>
    </xf>
    <xf numFmtId="0" fontId="8" fillId="0" borderId="10" xfId="0" applyFont="1" applyFill="1" applyBorder="1" applyAlignment="1" applyProtection="1">
      <alignment horizontal="left" indent="1"/>
    </xf>
    <xf numFmtId="0" fontId="53" fillId="14" borderId="29" xfId="0" applyNumberFormat="1" applyFont="1" applyFill="1" applyBorder="1" applyAlignment="1" applyProtection="1">
      <alignment horizontal="left" vertical="center"/>
      <protection locked="0"/>
    </xf>
    <xf numFmtId="0" fontId="60" fillId="14" borderId="25" xfId="0" applyNumberFormat="1" applyFont="1" applyFill="1" applyBorder="1" applyAlignment="1">
      <alignment horizontal="left" vertical="center"/>
    </xf>
    <xf numFmtId="0" fontId="54" fillId="14" borderId="30" xfId="0" applyFont="1" applyFill="1" applyBorder="1" applyAlignment="1"/>
    <xf numFmtId="0" fontId="60" fillId="14" borderId="38" xfId="0" applyNumberFormat="1" applyFont="1" applyFill="1" applyBorder="1" applyAlignment="1">
      <alignment horizontal="left" vertical="center"/>
    </xf>
    <xf numFmtId="0" fontId="60" fillId="14" borderId="4" xfId="0" applyNumberFormat="1" applyFont="1" applyFill="1" applyBorder="1" applyAlignment="1">
      <alignment horizontal="left" vertical="center"/>
    </xf>
    <xf numFmtId="0" fontId="54" fillId="14" borderId="5" xfId="0" applyFont="1" applyFill="1" applyBorder="1" applyAlignment="1"/>
    <xf numFmtId="0" fontId="27" fillId="14" borderId="29" xfId="0" applyFont="1" applyFill="1" applyBorder="1" applyAlignment="1" applyProtection="1">
      <protection locked="0"/>
    </xf>
    <xf numFmtId="0" fontId="54" fillId="14" borderId="25" xfId="0" applyFont="1" applyFill="1" applyBorder="1" applyAlignment="1"/>
    <xf numFmtId="0" fontId="54" fillId="14" borderId="2" xfId="0" applyFont="1" applyFill="1" applyBorder="1" applyAlignment="1" applyProtection="1">
      <alignment horizontal="center" vertical="center" wrapText="1"/>
      <protection locked="0"/>
    </xf>
    <xf numFmtId="0" fontId="54" fillId="14" borderId="3" xfId="0" applyFont="1" applyFill="1" applyBorder="1" applyAlignment="1">
      <alignment horizontal="center" wrapText="1"/>
    </xf>
    <xf numFmtId="0" fontId="54" fillId="14" borderId="2" xfId="0" applyFont="1" applyFill="1" applyBorder="1" applyAlignment="1" applyProtection="1">
      <alignment horizontal="right" vertical="center" wrapText="1"/>
      <protection locked="0"/>
    </xf>
    <xf numFmtId="0" fontId="54" fillId="14" borderId="3" xfId="0" applyFont="1" applyFill="1" applyBorder="1" applyAlignment="1">
      <alignment horizontal="right" wrapText="1"/>
    </xf>
    <xf numFmtId="0" fontId="54" fillId="14" borderId="3" xfId="0" applyFont="1" applyFill="1" applyBorder="1" applyAlignment="1" applyProtection="1">
      <alignment horizontal="center" vertical="center" wrapText="1"/>
      <protection locked="0"/>
    </xf>
    <xf numFmtId="0" fontId="0" fillId="0" borderId="10" xfId="0" applyFill="1" applyBorder="1" applyAlignment="1">
      <alignment horizontal="left" indent="1"/>
    </xf>
    <xf numFmtId="0" fontId="8" fillId="8" borderId="9" xfId="0" applyFont="1" applyFill="1" applyBorder="1" applyAlignment="1" applyProtection="1">
      <alignment horizontal="left" indent="1"/>
    </xf>
    <xf numFmtId="0" fontId="8" fillId="8" borderId="0" xfId="0" applyFont="1" applyFill="1" applyBorder="1" applyAlignment="1" applyProtection="1">
      <alignment horizontal="left" indent="1"/>
    </xf>
    <xf numFmtId="0" fontId="0" fillId="0" borderId="10" xfId="0" applyBorder="1" applyAlignment="1">
      <alignment horizontal="left" indent="1"/>
    </xf>
    <xf numFmtId="0" fontId="8" fillId="7" borderId="38" xfId="0" applyFont="1" applyFill="1" applyBorder="1" applyAlignment="1" applyProtection="1">
      <alignment horizontal="left" indent="1"/>
    </xf>
    <xf numFmtId="0" fontId="8" fillId="7" borderId="4" xfId="0" applyFont="1" applyFill="1" applyBorder="1" applyAlignment="1" applyProtection="1">
      <alignment horizontal="left" indent="1"/>
    </xf>
    <xf numFmtId="0" fontId="0" fillId="7" borderId="5" xfId="0" applyFill="1" applyBorder="1" applyAlignment="1">
      <alignment horizontal="left" indent="1"/>
    </xf>
    <xf numFmtId="0" fontId="54" fillId="14" borderId="29" xfId="0" applyFont="1" applyFill="1" applyBorder="1" applyAlignment="1" applyProtection="1">
      <alignment horizontal="left" vertical="center" wrapText="1" indent="3"/>
      <protection locked="0"/>
    </xf>
    <xf numFmtId="0" fontId="54" fillId="14" borderId="25" xfId="0" applyFont="1" applyFill="1" applyBorder="1" applyAlignment="1" applyProtection="1">
      <alignment horizontal="left" vertical="center" wrapText="1" indent="3"/>
      <protection locked="0"/>
    </xf>
    <xf numFmtId="0" fontId="54" fillId="14" borderId="30" xfId="0" applyFont="1" applyFill="1" applyBorder="1" applyAlignment="1" applyProtection="1">
      <alignment horizontal="left" vertical="center" wrapText="1" indent="3"/>
      <protection locked="0"/>
    </xf>
    <xf numFmtId="0" fontId="8" fillId="8" borderId="43" xfId="0" applyFont="1" applyFill="1" applyBorder="1" applyAlignment="1" applyProtection="1">
      <alignment horizontal="left" indent="1"/>
    </xf>
    <xf numFmtId="0" fontId="8" fillId="8" borderId="44" xfId="0" applyFont="1" applyFill="1" applyBorder="1" applyAlignment="1" applyProtection="1">
      <alignment horizontal="left" indent="1"/>
    </xf>
    <xf numFmtId="0" fontId="8" fillId="8" borderId="37" xfId="0" applyFont="1" applyFill="1" applyBorder="1" applyAlignment="1" applyProtection="1">
      <alignment horizontal="left" indent="1"/>
    </xf>
    <xf numFmtId="0" fontId="54" fillId="14" borderId="2" xfId="0" applyFont="1" applyFill="1" applyBorder="1" applyAlignment="1" applyProtection="1">
      <alignment horizontal="center" vertical="center" wrapText="1"/>
    </xf>
    <xf numFmtId="0" fontId="54" fillId="14" borderId="3" xfId="0" applyFont="1" applyFill="1" applyBorder="1" applyAlignment="1" applyProtection="1">
      <alignment horizontal="center" vertical="center" wrapText="1"/>
    </xf>
    <xf numFmtId="0" fontId="54" fillId="14" borderId="29" xfId="0" applyFont="1" applyFill="1" applyBorder="1" applyAlignment="1" applyProtection="1">
      <alignment vertical="center" wrapText="1"/>
      <protection locked="0"/>
    </xf>
    <xf numFmtId="0" fontId="54" fillId="14" borderId="25" xfId="0" applyFont="1" applyFill="1" applyBorder="1" applyAlignment="1" applyProtection="1">
      <alignment vertical="center" wrapText="1"/>
      <protection locked="0"/>
    </xf>
    <xf numFmtId="0" fontId="54" fillId="14" borderId="30" xfId="0" applyFont="1" applyFill="1" applyBorder="1" applyAlignment="1" applyProtection="1">
      <alignment vertical="center" wrapText="1"/>
      <protection locked="0"/>
    </xf>
    <xf numFmtId="0" fontId="54" fillId="14" borderId="38" xfId="0" applyFont="1" applyFill="1" applyBorder="1" applyAlignment="1" applyProtection="1">
      <alignment vertical="center" wrapText="1"/>
      <protection locked="0"/>
    </xf>
    <xf numFmtId="0" fontId="54" fillId="14" borderId="4" xfId="0" applyFont="1" applyFill="1" applyBorder="1" applyAlignment="1" applyProtection="1">
      <alignment vertical="center" wrapText="1"/>
      <protection locked="0"/>
    </xf>
    <xf numFmtId="0" fontId="54" fillId="14" borderId="5" xfId="0" applyFont="1" applyFill="1" applyBorder="1" applyAlignment="1" applyProtection="1">
      <alignment vertical="center" wrapText="1"/>
      <protection locked="0"/>
    </xf>
    <xf numFmtId="41" fontId="54" fillId="14" borderId="2" xfId="0" applyNumberFormat="1" applyFont="1" applyFill="1" applyBorder="1" applyAlignment="1" applyProtection="1">
      <alignment horizontal="center" vertical="center" wrapText="1"/>
    </xf>
    <xf numFmtId="41" fontId="55" fillId="14" borderId="2" xfId="0" applyNumberFormat="1" applyFont="1" applyFill="1" applyBorder="1" applyAlignment="1" applyProtection="1">
      <alignment horizontal="center" vertical="center" wrapText="1"/>
    </xf>
    <xf numFmtId="0" fontId="54" fillId="14" borderId="3" xfId="0" applyFont="1" applyFill="1" applyBorder="1" applyAlignment="1">
      <alignment horizontal="center" vertical="center" wrapText="1"/>
    </xf>
    <xf numFmtId="0" fontId="54" fillId="14" borderId="2" xfId="0" applyFont="1" applyFill="1" applyBorder="1" applyAlignment="1" applyProtection="1">
      <alignment horizontal="center" vertical="center"/>
      <protection locked="0"/>
    </xf>
    <xf numFmtId="0" fontId="54" fillId="14" borderId="3" xfId="0" applyFont="1" applyFill="1" applyBorder="1" applyAlignment="1" applyProtection="1">
      <alignment horizontal="center" vertical="center"/>
      <protection locked="0"/>
    </xf>
    <xf numFmtId="0" fontId="48" fillId="0" borderId="0" xfId="11" applyFont="1" applyAlignment="1" applyProtection="1">
      <alignment horizontal="center"/>
      <protection hidden="1"/>
    </xf>
    <xf numFmtId="0" fontId="51" fillId="14" borderId="0" xfId="11" applyFont="1" applyFill="1" applyAlignment="1" applyProtection="1">
      <alignment horizontal="center"/>
      <protection hidden="1"/>
    </xf>
    <xf numFmtId="0" fontId="50" fillId="0" borderId="0" xfId="11" applyFont="1" applyAlignment="1" applyProtection="1">
      <alignment horizontal="center"/>
      <protection hidden="1"/>
    </xf>
  </cellXfs>
  <cellStyles count="15">
    <cellStyle name="Comma" xfId="1" builtinId="3"/>
    <cellStyle name="Comma 2" xfId="4" xr:uid="{00000000-0005-0000-0000-000001000000}"/>
    <cellStyle name="Comma 3" xfId="9" xr:uid="{00000000-0005-0000-0000-000002000000}"/>
    <cellStyle name="Currency" xfId="6" builtinId="4"/>
    <cellStyle name="Currency 2" xfId="5" xr:uid="{00000000-0005-0000-0000-000004000000}"/>
    <cellStyle name="Currency 3" xfId="13" xr:uid="{06D7B05D-53B4-44B4-BE8B-703D5C8A6E20}"/>
    <cellStyle name="Hyperlink" xfId="2" builtinId="8"/>
    <cellStyle name="Normal" xfId="0" builtinId="0"/>
    <cellStyle name="Normal 2" xfId="7" xr:uid="{00000000-0005-0000-0000-000007000000}"/>
    <cellStyle name="Normal 2 2" xfId="10" xr:uid="{00000000-0005-0000-0000-000008000000}"/>
    <cellStyle name="Normal 2 2 2" xfId="11" xr:uid="{00000000-0005-0000-0000-000009000000}"/>
    <cellStyle name="Normal 3" xfId="8" xr:uid="{00000000-0005-0000-0000-00000A000000}"/>
    <cellStyle name="Normal 3 3" xfId="14" xr:uid="{73D0671A-1FAB-459F-8BF9-4FA1E17530E1}"/>
    <cellStyle name="Normal 4" xfId="12" xr:uid="{00000000-0005-0000-0000-00000B000000}"/>
    <cellStyle name="Percent" xfId="3" builtinId="5"/>
  </cellStyles>
  <dxfs count="29">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00000"/>
      <color rgb="FFFFFFCC"/>
      <color rgb="FFFFFF00"/>
      <color rgb="FFBCECB4"/>
      <color rgb="FF9ABBD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85725</xdr:colOff>
      <xdr:row>2</xdr:row>
      <xdr:rowOff>0</xdr:rowOff>
    </xdr:from>
    <xdr:to>
      <xdr:col>3</xdr:col>
      <xdr:colOff>38100</xdr:colOff>
      <xdr:row>5</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696075" y="390525"/>
          <a:ext cx="2714625" cy="485775"/>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wrap="square" rtlCol="0" anchor="ctr"/>
        <a:lstStyle/>
        <a:p>
          <a:r>
            <a:rPr lang="en-US" sz="1000">
              <a:latin typeface="Times New Roman" pitchFamily="18" charset="0"/>
              <a:cs typeface="Times New Roman" pitchFamily="18" charset="0"/>
            </a:rPr>
            <a:t>If you have a pre-existing current</a:t>
          </a:r>
        </a:p>
        <a:p>
          <a:r>
            <a:rPr lang="en-US" sz="1000">
              <a:latin typeface="Times New Roman" pitchFamily="18" charset="0"/>
              <a:cs typeface="Times New Roman" pitchFamily="18" charset="0"/>
            </a:rPr>
            <a:t>customer list, you may submit instead.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costanalysis@tamu.ed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F90BD-B46C-4867-A4A2-1171FEF5CB4A}">
  <sheetPr codeName="Sheet1">
    <tabColor rgb="FFFFFF00"/>
  </sheetPr>
  <dimension ref="A1:EO41"/>
  <sheetViews>
    <sheetView workbookViewId="0">
      <selection activeCell="B7" sqref="B7"/>
    </sheetView>
  </sheetViews>
  <sheetFormatPr defaultRowHeight="12.75"/>
  <cols>
    <col min="1" max="1" width="38.140625" customWidth="1"/>
    <col min="2" max="2" width="34.140625" customWidth="1"/>
    <col min="3" max="3" width="16.7109375" customWidth="1"/>
    <col min="4" max="4" width="11.7109375" customWidth="1"/>
    <col min="5" max="143" width="12.42578125" customWidth="1"/>
    <col min="144" max="189" width="9.140625" customWidth="1"/>
  </cols>
  <sheetData>
    <row r="1" spans="1:143" ht="18">
      <c r="A1" s="525" t="str">
        <f>CONCATENATE("  Rate Study Inputs for ",B8)</f>
        <v xml:space="preserve">  Rate Study Inputs for </v>
      </c>
      <c r="B1" s="607"/>
      <c r="C1" s="107"/>
      <c r="D1" s="96"/>
      <c r="E1" s="96"/>
      <c r="F1" s="96"/>
      <c r="G1" s="96"/>
      <c r="H1" s="96"/>
      <c r="I1" s="96"/>
      <c r="J1" s="96"/>
      <c r="K1" s="96"/>
      <c r="L1" s="96"/>
      <c r="M1" s="96"/>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row>
    <row r="2" spans="1:143" ht="13.5" thickBot="1">
      <c r="A2" s="608"/>
      <c r="B2" s="609"/>
      <c r="C2" s="610"/>
      <c r="D2" s="4"/>
      <c r="E2" s="4"/>
      <c r="F2" s="4"/>
      <c r="G2" s="4"/>
      <c r="H2" s="4"/>
      <c r="I2" s="4"/>
      <c r="J2" s="4"/>
      <c r="K2" s="4"/>
      <c r="L2" s="4"/>
      <c r="M2" s="4"/>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row>
    <row r="3" spans="1:143" ht="29.25" customHeight="1" thickBot="1">
      <c r="A3" s="518" t="s">
        <v>627</v>
      </c>
      <c r="B3" s="562"/>
      <c r="C3" s="610"/>
      <c r="D3" s="796" t="s">
        <v>575</v>
      </c>
      <c r="E3" s="797"/>
      <c r="F3" s="797"/>
      <c r="G3" s="797"/>
      <c r="H3" s="797"/>
      <c r="I3" s="522"/>
      <c r="J3" s="522"/>
      <c r="K3" s="522"/>
      <c r="L3" s="522"/>
      <c r="M3" s="522"/>
      <c r="N3" s="5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row>
    <row r="4" spans="1:143" ht="16.5" customHeight="1">
      <c r="A4" s="108"/>
      <c r="B4" s="166"/>
      <c r="C4" s="610"/>
      <c r="D4" s="798"/>
      <c r="E4" s="799"/>
      <c r="F4" s="799"/>
      <c r="G4" s="799"/>
      <c r="H4" s="799"/>
      <c r="I4" s="4"/>
      <c r="J4" s="118"/>
      <c r="K4" s="118"/>
      <c r="L4" s="118"/>
      <c r="M4" s="133"/>
      <c r="N4" s="131"/>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row>
    <row r="5" spans="1:143" ht="16.5" customHeight="1">
      <c r="A5" s="109" t="s">
        <v>418</v>
      </c>
      <c r="B5" s="611">
        <v>2025</v>
      </c>
      <c r="C5" s="610"/>
      <c r="D5" s="798" t="str">
        <f>CONCATENATE("FY23 Actual Revenues to Account   ",$B$9)</f>
        <v xml:space="preserve">FY23 Actual Revenues to Account   </v>
      </c>
      <c r="E5" s="799"/>
      <c r="F5" s="799"/>
      <c r="G5" s="799"/>
      <c r="H5" s="799"/>
      <c r="I5" s="111"/>
      <c r="J5" s="118"/>
      <c r="K5" s="118"/>
      <c r="L5" s="118"/>
      <c r="M5" s="133"/>
      <c r="N5" s="131"/>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ht="16.5" customHeight="1">
      <c r="A6" s="109" t="s">
        <v>419</v>
      </c>
      <c r="B6" s="612" t="s">
        <v>615</v>
      </c>
      <c r="C6" s="610"/>
      <c r="D6" s="788" t="str">
        <f>CONCATENATE("FY24 Projected Revenues to Account   ",$B$9)</f>
        <v xml:space="preserve">FY24 Projected Revenues to Account   </v>
      </c>
      <c r="E6" s="789"/>
      <c r="F6" s="789"/>
      <c r="G6" s="789"/>
      <c r="H6" s="789"/>
      <c r="I6" s="111"/>
      <c r="J6" s="118"/>
      <c r="K6" s="118"/>
      <c r="L6" s="118"/>
      <c r="M6" s="133"/>
      <c r="N6" s="131"/>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row>
    <row r="7" spans="1:143" ht="16.5" customHeight="1">
      <c r="A7" s="109" t="s">
        <v>420</v>
      </c>
      <c r="B7" s="613">
        <v>45536</v>
      </c>
      <c r="C7" s="610"/>
      <c r="D7" s="788" t="s">
        <v>616</v>
      </c>
      <c r="E7" s="789"/>
      <c r="F7" s="789"/>
      <c r="G7" s="789"/>
      <c r="H7" s="789"/>
      <c r="I7" s="170"/>
      <c r="J7" s="113"/>
      <c r="K7" s="113"/>
      <c r="L7" s="113"/>
      <c r="M7" s="113"/>
      <c r="N7" s="106"/>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row>
    <row r="8" spans="1:143" ht="16.5" customHeight="1">
      <c r="A8" s="109" t="s">
        <v>628</v>
      </c>
      <c r="B8" s="611"/>
      <c r="C8" s="610"/>
      <c r="D8" s="788" t="s">
        <v>617</v>
      </c>
      <c r="E8" s="789"/>
      <c r="F8" s="789"/>
      <c r="G8" s="789"/>
      <c r="H8" s="789"/>
      <c r="I8" s="111"/>
      <c r="J8" s="118"/>
      <c r="K8" s="118"/>
      <c r="L8" s="118"/>
      <c r="M8" s="133"/>
      <c r="N8" s="131"/>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row>
    <row r="9" spans="1:143" ht="16.5" customHeight="1">
      <c r="A9" s="109" t="s">
        <v>629</v>
      </c>
      <c r="B9" s="614"/>
      <c r="C9" s="610"/>
      <c r="D9" s="788" t="s">
        <v>618</v>
      </c>
      <c r="E9" s="789"/>
      <c r="F9" s="789"/>
      <c r="G9" s="789"/>
      <c r="H9" s="789"/>
      <c r="I9" s="111"/>
      <c r="J9" s="118"/>
      <c r="K9" s="118"/>
      <c r="L9" s="118"/>
      <c r="M9" s="133"/>
      <c r="N9" s="131"/>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row>
    <row r="10" spans="1:143" ht="16.5" customHeight="1">
      <c r="A10" s="109" t="s">
        <v>630</v>
      </c>
      <c r="B10" s="615"/>
      <c r="C10" s="610"/>
      <c r="D10" s="788" t="s">
        <v>631</v>
      </c>
      <c r="E10" s="789"/>
      <c r="F10" s="789"/>
      <c r="G10" s="789"/>
      <c r="H10" s="789"/>
      <c r="I10" s="111"/>
      <c r="J10" s="118"/>
      <c r="K10" s="118"/>
      <c r="L10" s="118"/>
      <c r="M10" s="133"/>
      <c r="N10" s="131"/>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row>
    <row r="11" spans="1:143" ht="16.5" customHeight="1">
      <c r="A11" s="109" t="s">
        <v>421</v>
      </c>
      <c r="B11" s="615"/>
      <c r="C11" s="610"/>
      <c r="D11" s="788" t="s">
        <v>619</v>
      </c>
      <c r="E11" s="789"/>
      <c r="F11" s="789"/>
      <c r="G11" s="789"/>
      <c r="H11" s="789"/>
      <c r="I11" s="111"/>
      <c r="J11" s="118"/>
      <c r="K11" s="118"/>
      <c r="L11" s="118"/>
      <c r="M11" s="133"/>
      <c r="N11" s="131"/>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row>
    <row r="12" spans="1:143" ht="16.5" customHeight="1">
      <c r="A12" s="109" t="s">
        <v>37</v>
      </c>
      <c r="B12" s="611"/>
      <c r="C12" s="610"/>
      <c r="D12" s="625" t="s">
        <v>436</v>
      </c>
      <c r="E12" s="626"/>
      <c r="F12" s="626"/>
      <c r="G12" s="626"/>
      <c r="H12" s="626"/>
      <c r="I12" s="114"/>
      <c r="J12" s="118"/>
      <c r="K12" s="118"/>
      <c r="L12" s="118"/>
      <c r="M12" s="133"/>
      <c r="N12" s="131"/>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row>
    <row r="13" spans="1:143" ht="16.5" customHeight="1">
      <c r="A13" s="109" t="s">
        <v>38</v>
      </c>
      <c r="B13" s="615"/>
      <c r="C13" s="610"/>
      <c r="D13" s="625" t="s">
        <v>433</v>
      </c>
      <c r="E13" s="626"/>
      <c r="F13" s="626"/>
      <c r="G13" s="626"/>
      <c r="H13" s="626"/>
      <c r="I13" s="104" t="str">
        <f ca="1">IFERROR(IF('Fund Balance'!C13&lt;0,"DEFICIT",IF('Fund Balance'!C13&gt;'Fund Balance'!C15,"SURPLUS","COMPLIANT")),"")</f>
        <v>COMPLIANT</v>
      </c>
      <c r="J13" s="126"/>
      <c r="K13" s="126"/>
      <c r="L13" s="126"/>
      <c r="M13" s="133"/>
      <c r="N13" s="131"/>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row>
    <row r="14" spans="1:143" ht="16.5" customHeight="1">
      <c r="A14" s="109" t="s">
        <v>422</v>
      </c>
      <c r="B14" s="616"/>
      <c r="C14" s="610"/>
      <c r="D14" s="625" t="s">
        <v>620</v>
      </c>
      <c r="E14" s="626"/>
      <c r="F14" s="626"/>
      <c r="G14" s="626"/>
      <c r="H14" s="626"/>
      <c r="I14" s="115">
        <f ca="1">IFERROR('Fund Balance'!C13,"")</f>
        <v>0</v>
      </c>
      <c r="J14" s="118"/>
      <c r="K14" s="118"/>
      <c r="L14" s="118"/>
      <c r="M14" s="133"/>
      <c r="N14" s="131"/>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row>
    <row r="15" spans="1:143" ht="16.5" customHeight="1" thickBot="1">
      <c r="A15" s="110"/>
      <c r="B15" s="167"/>
      <c r="C15" s="610"/>
      <c r="D15" s="627" t="s">
        <v>596</v>
      </c>
      <c r="E15" s="628"/>
      <c r="F15" s="628"/>
      <c r="G15" s="628"/>
      <c r="H15" s="628"/>
      <c r="I15" s="116">
        <f ca="1">IFERROR(IF('Fund Balance'!C13&lt;0,'Fund Balance'!C13,IF('Fund Balance'!C17&gt;'Fund Balance'!C18,'Fund Balance'!C16,0)),"")</f>
        <v>0</v>
      </c>
      <c r="J15" s="136"/>
      <c r="K15" s="136"/>
      <c r="L15" s="136"/>
      <c r="M15" s="134"/>
      <c r="N15" s="135"/>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row>
    <row r="16" spans="1:143">
      <c r="A16" s="617"/>
      <c r="B16" s="610"/>
      <c r="C16" s="610"/>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row>
    <row r="17" spans="1:145" ht="5.25" customHeight="1" thickBot="1">
      <c r="A17" s="617"/>
      <c r="B17" s="610"/>
      <c r="C17" s="610"/>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row>
    <row r="18" spans="1:145" s="4" customFormat="1" ht="24.75" thickBot="1">
      <c r="A18" s="523" t="s">
        <v>549</v>
      </c>
      <c r="B18" s="524"/>
      <c r="C18" s="564"/>
      <c r="D18" s="565" t="s">
        <v>63</v>
      </c>
      <c r="E18" s="565" t="s">
        <v>64</v>
      </c>
      <c r="F18" s="565" t="s">
        <v>65</v>
      </c>
      <c r="G18" s="565" t="s">
        <v>66</v>
      </c>
      <c r="H18" s="565" t="s">
        <v>67</v>
      </c>
      <c r="I18" s="565" t="s">
        <v>68</v>
      </c>
      <c r="J18" s="565" t="s">
        <v>69</v>
      </c>
      <c r="K18" s="565" t="s">
        <v>70</v>
      </c>
      <c r="L18" s="565" t="s">
        <v>71</v>
      </c>
      <c r="M18" s="565" t="s">
        <v>72</v>
      </c>
      <c r="N18" s="565" t="s">
        <v>73</v>
      </c>
      <c r="O18" s="565" t="s">
        <v>74</v>
      </c>
      <c r="P18" s="565" t="s">
        <v>75</v>
      </c>
      <c r="Q18" s="565" t="s">
        <v>76</v>
      </c>
      <c r="R18" s="565" t="s">
        <v>274</v>
      </c>
      <c r="S18" s="565" t="s">
        <v>275</v>
      </c>
      <c r="T18" s="565" t="s">
        <v>276</v>
      </c>
      <c r="U18" s="565" t="s">
        <v>277</v>
      </c>
      <c r="V18" s="565" t="s">
        <v>278</v>
      </c>
      <c r="W18" s="565" t="s">
        <v>279</v>
      </c>
      <c r="X18" s="565" t="s">
        <v>280</v>
      </c>
      <c r="Y18" s="565" t="s">
        <v>281</v>
      </c>
      <c r="Z18" s="565" t="s">
        <v>282</v>
      </c>
      <c r="AA18" s="565" t="s">
        <v>283</v>
      </c>
      <c r="AB18" s="565" t="s">
        <v>284</v>
      </c>
      <c r="AC18" s="565" t="s">
        <v>285</v>
      </c>
      <c r="AD18" s="565" t="s">
        <v>286</v>
      </c>
      <c r="AE18" s="565" t="s">
        <v>287</v>
      </c>
      <c r="AF18" s="565" t="s">
        <v>288</v>
      </c>
      <c r="AG18" s="565" t="s">
        <v>289</v>
      </c>
      <c r="AH18" s="565" t="s">
        <v>290</v>
      </c>
      <c r="AI18" s="565" t="s">
        <v>291</v>
      </c>
      <c r="AJ18" s="565" t="s">
        <v>292</v>
      </c>
      <c r="AK18" s="565" t="s">
        <v>293</v>
      </c>
      <c r="AL18" s="565" t="s">
        <v>294</v>
      </c>
      <c r="AM18" s="565" t="s">
        <v>295</v>
      </c>
      <c r="AN18" s="565" t="s">
        <v>296</v>
      </c>
      <c r="AO18" s="565" t="s">
        <v>297</v>
      </c>
      <c r="AP18" s="565" t="s">
        <v>298</v>
      </c>
      <c r="AQ18" s="565" t="s">
        <v>299</v>
      </c>
      <c r="AR18" s="565" t="s">
        <v>300</v>
      </c>
      <c r="AS18" s="565" t="s">
        <v>301</v>
      </c>
      <c r="AT18" s="565" t="s">
        <v>302</v>
      </c>
      <c r="AU18" s="565" t="s">
        <v>303</v>
      </c>
      <c r="AV18" s="565" t="s">
        <v>304</v>
      </c>
      <c r="AW18" s="565" t="s">
        <v>305</v>
      </c>
      <c r="AX18" s="565" t="s">
        <v>306</v>
      </c>
      <c r="AY18" s="565" t="s">
        <v>307</v>
      </c>
      <c r="AZ18" s="565" t="s">
        <v>308</v>
      </c>
      <c r="BA18" s="565" t="s">
        <v>309</v>
      </c>
      <c r="BB18" s="565" t="s">
        <v>310</v>
      </c>
      <c r="BC18" s="565" t="s">
        <v>311</v>
      </c>
      <c r="BD18" s="565" t="s">
        <v>312</v>
      </c>
      <c r="BE18" s="565" t="s">
        <v>313</v>
      </c>
      <c r="BF18" s="565" t="s">
        <v>314</v>
      </c>
      <c r="BG18" s="565" t="s">
        <v>315</v>
      </c>
      <c r="BH18" s="565" t="s">
        <v>316</v>
      </c>
      <c r="BI18" s="565" t="s">
        <v>317</v>
      </c>
      <c r="BJ18" s="565" t="s">
        <v>318</v>
      </c>
      <c r="BK18" s="565" t="s">
        <v>319</v>
      </c>
      <c r="BL18" s="565" t="s">
        <v>320</v>
      </c>
      <c r="BM18" s="565" t="s">
        <v>321</v>
      </c>
      <c r="BN18" s="565" t="s">
        <v>322</v>
      </c>
      <c r="BO18" s="565" t="s">
        <v>323</v>
      </c>
      <c r="BP18" s="565" t="s">
        <v>324</v>
      </c>
      <c r="BQ18" s="565" t="s">
        <v>325</v>
      </c>
      <c r="BR18" s="565" t="s">
        <v>326</v>
      </c>
      <c r="BS18" s="565" t="s">
        <v>327</v>
      </c>
      <c r="BT18" s="565" t="s">
        <v>328</v>
      </c>
      <c r="BU18" s="565" t="s">
        <v>329</v>
      </c>
      <c r="BV18" s="565" t="s">
        <v>330</v>
      </c>
      <c r="BW18" s="565" t="s">
        <v>331</v>
      </c>
      <c r="BX18" s="565" t="s">
        <v>332</v>
      </c>
      <c r="BY18" s="565" t="s">
        <v>333</v>
      </c>
      <c r="BZ18" s="565" t="s">
        <v>334</v>
      </c>
      <c r="CA18" s="565" t="s">
        <v>335</v>
      </c>
      <c r="CB18" s="565" t="s">
        <v>336</v>
      </c>
      <c r="CC18" s="565" t="s">
        <v>337</v>
      </c>
      <c r="CD18" s="565" t="s">
        <v>338</v>
      </c>
      <c r="CE18" s="565" t="s">
        <v>339</v>
      </c>
      <c r="CF18" s="565" t="s">
        <v>340</v>
      </c>
      <c r="CG18" s="565" t="s">
        <v>341</v>
      </c>
      <c r="CH18" s="565" t="s">
        <v>342</v>
      </c>
      <c r="CI18" s="565" t="s">
        <v>343</v>
      </c>
      <c r="CJ18" s="565" t="s">
        <v>344</v>
      </c>
      <c r="CK18" s="565" t="s">
        <v>345</v>
      </c>
      <c r="CL18" s="565" t="s">
        <v>346</v>
      </c>
      <c r="CM18" s="565" t="s">
        <v>347</v>
      </c>
      <c r="CN18" s="565" t="s">
        <v>348</v>
      </c>
      <c r="CO18" s="565" t="s">
        <v>349</v>
      </c>
      <c r="CP18" s="565" t="s">
        <v>350</v>
      </c>
      <c r="CQ18" s="565" t="s">
        <v>351</v>
      </c>
      <c r="CR18" s="565" t="s">
        <v>352</v>
      </c>
      <c r="CS18" s="565" t="s">
        <v>353</v>
      </c>
      <c r="CT18" s="565" t="s">
        <v>354</v>
      </c>
      <c r="CU18" s="565" t="s">
        <v>355</v>
      </c>
      <c r="CV18" s="565" t="s">
        <v>356</v>
      </c>
      <c r="CW18" s="565" t="s">
        <v>357</v>
      </c>
      <c r="CX18" s="565" t="s">
        <v>358</v>
      </c>
      <c r="CY18" s="565" t="s">
        <v>359</v>
      </c>
      <c r="CZ18" s="565" t="s">
        <v>360</v>
      </c>
      <c r="DA18" s="565" t="s">
        <v>361</v>
      </c>
      <c r="DB18" s="565" t="s">
        <v>362</v>
      </c>
      <c r="DC18" s="565" t="s">
        <v>363</v>
      </c>
      <c r="DD18" s="565" t="s">
        <v>364</v>
      </c>
      <c r="DE18" s="565" t="s">
        <v>365</v>
      </c>
      <c r="DF18" s="565" t="s">
        <v>366</v>
      </c>
      <c r="DG18" s="565" t="s">
        <v>367</v>
      </c>
      <c r="DH18" s="565" t="s">
        <v>368</v>
      </c>
      <c r="DI18" s="565" t="s">
        <v>369</v>
      </c>
      <c r="DJ18" s="565" t="s">
        <v>370</v>
      </c>
      <c r="DK18" s="565" t="s">
        <v>371</v>
      </c>
      <c r="DL18" s="565" t="s">
        <v>372</v>
      </c>
      <c r="DM18" s="565" t="s">
        <v>373</v>
      </c>
      <c r="DN18" s="565" t="s">
        <v>374</v>
      </c>
      <c r="DO18" s="565" t="s">
        <v>375</v>
      </c>
      <c r="DP18" s="565" t="s">
        <v>376</v>
      </c>
      <c r="DQ18" s="565" t="s">
        <v>377</v>
      </c>
      <c r="DR18" s="565" t="s">
        <v>378</v>
      </c>
      <c r="DS18" s="565" t="s">
        <v>379</v>
      </c>
      <c r="DT18" s="565" t="s">
        <v>380</v>
      </c>
      <c r="DU18" s="565" t="s">
        <v>381</v>
      </c>
      <c r="DV18" s="565" t="s">
        <v>382</v>
      </c>
      <c r="DW18" s="565" t="s">
        <v>383</v>
      </c>
      <c r="DX18" s="565" t="s">
        <v>384</v>
      </c>
      <c r="DY18" s="565" t="s">
        <v>385</v>
      </c>
      <c r="DZ18" s="565" t="s">
        <v>386</v>
      </c>
      <c r="EA18" s="565" t="s">
        <v>387</v>
      </c>
      <c r="EB18" s="565" t="s">
        <v>388</v>
      </c>
      <c r="EC18" s="565" t="s">
        <v>389</v>
      </c>
      <c r="ED18" s="565" t="s">
        <v>390</v>
      </c>
      <c r="EE18" s="565" t="s">
        <v>391</v>
      </c>
      <c r="EF18" s="565" t="s">
        <v>392</v>
      </c>
      <c r="EG18" s="565" t="s">
        <v>393</v>
      </c>
      <c r="EH18" s="565" t="s">
        <v>394</v>
      </c>
      <c r="EI18" s="565" t="s">
        <v>395</v>
      </c>
      <c r="EJ18" s="565" t="s">
        <v>396</v>
      </c>
      <c r="EK18" s="565" t="s">
        <v>397</v>
      </c>
      <c r="EL18" s="565" t="s">
        <v>398</v>
      </c>
      <c r="EM18" s="693" t="s">
        <v>399</v>
      </c>
    </row>
    <row r="19" spans="1:145" s="4" customFormat="1" ht="51.75" customHeight="1">
      <c r="A19" s="790" t="s">
        <v>437</v>
      </c>
      <c r="B19" s="791"/>
      <c r="C19" s="792"/>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c r="CM19" s="174"/>
      <c r="CN19" s="174"/>
      <c r="CO19" s="174"/>
      <c r="CP19" s="174"/>
      <c r="CQ19" s="174"/>
      <c r="CR19" s="174"/>
      <c r="CS19" s="174"/>
      <c r="CT19" s="174"/>
      <c r="CU19" s="174"/>
      <c r="CV19" s="174"/>
      <c r="CW19" s="174"/>
      <c r="CX19" s="174"/>
      <c r="CY19" s="174"/>
      <c r="CZ19" s="174"/>
      <c r="DA19" s="174"/>
      <c r="DB19" s="174"/>
      <c r="DC19" s="174"/>
      <c r="DD19" s="174"/>
      <c r="DE19" s="174"/>
      <c r="DF19" s="174"/>
      <c r="DG19" s="174"/>
      <c r="DH19" s="174"/>
      <c r="DI19" s="174"/>
      <c r="DJ19" s="174"/>
      <c r="DK19" s="174"/>
      <c r="DL19" s="174"/>
      <c r="DM19" s="174"/>
      <c r="DN19" s="174"/>
      <c r="DO19" s="174"/>
      <c r="DP19" s="174"/>
      <c r="DQ19" s="174"/>
      <c r="DR19" s="174"/>
      <c r="DS19" s="174"/>
      <c r="DT19" s="174"/>
      <c r="DU19" s="174"/>
      <c r="DV19" s="174"/>
      <c r="DW19" s="174"/>
      <c r="DX19" s="174"/>
      <c r="DY19" s="174"/>
      <c r="DZ19" s="174"/>
      <c r="EA19" s="174"/>
      <c r="EB19" s="174"/>
      <c r="EC19" s="174"/>
      <c r="ED19" s="174"/>
      <c r="EE19" s="174"/>
      <c r="EF19" s="174"/>
      <c r="EG19" s="174"/>
      <c r="EH19" s="174"/>
      <c r="EI19" s="174"/>
      <c r="EJ19" s="174"/>
      <c r="EK19" s="174"/>
      <c r="EL19" s="174"/>
      <c r="EM19" s="694"/>
    </row>
    <row r="20" spans="1:145" s="4" customFormat="1" ht="38.25" customHeight="1">
      <c r="A20" s="793" t="s">
        <v>145</v>
      </c>
      <c r="B20" s="794"/>
      <c r="C20" s="795"/>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74"/>
      <c r="CH20" s="174"/>
      <c r="CI20" s="174"/>
      <c r="CJ20" s="174"/>
      <c r="CK20" s="174"/>
      <c r="CL20" s="174"/>
      <c r="CM20" s="174"/>
      <c r="CN20" s="174"/>
      <c r="CO20" s="174"/>
      <c r="CP20" s="174"/>
      <c r="CQ20" s="174"/>
      <c r="CR20" s="174"/>
      <c r="CS20" s="174"/>
      <c r="CT20" s="174"/>
      <c r="CU20" s="174"/>
      <c r="CV20" s="174"/>
      <c r="CW20" s="174"/>
      <c r="CX20" s="174"/>
      <c r="CY20" s="174"/>
      <c r="CZ20" s="174"/>
      <c r="DA20" s="174"/>
      <c r="DB20" s="174"/>
      <c r="DC20" s="174"/>
      <c r="DD20" s="174"/>
      <c r="DE20" s="174"/>
      <c r="DF20" s="174"/>
      <c r="DG20" s="174"/>
      <c r="DH20" s="174"/>
      <c r="DI20" s="174"/>
      <c r="DJ20" s="174"/>
      <c r="DK20" s="174"/>
      <c r="DL20" s="174"/>
      <c r="DM20" s="174"/>
      <c r="DN20" s="174"/>
      <c r="DO20" s="174"/>
      <c r="DP20" s="174"/>
      <c r="DQ20" s="174"/>
      <c r="DR20" s="174"/>
      <c r="DS20" s="174"/>
      <c r="DT20" s="174"/>
      <c r="DU20" s="174"/>
      <c r="DV20" s="174"/>
      <c r="DW20" s="174"/>
      <c r="DX20" s="174"/>
      <c r="DY20" s="174"/>
      <c r="DZ20" s="174"/>
      <c r="EA20" s="174"/>
      <c r="EB20" s="174"/>
      <c r="EC20" s="174"/>
      <c r="ED20" s="174"/>
      <c r="EE20" s="174"/>
      <c r="EF20" s="174"/>
      <c r="EG20" s="174"/>
      <c r="EH20" s="174"/>
      <c r="EI20" s="174"/>
      <c r="EJ20" s="174"/>
      <c r="EK20" s="174"/>
      <c r="EL20" s="174"/>
      <c r="EM20" s="694"/>
    </row>
    <row r="21" spans="1:145" ht="16.5" customHeight="1">
      <c r="A21" s="618" t="s">
        <v>441</v>
      </c>
      <c r="B21" s="619"/>
      <c r="C21" s="6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38"/>
    </row>
    <row r="22" spans="1:145">
      <c r="A22" s="168" t="s">
        <v>621</v>
      </c>
      <c r="B22" s="126"/>
      <c r="C22" s="126"/>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695"/>
      <c r="EN22" s="56"/>
      <c r="EO22" s="56"/>
    </row>
    <row r="23" spans="1:145">
      <c r="A23" s="168" t="s">
        <v>622</v>
      </c>
      <c r="B23" s="126"/>
      <c r="C23" s="126"/>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695"/>
      <c r="EN23" s="56"/>
      <c r="EO23" s="56"/>
    </row>
    <row r="24" spans="1:145">
      <c r="A24" s="620" t="s">
        <v>623</v>
      </c>
      <c r="B24" s="621"/>
      <c r="C24" s="6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696"/>
      <c r="EN24" s="56"/>
      <c r="EO24" s="56"/>
    </row>
    <row r="25" spans="1:145">
      <c r="A25" s="622" t="s">
        <v>426</v>
      </c>
      <c r="B25" s="619"/>
      <c r="C25" s="619"/>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697"/>
      <c r="EN25" s="56"/>
      <c r="EO25" s="56"/>
    </row>
    <row r="26" spans="1:145">
      <c r="A26" s="109" t="s">
        <v>632</v>
      </c>
      <c r="B26" s="126"/>
      <c r="C26" s="12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697"/>
      <c r="EN26" s="56"/>
      <c r="EO26" s="56"/>
    </row>
    <row r="27" spans="1:145">
      <c r="A27" s="168" t="s">
        <v>430</v>
      </c>
      <c r="B27" s="126"/>
      <c r="C27" s="126"/>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B27" s="583"/>
      <c r="BC27" s="583"/>
      <c r="BD27" s="583"/>
      <c r="BE27" s="583"/>
      <c r="BF27" s="583"/>
      <c r="BG27" s="583"/>
      <c r="BH27" s="583"/>
      <c r="BI27" s="583"/>
      <c r="BJ27" s="583"/>
      <c r="BK27" s="583"/>
      <c r="BL27" s="583"/>
      <c r="BM27" s="583"/>
      <c r="BN27" s="583"/>
      <c r="BO27" s="583"/>
      <c r="BP27" s="583"/>
      <c r="BQ27" s="583"/>
      <c r="BR27" s="583"/>
      <c r="BS27" s="583"/>
      <c r="BT27" s="583"/>
      <c r="BU27" s="583"/>
      <c r="BV27" s="583"/>
      <c r="BW27" s="583"/>
      <c r="BX27" s="583"/>
      <c r="BY27" s="583"/>
      <c r="BZ27" s="583"/>
      <c r="CA27" s="583"/>
      <c r="CB27" s="583"/>
      <c r="CC27" s="583"/>
      <c r="CD27" s="583"/>
      <c r="CE27" s="583"/>
      <c r="CF27" s="583"/>
      <c r="CG27" s="583"/>
      <c r="CH27" s="583"/>
      <c r="CI27" s="583"/>
      <c r="CJ27" s="583"/>
      <c r="CK27" s="583"/>
      <c r="CL27" s="583"/>
      <c r="CM27" s="583"/>
      <c r="CN27" s="583"/>
      <c r="CO27" s="583"/>
      <c r="CP27" s="583"/>
      <c r="CQ27" s="583"/>
      <c r="CR27" s="583"/>
      <c r="CS27" s="583"/>
      <c r="CT27" s="583"/>
      <c r="CU27" s="583"/>
      <c r="CV27" s="583"/>
      <c r="CW27" s="583"/>
      <c r="CX27" s="583"/>
      <c r="CY27" s="583"/>
      <c r="CZ27" s="583"/>
      <c r="DA27" s="583"/>
      <c r="DB27" s="583"/>
      <c r="DC27" s="583"/>
      <c r="DD27" s="583"/>
      <c r="DE27" s="583"/>
      <c r="DF27" s="583"/>
      <c r="DG27" s="583"/>
      <c r="DH27" s="583"/>
      <c r="DI27" s="583"/>
      <c r="DJ27" s="583"/>
      <c r="DK27" s="583"/>
      <c r="DL27" s="583"/>
      <c r="DM27" s="583"/>
      <c r="DN27" s="583"/>
      <c r="DO27" s="583"/>
      <c r="DP27" s="583"/>
      <c r="DQ27" s="583"/>
      <c r="DR27" s="583"/>
      <c r="DS27" s="583"/>
      <c r="DT27" s="583"/>
      <c r="DU27" s="583"/>
      <c r="DV27" s="583"/>
      <c r="DW27" s="583"/>
      <c r="DX27" s="583"/>
      <c r="DY27" s="583"/>
      <c r="DZ27" s="583"/>
      <c r="EA27" s="583"/>
      <c r="EB27" s="583"/>
      <c r="EC27" s="583"/>
      <c r="ED27" s="583"/>
      <c r="EE27" s="583"/>
      <c r="EF27" s="583"/>
      <c r="EG27" s="583"/>
      <c r="EH27" s="583"/>
      <c r="EI27" s="583"/>
      <c r="EJ27" s="583"/>
      <c r="EK27" s="583"/>
      <c r="EL27" s="583"/>
      <c r="EM27" s="698"/>
      <c r="EN27" s="56"/>
      <c r="EO27" s="56"/>
    </row>
    <row r="28" spans="1:145">
      <c r="A28" s="168" t="s">
        <v>432</v>
      </c>
      <c r="B28" s="126"/>
      <c r="C28" s="126"/>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3"/>
      <c r="AY28" s="583"/>
      <c r="AZ28" s="583"/>
      <c r="BA28" s="583"/>
      <c r="BB28" s="583"/>
      <c r="BC28" s="583"/>
      <c r="BD28" s="583"/>
      <c r="BE28" s="583"/>
      <c r="BF28" s="583"/>
      <c r="BG28" s="583"/>
      <c r="BH28" s="583"/>
      <c r="BI28" s="583"/>
      <c r="BJ28" s="583"/>
      <c r="BK28" s="583"/>
      <c r="BL28" s="583"/>
      <c r="BM28" s="583"/>
      <c r="BN28" s="583"/>
      <c r="BO28" s="583"/>
      <c r="BP28" s="583"/>
      <c r="BQ28" s="583"/>
      <c r="BR28" s="583"/>
      <c r="BS28" s="583"/>
      <c r="BT28" s="583"/>
      <c r="BU28" s="583"/>
      <c r="BV28" s="583"/>
      <c r="BW28" s="583"/>
      <c r="BX28" s="583"/>
      <c r="BY28" s="583"/>
      <c r="BZ28" s="583"/>
      <c r="CA28" s="583"/>
      <c r="CB28" s="583"/>
      <c r="CC28" s="583"/>
      <c r="CD28" s="583"/>
      <c r="CE28" s="583"/>
      <c r="CF28" s="583"/>
      <c r="CG28" s="583"/>
      <c r="CH28" s="583"/>
      <c r="CI28" s="583"/>
      <c r="CJ28" s="583"/>
      <c r="CK28" s="583"/>
      <c r="CL28" s="583"/>
      <c r="CM28" s="583"/>
      <c r="CN28" s="583"/>
      <c r="CO28" s="583"/>
      <c r="CP28" s="583"/>
      <c r="CQ28" s="583"/>
      <c r="CR28" s="583"/>
      <c r="CS28" s="583"/>
      <c r="CT28" s="583"/>
      <c r="CU28" s="583"/>
      <c r="CV28" s="583"/>
      <c r="CW28" s="583"/>
      <c r="CX28" s="583"/>
      <c r="CY28" s="583"/>
      <c r="CZ28" s="583"/>
      <c r="DA28" s="583"/>
      <c r="DB28" s="583"/>
      <c r="DC28" s="583"/>
      <c r="DD28" s="583"/>
      <c r="DE28" s="583"/>
      <c r="DF28" s="583"/>
      <c r="DG28" s="583"/>
      <c r="DH28" s="583"/>
      <c r="DI28" s="583"/>
      <c r="DJ28" s="583"/>
      <c r="DK28" s="583"/>
      <c r="DL28" s="583"/>
      <c r="DM28" s="583"/>
      <c r="DN28" s="583"/>
      <c r="DO28" s="583"/>
      <c r="DP28" s="583"/>
      <c r="DQ28" s="583"/>
      <c r="DR28" s="583"/>
      <c r="DS28" s="583"/>
      <c r="DT28" s="583"/>
      <c r="DU28" s="583"/>
      <c r="DV28" s="583"/>
      <c r="DW28" s="583"/>
      <c r="DX28" s="583"/>
      <c r="DY28" s="583"/>
      <c r="DZ28" s="583"/>
      <c r="EA28" s="583"/>
      <c r="EB28" s="583"/>
      <c r="EC28" s="583"/>
      <c r="ED28" s="583"/>
      <c r="EE28" s="583"/>
      <c r="EF28" s="583"/>
      <c r="EG28" s="583"/>
      <c r="EH28" s="583"/>
      <c r="EI28" s="583"/>
      <c r="EJ28" s="583"/>
      <c r="EK28" s="583"/>
      <c r="EL28" s="583"/>
      <c r="EM28" s="698"/>
      <c r="EN28" s="56"/>
      <c r="EO28" s="56"/>
    </row>
    <row r="29" spans="1:145">
      <c r="A29" s="168" t="s">
        <v>431</v>
      </c>
      <c r="B29" s="126"/>
      <c r="C29" s="126"/>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3"/>
      <c r="AY29" s="583"/>
      <c r="AZ29" s="583"/>
      <c r="BA29" s="583"/>
      <c r="BB29" s="583"/>
      <c r="BC29" s="583"/>
      <c r="BD29" s="583"/>
      <c r="BE29" s="583"/>
      <c r="BF29" s="583"/>
      <c r="BG29" s="583"/>
      <c r="BH29" s="583"/>
      <c r="BI29" s="583"/>
      <c r="BJ29" s="583"/>
      <c r="BK29" s="583"/>
      <c r="BL29" s="583"/>
      <c r="BM29" s="583"/>
      <c r="BN29" s="583"/>
      <c r="BO29" s="583"/>
      <c r="BP29" s="583"/>
      <c r="BQ29" s="583"/>
      <c r="BR29" s="583"/>
      <c r="BS29" s="583"/>
      <c r="BT29" s="583"/>
      <c r="BU29" s="583"/>
      <c r="BV29" s="583"/>
      <c r="BW29" s="583"/>
      <c r="BX29" s="583"/>
      <c r="BY29" s="583"/>
      <c r="BZ29" s="583"/>
      <c r="CA29" s="583"/>
      <c r="CB29" s="583"/>
      <c r="CC29" s="583"/>
      <c r="CD29" s="583"/>
      <c r="CE29" s="583"/>
      <c r="CF29" s="583"/>
      <c r="CG29" s="583"/>
      <c r="CH29" s="583"/>
      <c r="CI29" s="583"/>
      <c r="CJ29" s="583"/>
      <c r="CK29" s="583"/>
      <c r="CL29" s="583"/>
      <c r="CM29" s="583"/>
      <c r="CN29" s="583"/>
      <c r="CO29" s="583"/>
      <c r="CP29" s="583"/>
      <c r="CQ29" s="583"/>
      <c r="CR29" s="583"/>
      <c r="CS29" s="583"/>
      <c r="CT29" s="583"/>
      <c r="CU29" s="583"/>
      <c r="CV29" s="583"/>
      <c r="CW29" s="583"/>
      <c r="CX29" s="583"/>
      <c r="CY29" s="583"/>
      <c r="CZ29" s="583"/>
      <c r="DA29" s="583"/>
      <c r="DB29" s="583"/>
      <c r="DC29" s="583"/>
      <c r="DD29" s="583"/>
      <c r="DE29" s="583"/>
      <c r="DF29" s="583"/>
      <c r="DG29" s="583"/>
      <c r="DH29" s="583"/>
      <c r="DI29" s="583"/>
      <c r="DJ29" s="583"/>
      <c r="DK29" s="583"/>
      <c r="DL29" s="583"/>
      <c r="DM29" s="583"/>
      <c r="DN29" s="583"/>
      <c r="DO29" s="583"/>
      <c r="DP29" s="583"/>
      <c r="DQ29" s="583"/>
      <c r="DR29" s="583"/>
      <c r="DS29" s="583"/>
      <c r="DT29" s="583"/>
      <c r="DU29" s="583"/>
      <c r="DV29" s="583"/>
      <c r="DW29" s="583"/>
      <c r="DX29" s="583"/>
      <c r="DY29" s="583"/>
      <c r="DZ29" s="583"/>
      <c r="EA29" s="583"/>
      <c r="EB29" s="583"/>
      <c r="EC29" s="583"/>
      <c r="ED29" s="583"/>
      <c r="EE29" s="583"/>
      <c r="EF29" s="583"/>
      <c r="EG29" s="583"/>
      <c r="EH29" s="583"/>
      <c r="EI29" s="583"/>
      <c r="EJ29" s="583"/>
      <c r="EK29" s="583"/>
      <c r="EL29" s="583"/>
      <c r="EM29" s="698"/>
      <c r="EN29" s="56"/>
      <c r="EO29" s="56"/>
    </row>
    <row r="30" spans="1:145">
      <c r="A30" s="108"/>
      <c r="B30" s="126"/>
      <c r="C30" s="12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697"/>
      <c r="EN30" s="56"/>
      <c r="EO30" s="56"/>
    </row>
    <row r="31" spans="1:145">
      <c r="A31" s="109" t="s">
        <v>633</v>
      </c>
      <c r="B31" s="126"/>
      <c r="C31" s="126"/>
      <c r="D31" s="587"/>
      <c r="E31" s="587"/>
      <c r="F31" s="587"/>
      <c r="G31" s="587"/>
      <c r="H31" s="587"/>
      <c r="I31" s="587"/>
      <c r="J31" s="587"/>
      <c r="K31" s="587"/>
      <c r="L31" s="587"/>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697"/>
      <c r="EN31" s="56"/>
      <c r="EO31" s="56"/>
    </row>
    <row r="32" spans="1:145">
      <c r="A32" s="168" t="s">
        <v>430</v>
      </c>
      <c r="B32" s="126"/>
      <c r="C32" s="126"/>
      <c r="D32" s="588"/>
      <c r="E32" s="588"/>
      <c r="F32" s="588"/>
      <c r="G32" s="588"/>
      <c r="H32" s="588"/>
      <c r="I32" s="588"/>
      <c r="J32" s="588"/>
      <c r="K32" s="588"/>
      <c r="L32" s="122"/>
      <c r="M32" s="123"/>
      <c r="N32" s="123"/>
      <c r="O32" s="123"/>
      <c r="P32" s="123"/>
      <c r="Q32" s="123"/>
      <c r="R32" s="123"/>
      <c r="S32" s="123"/>
      <c r="T32" s="123"/>
      <c r="U32" s="123"/>
      <c r="V32" s="123"/>
      <c r="W32" s="123"/>
      <c r="X32" s="123"/>
      <c r="Y32" s="123"/>
      <c r="Z32" s="123"/>
      <c r="AA32" s="123"/>
      <c r="AB32" s="123"/>
      <c r="AC32" s="123"/>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2"/>
      <c r="EI32" s="122"/>
      <c r="EJ32" s="122"/>
      <c r="EK32" s="122"/>
      <c r="EL32" s="122"/>
      <c r="EM32" s="699"/>
      <c r="EN32" s="56"/>
      <c r="EO32" s="56"/>
    </row>
    <row r="33" spans="1:145">
      <c r="A33" s="168" t="s">
        <v>432</v>
      </c>
      <c r="B33" s="126"/>
      <c r="C33" s="126"/>
      <c r="D33" s="122"/>
      <c r="E33" s="122"/>
      <c r="F33" s="122"/>
      <c r="G33" s="122"/>
      <c r="H33" s="122"/>
      <c r="I33" s="122"/>
      <c r="J33" s="122"/>
      <c r="K33" s="122"/>
      <c r="L33" s="122"/>
      <c r="M33" s="123"/>
      <c r="N33" s="123"/>
      <c r="O33" s="123"/>
      <c r="P33" s="123"/>
      <c r="Q33" s="123"/>
      <c r="R33" s="123"/>
      <c r="S33" s="123"/>
      <c r="T33" s="123"/>
      <c r="U33" s="123"/>
      <c r="V33" s="123"/>
      <c r="W33" s="123"/>
      <c r="X33" s="123"/>
      <c r="Y33" s="123"/>
      <c r="Z33" s="123"/>
      <c r="AA33" s="123"/>
      <c r="AB33" s="123"/>
      <c r="AC33" s="123"/>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2"/>
      <c r="EI33" s="122"/>
      <c r="EJ33" s="122"/>
      <c r="EK33" s="122"/>
      <c r="EL33" s="122"/>
      <c r="EM33" s="699"/>
      <c r="EN33" s="56"/>
      <c r="EO33" s="56"/>
    </row>
    <row r="34" spans="1:145">
      <c r="A34" s="620" t="s">
        <v>431</v>
      </c>
      <c r="B34" s="621"/>
      <c r="C34" s="621"/>
      <c r="D34" s="125"/>
      <c r="E34" s="125"/>
      <c r="F34" s="125"/>
      <c r="G34" s="125"/>
      <c r="H34" s="125"/>
      <c r="I34" s="125"/>
      <c r="J34" s="124"/>
      <c r="K34" s="125"/>
      <c r="L34" s="125"/>
      <c r="M34" s="124"/>
      <c r="N34" s="124"/>
      <c r="O34" s="124"/>
      <c r="P34" s="124"/>
      <c r="Q34" s="124"/>
      <c r="R34" s="124"/>
      <c r="S34" s="124"/>
      <c r="T34" s="124"/>
      <c r="U34" s="124"/>
      <c r="V34" s="124"/>
      <c r="W34" s="124"/>
      <c r="X34" s="124"/>
      <c r="Y34" s="124"/>
      <c r="Z34" s="124"/>
      <c r="AA34" s="124"/>
      <c r="AB34" s="124"/>
      <c r="AC34" s="124"/>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700"/>
      <c r="EN34" s="56"/>
      <c r="EO34" s="56"/>
    </row>
    <row r="35" spans="1:145">
      <c r="A35" s="109"/>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701"/>
    </row>
    <row r="36" spans="1:145">
      <c r="A36" s="109" t="s">
        <v>429</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701"/>
    </row>
    <row r="37" spans="1:145">
      <c r="A37" s="168" t="s">
        <v>427</v>
      </c>
      <c r="B37" s="126"/>
      <c r="C37" s="126"/>
      <c r="D37" s="127" t="str">
        <f ca="1">IF(Summary!F39=0,"",Summary!F39)</f>
        <v/>
      </c>
      <c r="E37" s="128" t="str">
        <f ca="1">IF(Summary!G39=0,"",Summary!G39)</f>
        <v/>
      </c>
      <c r="F37" s="128" t="str">
        <f ca="1">IF(Summary!H39=0,"",Summary!H39)</f>
        <v/>
      </c>
      <c r="G37" s="128" t="str">
        <f ca="1">IF(Summary!I39=0,"",Summary!I39)</f>
        <v/>
      </c>
      <c r="H37" s="128" t="str">
        <f ca="1">IF(Summary!J39=0,"",Summary!J39)</f>
        <v/>
      </c>
      <c r="I37" s="128" t="str">
        <f ca="1">IF(Summary!K39=0,"",Summary!K39)</f>
        <v/>
      </c>
      <c r="J37" s="128" t="str">
        <f ca="1">IF(Summary!L39=0,"",Summary!L39)</f>
        <v/>
      </c>
      <c r="K37" s="128" t="str">
        <f ca="1">IF(Summary!M39=0,"",Summary!M39)</f>
        <v/>
      </c>
      <c r="L37" s="128" t="str">
        <f ca="1">IF(Summary!N39=0,"",Summary!N39)</f>
        <v/>
      </c>
      <c r="M37" s="128" t="str">
        <f ca="1">IF(Summary!O39=0,"",Summary!O39)</f>
        <v/>
      </c>
      <c r="N37" s="128" t="str">
        <f ca="1">IF(Summary!P39=0,"",Summary!P39)</f>
        <v/>
      </c>
      <c r="O37" s="128" t="str">
        <f ca="1">IF(Summary!Q39=0,"",Summary!Q39)</f>
        <v/>
      </c>
      <c r="P37" s="128" t="str">
        <f ca="1">IF(Summary!R39=0,"",Summary!R39)</f>
        <v/>
      </c>
      <c r="Q37" s="128" t="str">
        <f ca="1">IF(Summary!S39=0,"",Summary!S39)</f>
        <v/>
      </c>
      <c r="R37" s="128" t="str">
        <f ca="1">IF(Summary!T39=0,"",Summary!T39)</f>
        <v/>
      </c>
      <c r="S37" s="128" t="str">
        <f ca="1">IF(Summary!U39=0,"",Summary!U39)</f>
        <v/>
      </c>
      <c r="T37" s="128" t="str">
        <f ca="1">IF(Summary!V39=0,"",Summary!V39)</f>
        <v/>
      </c>
      <c r="U37" s="128" t="str">
        <f ca="1">IF(Summary!W39=0,"",Summary!W39)</f>
        <v/>
      </c>
      <c r="V37" s="128" t="str">
        <f ca="1">IF(Summary!X39=0,"",Summary!X39)</f>
        <v/>
      </c>
      <c r="W37" s="128" t="str">
        <f ca="1">IF(Summary!Y39=0,"",Summary!Y39)</f>
        <v/>
      </c>
      <c r="X37" s="128" t="str">
        <f ca="1">IF(Summary!Z39=0,"",Summary!Z39)</f>
        <v/>
      </c>
      <c r="Y37" s="128" t="str">
        <f ca="1">IF(Summary!AA39=0,"",Summary!AA39)</f>
        <v/>
      </c>
      <c r="Z37" s="128" t="str">
        <f ca="1">IF(Summary!AB39=0,"",Summary!AB39)</f>
        <v/>
      </c>
      <c r="AA37" s="128" t="str">
        <f ca="1">IF(Summary!AC39=0,"",Summary!AC39)</f>
        <v/>
      </c>
      <c r="AB37" s="128" t="str">
        <f ca="1">IF(Summary!AD39=0,"",Summary!AD39)</f>
        <v/>
      </c>
      <c r="AC37" s="128" t="str">
        <f ca="1">IF(Summary!AE39=0,"",Summary!AE39)</f>
        <v/>
      </c>
      <c r="AD37" s="128" t="str">
        <f ca="1">IF(Summary!AF39=0,"",Summary!AF39)</f>
        <v/>
      </c>
      <c r="AE37" s="128" t="str">
        <f ca="1">IF(Summary!AG39=0,"",Summary!AG39)</f>
        <v/>
      </c>
      <c r="AF37" s="128" t="str">
        <f ca="1">IF(Summary!AH39=0,"",Summary!AH39)</f>
        <v/>
      </c>
      <c r="AG37" s="128" t="str">
        <f ca="1">IF(Summary!AI39=0,"",Summary!AI39)</f>
        <v/>
      </c>
      <c r="AH37" s="128" t="str">
        <f ca="1">IF(Summary!AJ39=0,"",Summary!AJ39)</f>
        <v/>
      </c>
      <c r="AI37" s="128" t="str">
        <f ca="1">IF(Summary!AK39=0,"",Summary!AK39)</f>
        <v/>
      </c>
      <c r="AJ37" s="128" t="str">
        <f ca="1">IF(Summary!AL39=0,"",Summary!AL39)</f>
        <v/>
      </c>
      <c r="AK37" s="128" t="str">
        <f ca="1">IF(Summary!AM39=0,"",Summary!AM39)</f>
        <v/>
      </c>
      <c r="AL37" s="128" t="str">
        <f ca="1">IF(Summary!AN39=0,"",Summary!AN39)</f>
        <v/>
      </c>
      <c r="AM37" s="128" t="str">
        <f ca="1">IF(Summary!AO39=0,"",Summary!AO39)</f>
        <v/>
      </c>
      <c r="AN37" s="128" t="str">
        <f ca="1">IF(Summary!AP39=0,"",Summary!AP39)</f>
        <v/>
      </c>
      <c r="AO37" s="128" t="str">
        <f ca="1">IF(Summary!AQ39=0,"",Summary!AQ39)</f>
        <v/>
      </c>
      <c r="AP37" s="128" t="str">
        <f ca="1">IF(Summary!AR39=0,"",Summary!AR39)</f>
        <v/>
      </c>
      <c r="AQ37" s="128" t="str">
        <f ca="1">IF(Summary!AS39=0,"",Summary!AS39)</f>
        <v/>
      </c>
      <c r="AR37" s="128" t="str">
        <f ca="1">IF(Summary!AT39=0,"",Summary!AT39)</f>
        <v/>
      </c>
      <c r="AS37" s="128" t="str">
        <f ca="1">IF(Summary!AU39=0,"",Summary!AU39)</f>
        <v/>
      </c>
      <c r="AT37" s="128" t="str">
        <f ca="1">IF(Summary!AV39=0,"",Summary!AV39)</f>
        <v/>
      </c>
      <c r="AU37" s="128" t="str">
        <f ca="1">IF(Summary!AW39=0,"",Summary!AW39)</f>
        <v/>
      </c>
      <c r="AV37" s="128" t="str">
        <f ca="1">IF(Summary!AX39=0,"",Summary!AX39)</f>
        <v/>
      </c>
      <c r="AW37" s="128" t="str">
        <f ca="1">IF(Summary!AY39=0,"",Summary!AY39)</f>
        <v/>
      </c>
      <c r="AX37" s="128" t="str">
        <f ca="1">IF(Summary!AZ39=0,"",Summary!AZ39)</f>
        <v/>
      </c>
      <c r="AY37" s="128" t="str">
        <f ca="1">IF(Summary!BA39=0,"",Summary!BA39)</f>
        <v/>
      </c>
      <c r="AZ37" s="128" t="str">
        <f ca="1">IF(Summary!BB39=0,"",Summary!BB39)</f>
        <v/>
      </c>
      <c r="BA37" s="128" t="str">
        <f ca="1">IF(Summary!BC39=0,"",Summary!BC39)</f>
        <v/>
      </c>
      <c r="BB37" s="128" t="str">
        <f ca="1">IF(Summary!BD39=0,"",Summary!BD39)</f>
        <v/>
      </c>
      <c r="BC37" s="128" t="str">
        <f ca="1">IF(Summary!BE39=0,"",Summary!BE39)</f>
        <v/>
      </c>
      <c r="BD37" s="128" t="str">
        <f ca="1">IF(Summary!BF39=0,"",Summary!BF39)</f>
        <v/>
      </c>
      <c r="BE37" s="128" t="str">
        <f ca="1">IF(Summary!BG39=0,"",Summary!BG39)</f>
        <v/>
      </c>
      <c r="BF37" s="128" t="str">
        <f ca="1">IF(Summary!BH39=0,"",Summary!BH39)</f>
        <v/>
      </c>
      <c r="BG37" s="128" t="str">
        <f ca="1">IF(Summary!BI39=0,"",Summary!BI39)</f>
        <v/>
      </c>
      <c r="BH37" s="128" t="str">
        <f ca="1">IF(Summary!BJ39=0,"",Summary!BJ39)</f>
        <v/>
      </c>
      <c r="BI37" s="128" t="str">
        <f ca="1">IF(Summary!BK39=0,"",Summary!BK39)</f>
        <v/>
      </c>
      <c r="BJ37" s="128" t="str">
        <f ca="1">IF(Summary!BL39=0,"",Summary!BL39)</f>
        <v/>
      </c>
      <c r="BK37" s="128" t="str">
        <f ca="1">IF(Summary!BM39=0,"",Summary!BM39)</f>
        <v/>
      </c>
      <c r="BL37" s="128" t="str">
        <f ca="1">IF(Summary!BN39=0,"",Summary!BN39)</f>
        <v/>
      </c>
      <c r="BM37" s="128" t="str">
        <f ca="1">IF(Summary!BO39=0,"",Summary!BO39)</f>
        <v/>
      </c>
      <c r="BN37" s="128" t="str">
        <f ca="1">IF(Summary!BP39=0,"",Summary!BP39)</f>
        <v/>
      </c>
      <c r="BO37" s="128" t="str">
        <f ca="1">IF(Summary!BQ39=0,"",Summary!BQ39)</f>
        <v/>
      </c>
      <c r="BP37" s="128" t="str">
        <f ca="1">IF(Summary!BR39=0,"",Summary!BR39)</f>
        <v/>
      </c>
      <c r="BQ37" s="128" t="str">
        <f ca="1">IF(Summary!BS39=0,"",Summary!BS39)</f>
        <v/>
      </c>
      <c r="BR37" s="128" t="str">
        <f ca="1">IF(Summary!BT39=0,"",Summary!BT39)</f>
        <v/>
      </c>
      <c r="BS37" s="128" t="str">
        <f ca="1">IF(Summary!BU39=0,"",Summary!BU39)</f>
        <v/>
      </c>
      <c r="BT37" s="128" t="str">
        <f ca="1">IF(Summary!BV39=0,"",Summary!BV39)</f>
        <v/>
      </c>
      <c r="BU37" s="128" t="str">
        <f ca="1">IF(Summary!BW39=0,"",Summary!BW39)</f>
        <v/>
      </c>
      <c r="BV37" s="128" t="str">
        <f ca="1">IF(Summary!BX39=0,"",Summary!BX39)</f>
        <v/>
      </c>
      <c r="BW37" s="128" t="str">
        <f ca="1">IF(Summary!BY39=0,"",Summary!BY39)</f>
        <v/>
      </c>
      <c r="BX37" s="128" t="str">
        <f ca="1">IF(Summary!BZ39=0,"",Summary!BZ39)</f>
        <v/>
      </c>
      <c r="BY37" s="128" t="str">
        <f ca="1">IF(Summary!CA39=0,"",Summary!CA39)</f>
        <v/>
      </c>
      <c r="BZ37" s="128" t="str">
        <f ca="1">IF(Summary!CB39=0,"",Summary!CB39)</f>
        <v/>
      </c>
      <c r="CA37" s="128" t="str">
        <f ca="1">IF(Summary!CC39=0,"",Summary!CC39)</f>
        <v/>
      </c>
      <c r="CB37" s="128" t="str">
        <f ca="1">IF(Summary!CD39=0,"",Summary!CD39)</f>
        <v/>
      </c>
      <c r="CC37" s="128" t="str">
        <f ca="1">IF(Summary!CE39=0,"",Summary!CE39)</f>
        <v/>
      </c>
      <c r="CD37" s="128" t="str">
        <f ca="1">IF(Summary!CF39=0,"",Summary!CF39)</f>
        <v/>
      </c>
      <c r="CE37" s="128" t="str">
        <f ca="1">IF(Summary!CG39=0,"",Summary!CG39)</f>
        <v/>
      </c>
      <c r="CF37" s="128" t="str">
        <f ca="1">IF(Summary!CH39=0,"",Summary!CH39)</f>
        <v/>
      </c>
      <c r="CG37" s="128" t="str">
        <f ca="1">IF(Summary!CI39=0,"",Summary!CI39)</f>
        <v/>
      </c>
      <c r="CH37" s="128" t="str">
        <f ca="1">IF(Summary!CJ39=0,"",Summary!CJ39)</f>
        <v/>
      </c>
      <c r="CI37" s="128" t="str">
        <f ca="1">IF(Summary!CK39=0,"",Summary!CK39)</f>
        <v/>
      </c>
      <c r="CJ37" s="128" t="str">
        <f ca="1">IF(Summary!CL39=0,"",Summary!CL39)</f>
        <v/>
      </c>
      <c r="CK37" s="128" t="str">
        <f ca="1">IF(Summary!CM39=0,"",Summary!CM39)</f>
        <v/>
      </c>
      <c r="CL37" s="128" t="str">
        <f ca="1">IF(Summary!CN39=0,"",Summary!CN39)</f>
        <v/>
      </c>
      <c r="CM37" s="128" t="str">
        <f ca="1">IF(Summary!CO39=0,"",Summary!CO39)</f>
        <v/>
      </c>
      <c r="CN37" s="128" t="str">
        <f ca="1">IF(Summary!CP39=0,"",Summary!CP39)</f>
        <v/>
      </c>
      <c r="CO37" s="128" t="str">
        <f ca="1">IF(Summary!CQ39=0,"",Summary!CQ39)</f>
        <v/>
      </c>
      <c r="CP37" s="128" t="str">
        <f ca="1">IF(Summary!CR39=0,"",Summary!CR39)</f>
        <v/>
      </c>
      <c r="CQ37" s="128" t="str">
        <f ca="1">IF(Summary!CS39=0,"",Summary!CS39)</f>
        <v/>
      </c>
      <c r="CR37" s="128" t="str">
        <f ca="1">IF(Summary!CT39=0,"",Summary!CT39)</f>
        <v/>
      </c>
      <c r="CS37" s="128" t="str">
        <f ca="1">IF(Summary!CU39=0,"",Summary!CU39)</f>
        <v/>
      </c>
      <c r="CT37" s="128" t="str">
        <f ca="1">IF(Summary!CV39=0,"",Summary!CV39)</f>
        <v/>
      </c>
      <c r="CU37" s="128" t="str">
        <f ca="1">IF(Summary!CW39=0,"",Summary!CW39)</f>
        <v/>
      </c>
      <c r="CV37" s="128" t="str">
        <f ca="1">IF(Summary!CX39=0,"",Summary!CX39)</f>
        <v/>
      </c>
      <c r="CW37" s="128" t="str">
        <f ca="1">IF(Summary!CY39=0,"",Summary!CY39)</f>
        <v/>
      </c>
      <c r="CX37" s="128" t="str">
        <f ca="1">IF(Summary!CZ39=0,"",Summary!CZ39)</f>
        <v/>
      </c>
      <c r="CY37" s="128" t="str">
        <f ca="1">IF(Summary!DA39=0,"",Summary!DA39)</f>
        <v/>
      </c>
      <c r="CZ37" s="128" t="str">
        <f ca="1">IF(Summary!DB39=0,"",Summary!DB39)</f>
        <v/>
      </c>
      <c r="DA37" s="128" t="str">
        <f ca="1">IF(Summary!DC39=0,"",Summary!DC39)</f>
        <v/>
      </c>
      <c r="DB37" s="128" t="str">
        <f ca="1">IF(Summary!DD39=0,"",Summary!DD39)</f>
        <v/>
      </c>
      <c r="DC37" s="128" t="str">
        <f ca="1">IF(Summary!DE39=0,"",Summary!DE39)</f>
        <v/>
      </c>
      <c r="DD37" s="128" t="str">
        <f ca="1">IF(Summary!DF39=0,"",Summary!DF39)</f>
        <v/>
      </c>
      <c r="DE37" s="128" t="str">
        <f ca="1">IF(Summary!DG39=0,"",Summary!DG39)</f>
        <v/>
      </c>
      <c r="DF37" s="128" t="str">
        <f ca="1">IF(Summary!DH39=0,"",Summary!DH39)</f>
        <v/>
      </c>
      <c r="DG37" s="128" t="str">
        <f ca="1">IF(Summary!DI39=0,"",Summary!DI39)</f>
        <v/>
      </c>
      <c r="DH37" s="128" t="str">
        <f ca="1">IF(Summary!DJ39=0,"",Summary!DJ39)</f>
        <v/>
      </c>
      <c r="DI37" s="128" t="str">
        <f ca="1">IF(Summary!DK39=0,"",Summary!DK39)</f>
        <v/>
      </c>
      <c r="DJ37" s="128" t="str">
        <f ca="1">IF(Summary!DL39=0,"",Summary!DL39)</f>
        <v/>
      </c>
      <c r="DK37" s="128" t="str">
        <f ca="1">IF(Summary!DM39=0,"",Summary!DM39)</f>
        <v/>
      </c>
      <c r="DL37" s="128" t="str">
        <f ca="1">IF(Summary!DN39=0,"",Summary!DN39)</f>
        <v/>
      </c>
      <c r="DM37" s="128" t="str">
        <f ca="1">IF(Summary!DO39=0,"",Summary!DO39)</f>
        <v/>
      </c>
      <c r="DN37" s="128" t="str">
        <f ca="1">IF(Summary!DP39=0,"",Summary!DP39)</f>
        <v/>
      </c>
      <c r="DO37" s="128" t="str">
        <f ca="1">IF(Summary!DQ39=0,"",Summary!DQ39)</f>
        <v/>
      </c>
      <c r="DP37" s="128" t="str">
        <f ca="1">IF(Summary!DR39=0,"",Summary!DR39)</f>
        <v/>
      </c>
      <c r="DQ37" s="128" t="str">
        <f ca="1">IF(Summary!DS39=0,"",Summary!DS39)</f>
        <v/>
      </c>
      <c r="DR37" s="128" t="str">
        <f ca="1">IF(Summary!DT39=0,"",Summary!DT39)</f>
        <v/>
      </c>
      <c r="DS37" s="128" t="str">
        <f ca="1">IF(Summary!DU39=0,"",Summary!DU39)</f>
        <v/>
      </c>
      <c r="DT37" s="128" t="str">
        <f ca="1">IF(Summary!DV39=0,"",Summary!DV39)</f>
        <v/>
      </c>
      <c r="DU37" s="128" t="str">
        <f ca="1">IF(Summary!DW39=0,"",Summary!DW39)</f>
        <v/>
      </c>
      <c r="DV37" s="128" t="str">
        <f ca="1">IF(Summary!DX39=0,"",Summary!DX39)</f>
        <v/>
      </c>
      <c r="DW37" s="128" t="str">
        <f ca="1">IF(Summary!DY39=0,"",Summary!DY39)</f>
        <v/>
      </c>
      <c r="DX37" s="128" t="str">
        <f ca="1">IF(Summary!DZ39=0,"",Summary!DZ39)</f>
        <v/>
      </c>
      <c r="DY37" s="128" t="str">
        <f ca="1">IF(Summary!EA39=0,"",Summary!EA39)</f>
        <v/>
      </c>
      <c r="DZ37" s="128" t="str">
        <f ca="1">IF(Summary!EB39=0,"",Summary!EB39)</f>
        <v/>
      </c>
      <c r="EA37" s="128" t="str">
        <f ca="1">IF(Summary!EC39=0,"",Summary!EC39)</f>
        <v/>
      </c>
      <c r="EB37" s="128" t="str">
        <f ca="1">IF(Summary!ED39=0,"",Summary!ED39)</f>
        <v/>
      </c>
      <c r="EC37" s="128" t="str">
        <f ca="1">IF(Summary!EE39=0,"",Summary!EE39)</f>
        <v/>
      </c>
      <c r="ED37" s="128" t="str">
        <f ca="1">IF(Summary!EF39=0,"",Summary!EF39)</f>
        <v/>
      </c>
      <c r="EE37" s="128" t="str">
        <f ca="1">IF(Summary!EG39=0,"",Summary!EG39)</f>
        <v/>
      </c>
      <c r="EF37" s="128" t="str">
        <f ca="1">IF(Summary!EH39=0,"",Summary!EH39)</f>
        <v/>
      </c>
      <c r="EG37" s="128" t="str">
        <f ca="1">IF(Summary!EI39=0,"",Summary!EI39)</f>
        <v/>
      </c>
      <c r="EH37" s="128" t="str">
        <f ca="1">IF(Summary!EJ39=0,"",Summary!EJ39)</f>
        <v/>
      </c>
      <c r="EI37" s="128" t="str">
        <f ca="1">IF(Summary!EK39=0,"",Summary!EK39)</f>
        <v/>
      </c>
      <c r="EJ37" s="128" t="str">
        <f ca="1">IF(Summary!EL39=0,"",Summary!EL39)</f>
        <v/>
      </c>
      <c r="EK37" s="128" t="str">
        <f ca="1">IF(Summary!EM39=0,"",Summary!EM39)</f>
        <v/>
      </c>
      <c r="EL37" s="128" t="str">
        <f ca="1">IF(Summary!EN39=0,"",Summary!EN39)</f>
        <v/>
      </c>
      <c r="EM37" s="702" t="str">
        <f ca="1">IF(Summary!EO39=0,"",Summary!EO39)</f>
        <v/>
      </c>
    </row>
    <row r="38" spans="1:145">
      <c r="A38" s="168" t="s">
        <v>428</v>
      </c>
      <c r="B38" s="126"/>
      <c r="C38" s="126"/>
      <c r="D38" s="129" t="str">
        <f>IF(Summary!F40=0,"",Summary!F40)</f>
        <v/>
      </c>
      <c r="E38" s="130" t="str">
        <f>IF(Summary!G40=0,"",Summary!G40)</f>
        <v/>
      </c>
      <c r="F38" s="130" t="str">
        <f>IF(Summary!H40=0,"",Summary!H40)</f>
        <v/>
      </c>
      <c r="G38" s="130" t="str">
        <f>IF(Summary!I40=0,"",Summary!I40)</f>
        <v/>
      </c>
      <c r="H38" s="130" t="str">
        <f>IF(Summary!J40=0,"",Summary!J40)</f>
        <v/>
      </c>
      <c r="I38" s="130" t="str">
        <f>IF(Summary!K40=0,"",Summary!K40)</f>
        <v/>
      </c>
      <c r="J38" s="130" t="str">
        <f>IF(Summary!L40=0,"",Summary!L40)</f>
        <v/>
      </c>
      <c r="K38" s="130" t="str">
        <f>IF(Summary!M40=0,"",Summary!M40)</f>
        <v/>
      </c>
      <c r="L38" s="130" t="str">
        <f>IF(Summary!N40=0,"",Summary!N40)</f>
        <v/>
      </c>
      <c r="M38" s="130" t="str">
        <f>IF(Summary!O40=0,"",Summary!O40)</f>
        <v/>
      </c>
      <c r="N38" s="130" t="str">
        <f>IF(Summary!P40=0,"",Summary!P40)</f>
        <v/>
      </c>
      <c r="O38" s="130" t="str">
        <f>IF(Summary!Q40=0,"",Summary!Q40)</f>
        <v/>
      </c>
      <c r="P38" s="130" t="str">
        <f>IF(Summary!R40=0,"",Summary!R40)</f>
        <v/>
      </c>
      <c r="Q38" s="130" t="str">
        <f>IF(Summary!S40=0,"",Summary!S40)</f>
        <v/>
      </c>
      <c r="R38" s="130" t="str">
        <f>IF(Summary!T40=0,"",Summary!T40)</f>
        <v/>
      </c>
      <c r="S38" s="130" t="str">
        <f>IF(Summary!U40=0,"",Summary!U40)</f>
        <v/>
      </c>
      <c r="T38" s="130" t="str">
        <f>IF(Summary!V40=0,"",Summary!V40)</f>
        <v/>
      </c>
      <c r="U38" s="130" t="str">
        <f>IF(Summary!W40=0,"",Summary!W40)</f>
        <v/>
      </c>
      <c r="V38" s="130" t="str">
        <f>IF(Summary!X40=0,"",Summary!X40)</f>
        <v/>
      </c>
      <c r="W38" s="130" t="str">
        <f>IF(Summary!Y40=0,"",Summary!Y40)</f>
        <v/>
      </c>
      <c r="X38" s="130" t="str">
        <f>IF(Summary!Z40=0,"",Summary!Z40)</f>
        <v/>
      </c>
      <c r="Y38" s="130" t="str">
        <f>IF(Summary!AA40=0,"",Summary!AA40)</f>
        <v/>
      </c>
      <c r="Z38" s="130" t="str">
        <f>IF(Summary!AB40=0,"",Summary!AB40)</f>
        <v/>
      </c>
      <c r="AA38" s="130" t="str">
        <f>IF(Summary!AC40=0,"",Summary!AC40)</f>
        <v/>
      </c>
      <c r="AB38" s="130" t="str">
        <f>IF(Summary!AD40=0,"",Summary!AD40)</f>
        <v/>
      </c>
      <c r="AC38" s="130" t="str">
        <f>IF(Summary!AE40=0,"",Summary!AE40)</f>
        <v/>
      </c>
      <c r="AD38" s="130" t="str">
        <f>IF(Summary!AF40=0,"",Summary!AF40)</f>
        <v/>
      </c>
      <c r="AE38" s="130" t="str">
        <f>IF(Summary!AG40=0,"",Summary!AG40)</f>
        <v/>
      </c>
      <c r="AF38" s="130" t="str">
        <f>IF(Summary!AH40=0,"",Summary!AH40)</f>
        <v/>
      </c>
      <c r="AG38" s="130" t="str">
        <f>IF(Summary!AI40=0,"",Summary!AI40)</f>
        <v/>
      </c>
      <c r="AH38" s="130" t="str">
        <f>IF(Summary!AJ40=0,"",Summary!AJ40)</f>
        <v/>
      </c>
      <c r="AI38" s="130" t="str">
        <f>IF(Summary!AK40=0,"",Summary!AK40)</f>
        <v/>
      </c>
      <c r="AJ38" s="130" t="str">
        <f>IF(Summary!AL40=0,"",Summary!AL40)</f>
        <v/>
      </c>
      <c r="AK38" s="130" t="str">
        <f>IF(Summary!AM40=0,"",Summary!AM40)</f>
        <v/>
      </c>
      <c r="AL38" s="130" t="str">
        <f>IF(Summary!AN40=0,"",Summary!AN40)</f>
        <v/>
      </c>
      <c r="AM38" s="130" t="str">
        <f>IF(Summary!AO40=0,"",Summary!AO40)</f>
        <v/>
      </c>
      <c r="AN38" s="130" t="str">
        <f>IF(Summary!AP40=0,"",Summary!AP40)</f>
        <v/>
      </c>
      <c r="AO38" s="130" t="str">
        <f>IF(Summary!AQ40=0,"",Summary!AQ40)</f>
        <v/>
      </c>
      <c r="AP38" s="130" t="str">
        <f>IF(Summary!AR40=0,"",Summary!AR40)</f>
        <v/>
      </c>
      <c r="AQ38" s="130" t="str">
        <f>IF(Summary!AS40=0,"",Summary!AS40)</f>
        <v/>
      </c>
      <c r="AR38" s="130" t="str">
        <f>IF(Summary!AT40=0,"",Summary!AT40)</f>
        <v/>
      </c>
      <c r="AS38" s="130" t="str">
        <f>IF(Summary!AU40=0,"",Summary!AU40)</f>
        <v/>
      </c>
      <c r="AT38" s="130" t="str">
        <f>IF(Summary!AV40=0,"",Summary!AV40)</f>
        <v/>
      </c>
      <c r="AU38" s="130" t="str">
        <f>IF(Summary!AW40=0,"",Summary!AW40)</f>
        <v/>
      </c>
      <c r="AV38" s="130" t="str">
        <f>IF(Summary!AX40=0,"",Summary!AX40)</f>
        <v/>
      </c>
      <c r="AW38" s="130" t="str">
        <f>IF(Summary!AY40=0,"",Summary!AY40)</f>
        <v/>
      </c>
      <c r="AX38" s="130" t="str">
        <f>IF(Summary!AZ40=0,"",Summary!AZ40)</f>
        <v/>
      </c>
      <c r="AY38" s="130" t="str">
        <f>IF(Summary!BA40=0,"",Summary!BA40)</f>
        <v/>
      </c>
      <c r="AZ38" s="130" t="str">
        <f>IF(Summary!BB40=0,"",Summary!BB40)</f>
        <v/>
      </c>
      <c r="BA38" s="130" t="str">
        <f>IF(Summary!BC40=0,"",Summary!BC40)</f>
        <v/>
      </c>
      <c r="BB38" s="130" t="str">
        <f>IF(Summary!BD40=0,"",Summary!BD40)</f>
        <v/>
      </c>
      <c r="BC38" s="130" t="str">
        <f>IF(Summary!BE40=0,"",Summary!BE40)</f>
        <v/>
      </c>
      <c r="BD38" s="130" t="str">
        <f>IF(Summary!BF40=0,"",Summary!BF40)</f>
        <v/>
      </c>
      <c r="BE38" s="130" t="str">
        <f>IF(Summary!BG40=0,"",Summary!BG40)</f>
        <v/>
      </c>
      <c r="BF38" s="130" t="str">
        <f>IF(Summary!BH40=0,"",Summary!BH40)</f>
        <v/>
      </c>
      <c r="BG38" s="130" t="str">
        <f>IF(Summary!BI40=0,"",Summary!BI40)</f>
        <v/>
      </c>
      <c r="BH38" s="130" t="str">
        <f>IF(Summary!BJ40=0,"",Summary!BJ40)</f>
        <v/>
      </c>
      <c r="BI38" s="130" t="str">
        <f>IF(Summary!BK40=0,"",Summary!BK40)</f>
        <v/>
      </c>
      <c r="BJ38" s="130" t="str">
        <f>IF(Summary!BL40=0,"",Summary!BL40)</f>
        <v/>
      </c>
      <c r="BK38" s="130" t="str">
        <f>IF(Summary!BM40=0,"",Summary!BM40)</f>
        <v/>
      </c>
      <c r="BL38" s="130" t="str">
        <f>IF(Summary!BN40=0,"",Summary!BN40)</f>
        <v/>
      </c>
      <c r="BM38" s="130" t="str">
        <f>IF(Summary!BO40=0,"",Summary!BO40)</f>
        <v/>
      </c>
      <c r="BN38" s="130" t="str">
        <f>IF(Summary!BP40=0,"",Summary!BP40)</f>
        <v/>
      </c>
      <c r="BO38" s="130" t="str">
        <f>IF(Summary!BQ40=0,"",Summary!BQ40)</f>
        <v/>
      </c>
      <c r="BP38" s="130" t="str">
        <f>IF(Summary!BR40=0,"",Summary!BR40)</f>
        <v/>
      </c>
      <c r="BQ38" s="130" t="str">
        <f>IF(Summary!BS40=0,"",Summary!BS40)</f>
        <v/>
      </c>
      <c r="BR38" s="130" t="str">
        <f>IF(Summary!BT40=0,"",Summary!BT40)</f>
        <v/>
      </c>
      <c r="BS38" s="130" t="str">
        <f>IF(Summary!BU40=0,"",Summary!BU40)</f>
        <v/>
      </c>
      <c r="BT38" s="130" t="str">
        <f>IF(Summary!BV40=0,"",Summary!BV40)</f>
        <v/>
      </c>
      <c r="BU38" s="130" t="str">
        <f>IF(Summary!BW40=0,"",Summary!BW40)</f>
        <v/>
      </c>
      <c r="BV38" s="130" t="str">
        <f>IF(Summary!BX40=0,"",Summary!BX40)</f>
        <v/>
      </c>
      <c r="BW38" s="130" t="str">
        <f>IF(Summary!BY40=0,"",Summary!BY40)</f>
        <v/>
      </c>
      <c r="BX38" s="130" t="str">
        <f>IF(Summary!BZ40=0,"",Summary!BZ40)</f>
        <v/>
      </c>
      <c r="BY38" s="130" t="str">
        <f>IF(Summary!CA40=0,"",Summary!CA40)</f>
        <v/>
      </c>
      <c r="BZ38" s="130" t="str">
        <f>IF(Summary!CB40=0,"",Summary!CB40)</f>
        <v/>
      </c>
      <c r="CA38" s="130" t="str">
        <f>IF(Summary!CC40=0,"",Summary!CC40)</f>
        <v/>
      </c>
      <c r="CB38" s="130" t="str">
        <f>IF(Summary!CD40=0,"",Summary!CD40)</f>
        <v/>
      </c>
      <c r="CC38" s="130" t="str">
        <f>IF(Summary!CE40=0,"",Summary!CE40)</f>
        <v/>
      </c>
      <c r="CD38" s="130" t="str">
        <f>IF(Summary!CF40=0,"",Summary!CF40)</f>
        <v/>
      </c>
      <c r="CE38" s="130" t="str">
        <f>IF(Summary!CG40=0,"",Summary!CG40)</f>
        <v/>
      </c>
      <c r="CF38" s="130" t="str">
        <f>IF(Summary!CH40=0,"",Summary!CH40)</f>
        <v/>
      </c>
      <c r="CG38" s="130" t="str">
        <f>IF(Summary!CI40=0,"",Summary!CI40)</f>
        <v/>
      </c>
      <c r="CH38" s="130" t="str">
        <f>IF(Summary!CJ40=0,"",Summary!CJ40)</f>
        <v/>
      </c>
      <c r="CI38" s="130" t="str">
        <f>IF(Summary!CK40=0,"",Summary!CK40)</f>
        <v/>
      </c>
      <c r="CJ38" s="130" t="str">
        <f>IF(Summary!CL40=0,"",Summary!CL40)</f>
        <v/>
      </c>
      <c r="CK38" s="130" t="str">
        <f>IF(Summary!CM40=0,"",Summary!CM40)</f>
        <v/>
      </c>
      <c r="CL38" s="130" t="str">
        <f>IF(Summary!CN40=0,"",Summary!CN40)</f>
        <v/>
      </c>
      <c r="CM38" s="130" t="str">
        <f>IF(Summary!CO40=0,"",Summary!CO40)</f>
        <v/>
      </c>
      <c r="CN38" s="130" t="str">
        <f>IF(Summary!CP40=0,"",Summary!CP40)</f>
        <v/>
      </c>
      <c r="CO38" s="130" t="str">
        <f>IF(Summary!CQ40=0,"",Summary!CQ40)</f>
        <v/>
      </c>
      <c r="CP38" s="130" t="str">
        <f>IF(Summary!CR40=0,"",Summary!CR40)</f>
        <v/>
      </c>
      <c r="CQ38" s="130" t="str">
        <f>IF(Summary!CS40=0,"",Summary!CS40)</f>
        <v/>
      </c>
      <c r="CR38" s="130" t="str">
        <f>IF(Summary!CT40=0,"",Summary!CT40)</f>
        <v/>
      </c>
      <c r="CS38" s="130" t="str">
        <f>IF(Summary!CU40=0,"",Summary!CU40)</f>
        <v/>
      </c>
      <c r="CT38" s="130" t="str">
        <f>IF(Summary!CV40=0,"",Summary!CV40)</f>
        <v/>
      </c>
      <c r="CU38" s="130" t="str">
        <f>IF(Summary!CW40=0,"",Summary!CW40)</f>
        <v/>
      </c>
      <c r="CV38" s="130" t="str">
        <f>IF(Summary!CX40=0,"",Summary!CX40)</f>
        <v/>
      </c>
      <c r="CW38" s="130" t="str">
        <f>IF(Summary!CY40=0,"",Summary!CY40)</f>
        <v/>
      </c>
      <c r="CX38" s="130" t="str">
        <f>IF(Summary!CZ40=0,"",Summary!CZ40)</f>
        <v/>
      </c>
      <c r="CY38" s="130" t="str">
        <f>IF(Summary!DA40=0,"",Summary!DA40)</f>
        <v/>
      </c>
      <c r="CZ38" s="130" t="str">
        <f>IF(Summary!DB40=0,"",Summary!DB40)</f>
        <v/>
      </c>
      <c r="DA38" s="130" t="str">
        <f>IF(Summary!DC40=0,"",Summary!DC40)</f>
        <v/>
      </c>
      <c r="DB38" s="130" t="str">
        <f>IF(Summary!DD40=0,"",Summary!DD40)</f>
        <v/>
      </c>
      <c r="DC38" s="130" t="str">
        <f>IF(Summary!DE40=0,"",Summary!DE40)</f>
        <v/>
      </c>
      <c r="DD38" s="130" t="str">
        <f>IF(Summary!DF40=0,"",Summary!DF40)</f>
        <v/>
      </c>
      <c r="DE38" s="130" t="str">
        <f>IF(Summary!DG40=0,"",Summary!DG40)</f>
        <v/>
      </c>
      <c r="DF38" s="130" t="str">
        <f>IF(Summary!DH40=0,"",Summary!DH40)</f>
        <v/>
      </c>
      <c r="DG38" s="130" t="str">
        <f>IF(Summary!DI40=0,"",Summary!DI40)</f>
        <v/>
      </c>
      <c r="DH38" s="130" t="str">
        <f>IF(Summary!DJ40=0,"",Summary!DJ40)</f>
        <v/>
      </c>
      <c r="DI38" s="130" t="str">
        <f>IF(Summary!DK40=0,"",Summary!DK40)</f>
        <v/>
      </c>
      <c r="DJ38" s="130" t="str">
        <f>IF(Summary!DL40=0,"",Summary!DL40)</f>
        <v/>
      </c>
      <c r="DK38" s="130" t="str">
        <f>IF(Summary!DM40=0,"",Summary!DM40)</f>
        <v/>
      </c>
      <c r="DL38" s="130" t="str">
        <f>IF(Summary!DN40=0,"",Summary!DN40)</f>
        <v/>
      </c>
      <c r="DM38" s="130" t="str">
        <f>IF(Summary!DO40=0,"",Summary!DO40)</f>
        <v/>
      </c>
      <c r="DN38" s="130" t="str">
        <f>IF(Summary!DP40=0,"",Summary!DP40)</f>
        <v/>
      </c>
      <c r="DO38" s="130" t="str">
        <f>IF(Summary!DQ40=0,"",Summary!DQ40)</f>
        <v/>
      </c>
      <c r="DP38" s="130" t="str">
        <f>IF(Summary!DR40=0,"",Summary!DR40)</f>
        <v/>
      </c>
      <c r="DQ38" s="130" t="str">
        <f>IF(Summary!DS40=0,"",Summary!DS40)</f>
        <v/>
      </c>
      <c r="DR38" s="130" t="str">
        <f>IF(Summary!DT40=0,"",Summary!DT40)</f>
        <v/>
      </c>
      <c r="DS38" s="130" t="str">
        <f>IF(Summary!DU40=0,"",Summary!DU40)</f>
        <v/>
      </c>
      <c r="DT38" s="130" t="str">
        <f>IF(Summary!DV40=0,"",Summary!DV40)</f>
        <v/>
      </c>
      <c r="DU38" s="130" t="str">
        <f>IF(Summary!DW40=0,"",Summary!DW40)</f>
        <v/>
      </c>
      <c r="DV38" s="130" t="str">
        <f>IF(Summary!DX40=0,"",Summary!DX40)</f>
        <v/>
      </c>
      <c r="DW38" s="130" t="str">
        <f>IF(Summary!DY40=0,"",Summary!DY40)</f>
        <v/>
      </c>
      <c r="DX38" s="130" t="str">
        <f>IF(Summary!DZ40=0,"",Summary!DZ40)</f>
        <v/>
      </c>
      <c r="DY38" s="130" t="str">
        <f>IF(Summary!EA40=0,"",Summary!EA40)</f>
        <v/>
      </c>
      <c r="DZ38" s="130" t="str">
        <f>IF(Summary!EB40=0,"",Summary!EB40)</f>
        <v/>
      </c>
      <c r="EA38" s="130" t="str">
        <f>IF(Summary!EC40=0,"",Summary!EC40)</f>
        <v/>
      </c>
      <c r="EB38" s="130" t="str">
        <f>IF(Summary!ED40=0,"",Summary!ED40)</f>
        <v/>
      </c>
      <c r="EC38" s="130" t="str">
        <f>IF(Summary!EE40=0,"",Summary!EE40)</f>
        <v/>
      </c>
      <c r="ED38" s="130" t="str">
        <f>IF(Summary!EF40=0,"",Summary!EF40)</f>
        <v/>
      </c>
      <c r="EE38" s="130" t="str">
        <f>IF(Summary!EG40=0,"",Summary!EG40)</f>
        <v/>
      </c>
      <c r="EF38" s="130" t="str">
        <f>IF(Summary!EH40=0,"",Summary!EH40)</f>
        <v/>
      </c>
      <c r="EG38" s="130" t="str">
        <f>IF(Summary!EI40=0,"",Summary!EI40)</f>
        <v/>
      </c>
      <c r="EH38" s="130" t="str">
        <f>IF(Summary!EJ40=0,"",Summary!EJ40)</f>
        <v/>
      </c>
      <c r="EI38" s="130" t="str">
        <f>IF(Summary!EK40=0,"",Summary!EK40)</f>
        <v/>
      </c>
      <c r="EJ38" s="130" t="str">
        <f>IF(Summary!EL40=0,"",Summary!EL40)</f>
        <v/>
      </c>
      <c r="EK38" s="130" t="str">
        <f>IF(Summary!EM40=0,"",Summary!EM40)</f>
        <v/>
      </c>
      <c r="EL38" s="130" t="str">
        <f>IF(Summary!EN40=0,"",Summary!EN40)</f>
        <v/>
      </c>
      <c r="EM38" s="703" t="str">
        <f>IF(Summary!EO40=0,"",Summary!EO40)</f>
        <v/>
      </c>
    </row>
    <row r="39" spans="1:145" ht="13.5" thickBot="1">
      <c r="A39" s="108"/>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26"/>
      <c r="EI39" s="126"/>
      <c r="EJ39" s="126"/>
      <c r="EK39" s="126"/>
      <c r="EL39" s="126"/>
      <c r="EM39" s="701"/>
    </row>
    <row r="40" spans="1:145" ht="25.5">
      <c r="A40" s="566" t="s">
        <v>569</v>
      </c>
      <c r="B40" s="567" t="s">
        <v>438</v>
      </c>
      <c r="C40" s="568" t="s">
        <v>439</v>
      </c>
      <c r="D40" s="624" t="s">
        <v>425</v>
      </c>
      <c r="E40" s="624" t="s">
        <v>425</v>
      </c>
      <c r="F40" s="624" t="s">
        <v>425</v>
      </c>
      <c r="G40" s="624" t="s">
        <v>425</v>
      </c>
      <c r="H40" s="624" t="s">
        <v>425</v>
      </c>
      <c r="I40" s="624" t="s">
        <v>425</v>
      </c>
      <c r="J40" s="624" t="s">
        <v>425</v>
      </c>
      <c r="K40" s="624" t="s">
        <v>425</v>
      </c>
      <c r="L40" s="624" t="s">
        <v>425</v>
      </c>
      <c r="M40" s="624" t="s">
        <v>425</v>
      </c>
      <c r="N40" s="624" t="s">
        <v>425</v>
      </c>
      <c r="O40" s="624" t="s">
        <v>425</v>
      </c>
      <c r="P40" s="624" t="s">
        <v>425</v>
      </c>
      <c r="Q40" s="624" t="s">
        <v>425</v>
      </c>
      <c r="R40" s="624" t="s">
        <v>425</v>
      </c>
      <c r="S40" s="624" t="s">
        <v>425</v>
      </c>
      <c r="T40" s="624" t="s">
        <v>425</v>
      </c>
      <c r="U40" s="624" t="s">
        <v>425</v>
      </c>
      <c r="V40" s="624" t="s">
        <v>425</v>
      </c>
      <c r="W40" s="624" t="s">
        <v>425</v>
      </c>
      <c r="X40" s="624" t="s">
        <v>425</v>
      </c>
      <c r="Y40" s="624" t="s">
        <v>425</v>
      </c>
      <c r="Z40" s="624" t="s">
        <v>425</v>
      </c>
      <c r="AA40" s="624" t="s">
        <v>425</v>
      </c>
      <c r="AB40" s="624" t="s">
        <v>425</v>
      </c>
      <c r="AC40" s="624" t="s">
        <v>425</v>
      </c>
      <c r="AD40" s="624" t="s">
        <v>425</v>
      </c>
      <c r="AE40" s="624" t="s">
        <v>425</v>
      </c>
      <c r="AF40" s="624" t="s">
        <v>425</v>
      </c>
      <c r="AG40" s="624" t="s">
        <v>425</v>
      </c>
      <c r="AH40" s="624" t="s">
        <v>425</v>
      </c>
      <c r="AI40" s="624" t="s">
        <v>425</v>
      </c>
      <c r="AJ40" s="624" t="s">
        <v>425</v>
      </c>
      <c r="AK40" s="624" t="s">
        <v>425</v>
      </c>
      <c r="AL40" s="624" t="s">
        <v>425</v>
      </c>
      <c r="AM40" s="624" t="s">
        <v>425</v>
      </c>
      <c r="AN40" s="624" t="s">
        <v>425</v>
      </c>
      <c r="AO40" s="624" t="s">
        <v>425</v>
      </c>
      <c r="AP40" s="624" t="s">
        <v>425</v>
      </c>
      <c r="AQ40" s="624" t="s">
        <v>425</v>
      </c>
      <c r="AR40" s="624" t="s">
        <v>425</v>
      </c>
      <c r="AS40" s="624" t="s">
        <v>425</v>
      </c>
      <c r="AT40" s="624" t="s">
        <v>425</v>
      </c>
      <c r="AU40" s="624" t="s">
        <v>425</v>
      </c>
      <c r="AV40" s="624" t="s">
        <v>425</v>
      </c>
      <c r="AW40" s="624" t="s">
        <v>425</v>
      </c>
      <c r="AX40" s="624" t="s">
        <v>425</v>
      </c>
      <c r="AY40" s="624" t="s">
        <v>425</v>
      </c>
      <c r="AZ40" s="624" t="s">
        <v>425</v>
      </c>
      <c r="BA40" s="624" t="s">
        <v>425</v>
      </c>
      <c r="BB40" s="624" t="s">
        <v>425</v>
      </c>
      <c r="BC40" s="624" t="s">
        <v>425</v>
      </c>
      <c r="BD40" s="624" t="s">
        <v>425</v>
      </c>
      <c r="BE40" s="624" t="s">
        <v>425</v>
      </c>
      <c r="BF40" s="624" t="s">
        <v>425</v>
      </c>
      <c r="BG40" s="624" t="s">
        <v>425</v>
      </c>
      <c r="BH40" s="624" t="s">
        <v>425</v>
      </c>
      <c r="BI40" s="624" t="s">
        <v>425</v>
      </c>
      <c r="BJ40" s="624" t="s">
        <v>425</v>
      </c>
      <c r="BK40" s="624" t="s">
        <v>425</v>
      </c>
      <c r="BL40" s="624" t="s">
        <v>425</v>
      </c>
      <c r="BM40" s="624" t="s">
        <v>425</v>
      </c>
      <c r="BN40" s="624" t="s">
        <v>425</v>
      </c>
      <c r="BO40" s="624" t="s">
        <v>425</v>
      </c>
      <c r="BP40" s="624" t="s">
        <v>425</v>
      </c>
      <c r="BQ40" s="624" t="s">
        <v>425</v>
      </c>
      <c r="BR40" s="624" t="s">
        <v>425</v>
      </c>
      <c r="BS40" s="624" t="s">
        <v>425</v>
      </c>
      <c r="BT40" s="624" t="s">
        <v>425</v>
      </c>
      <c r="BU40" s="624" t="s">
        <v>425</v>
      </c>
      <c r="BV40" s="624" t="s">
        <v>425</v>
      </c>
      <c r="BW40" s="624" t="s">
        <v>425</v>
      </c>
      <c r="BX40" s="624" t="s">
        <v>425</v>
      </c>
      <c r="BY40" s="624" t="s">
        <v>425</v>
      </c>
      <c r="BZ40" s="624" t="s">
        <v>425</v>
      </c>
      <c r="CA40" s="624" t="s">
        <v>425</v>
      </c>
      <c r="CB40" s="624" t="s">
        <v>425</v>
      </c>
      <c r="CC40" s="624" t="s">
        <v>425</v>
      </c>
      <c r="CD40" s="624" t="s">
        <v>425</v>
      </c>
      <c r="CE40" s="624" t="s">
        <v>425</v>
      </c>
      <c r="CF40" s="624" t="s">
        <v>425</v>
      </c>
      <c r="CG40" s="624" t="s">
        <v>425</v>
      </c>
      <c r="CH40" s="624" t="s">
        <v>425</v>
      </c>
      <c r="CI40" s="624" t="s">
        <v>425</v>
      </c>
      <c r="CJ40" s="624" t="s">
        <v>425</v>
      </c>
      <c r="CK40" s="624" t="s">
        <v>425</v>
      </c>
      <c r="CL40" s="624" t="s">
        <v>425</v>
      </c>
      <c r="CM40" s="624" t="s">
        <v>425</v>
      </c>
      <c r="CN40" s="624" t="s">
        <v>425</v>
      </c>
      <c r="CO40" s="624" t="s">
        <v>425</v>
      </c>
      <c r="CP40" s="624" t="s">
        <v>425</v>
      </c>
      <c r="CQ40" s="624" t="s">
        <v>425</v>
      </c>
      <c r="CR40" s="624" t="s">
        <v>425</v>
      </c>
      <c r="CS40" s="624" t="s">
        <v>425</v>
      </c>
      <c r="CT40" s="624" t="s">
        <v>425</v>
      </c>
      <c r="CU40" s="624" t="s">
        <v>425</v>
      </c>
      <c r="CV40" s="624" t="s">
        <v>425</v>
      </c>
      <c r="CW40" s="624" t="s">
        <v>425</v>
      </c>
      <c r="CX40" s="624" t="s">
        <v>425</v>
      </c>
      <c r="CY40" s="624" t="s">
        <v>425</v>
      </c>
      <c r="CZ40" s="624" t="s">
        <v>425</v>
      </c>
      <c r="DA40" s="624" t="s">
        <v>425</v>
      </c>
      <c r="DB40" s="624" t="s">
        <v>425</v>
      </c>
      <c r="DC40" s="624" t="s">
        <v>425</v>
      </c>
      <c r="DD40" s="624" t="s">
        <v>425</v>
      </c>
      <c r="DE40" s="624" t="s">
        <v>425</v>
      </c>
      <c r="DF40" s="624" t="s">
        <v>425</v>
      </c>
      <c r="DG40" s="624" t="s">
        <v>425</v>
      </c>
      <c r="DH40" s="624" t="s">
        <v>425</v>
      </c>
      <c r="DI40" s="624" t="s">
        <v>425</v>
      </c>
      <c r="DJ40" s="624" t="s">
        <v>425</v>
      </c>
      <c r="DK40" s="624" t="s">
        <v>425</v>
      </c>
      <c r="DL40" s="624" t="s">
        <v>425</v>
      </c>
      <c r="DM40" s="624" t="s">
        <v>425</v>
      </c>
      <c r="DN40" s="624" t="s">
        <v>425</v>
      </c>
      <c r="DO40" s="624" t="s">
        <v>425</v>
      </c>
      <c r="DP40" s="624" t="s">
        <v>425</v>
      </c>
      <c r="DQ40" s="624" t="s">
        <v>425</v>
      </c>
      <c r="DR40" s="624" t="s">
        <v>425</v>
      </c>
      <c r="DS40" s="624" t="s">
        <v>425</v>
      </c>
      <c r="DT40" s="624" t="s">
        <v>425</v>
      </c>
      <c r="DU40" s="624" t="s">
        <v>425</v>
      </c>
      <c r="DV40" s="624" t="s">
        <v>425</v>
      </c>
      <c r="DW40" s="624" t="s">
        <v>425</v>
      </c>
      <c r="DX40" s="624" t="s">
        <v>425</v>
      </c>
      <c r="DY40" s="624" t="s">
        <v>425</v>
      </c>
      <c r="DZ40" s="624" t="s">
        <v>425</v>
      </c>
      <c r="EA40" s="624" t="s">
        <v>425</v>
      </c>
      <c r="EB40" s="624" t="s">
        <v>425</v>
      </c>
      <c r="EC40" s="624" t="s">
        <v>425</v>
      </c>
      <c r="ED40" s="624" t="s">
        <v>425</v>
      </c>
      <c r="EE40" s="624" t="s">
        <v>425</v>
      </c>
      <c r="EF40" s="624" t="s">
        <v>425</v>
      </c>
      <c r="EG40" s="624" t="s">
        <v>425</v>
      </c>
      <c r="EH40" s="624" t="s">
        <v>425</v>
      </c>
      <c r="EI40" s="624" t="s">
        <v>425</v>
      </c>
      <c r="EJ40" s="624" t="s">
        <v>425</v>
      </c>
      <c r="EK40" s="624" t="s">
        <v>425</v>
      </c>
      <c r="EL40" s="624" t="s">
        <v>425</v>
      </c>
      <c r="EM40" s="704" t="s">
        <v>425</v>
      </c>
    </row>
    <row r="41" spans="1:145" ht="24" customHeight="1" thickBot="1">
      <c r="A41" s="139" t="s">
        <v>440</v>
      </c>
      <c r="B41" s="132"/>
      <c r="C41" s="623" t="str">
        <f>IF(B41=0," ",100%-SUM(D41:EM41))</f>
        <v xml:space="preserve"> </v>
      </c>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c r="DQ41" s="175"/>
      <c r="DR41" s="175"/>
      <c r="DS41" s="175"/>
      <c r="DT41" s="175"/>
      <c r="DU41" s="175"/>
      <c r="DV41" s="175"/>
      <c r="DW41" s="175"/>
      <c r="DX41" s="175"/>
      <c r="DY41" s="175"/>
      <c r="DZ41" s="175"/>
      <c r="EA41" s="175"/>
      <c r="EB41" s="175"/>
      <c r="EC41" s="175"/>
      <c r="ED41" s="175"/>
      <c r="EE41" s="175"/>
      <c r="EF41" s="175"/>
      <c r="EG41" s="175"/>
      <c r="EH41" s="175"/>
      <c r="EI41" s="175"/>
      <c r="EJ41" s="175"/>
      <c r="EK41" s="175"/>
      <c r="EL41" s="175"/>
      <c r="EM41" s="176"/>
    </row>
  </sheetData>
  <mergeCells count="11">
    <mergeCell ref="D8:H8"/>
    <mergeCell ref="D9:H9"/>
    <mergeCell ref="A19:C19"/>
    <mergeCell ref="A20:C20"/>
    <mergeCell ref="D3:H3"/>
    <mergeCell ref="D5:H5"/>
    <mergeCell ref="D6:H6"/>
    <mergeCell ref="D7:H7"/>
    <mergeCell ref="D10:H10"/>
    <mergeCell ref="D11:H11"/>
    <mergeCell ref="D4:H4"/>
  </mergeCells>
  <phoneticPr fontId="8" type="noConversion"/>
  <conditionalFormatting sqref="I13">
    <cfRule type="containsText" dxfId="28" priority="1" operator="containsText" text="Surplus">
      <formula>NOT(ISERROR(SEARCH("Surplus",I13)))</formula>
    </cfRule>
    <cfRule type="containsText" dxfId="27" priority="2" operator="containsText" text="Deficit">
      <formula>NOT(ISERROR(SEARCH("Deficit",I13)))</formula>
    </cfRule>
    <cfRule type="containsText" dxfId="26" priority="3" operator="containsText" text="Compliant">
      <formula>NOT(ISERROR(SEARCH("Compliant",I13)))</formula>
    </cfRule>
    <cfRule type="cellIs" dxfId="25" priority="4" operator="equal">
      <formula>"""Compliant"""</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00"/>
    <pageSetUpPr fitToPage="1"/>
  </sheetPr>
  <dimension ref="A1:GK149"/>
  <sheetViews>
    <sheetView topLeftCell="A9" workbookViewId="0">
      <selection activeCell="E57" sqref="E57"/>
    </sheetView>
  </sheetViews>
  <sheetFormatPr defaultRowHeight="12.75"/>
  <cols>
    <col min="1" max="1" width="16.42578125" customWidth="1"/>
    <col min="2" max="2" width="32.7109375" customWidth="1"/>
    <col min="3" max="3" width="10.5703125" customWidth="1"/>
    <col min="4" max="4" width="17" customWidth="1"/>
    <col min="5" max="5" width="14.28515625" bestFit="1" customWidth="1"/>
    <col min="6" max="6" width="14.28515625" customWidth="1"/>
    <col min="7" max="8" width="15.42578125" customWidth="1"/>
    <col min="9" max="148" width="12.7109375" customWidth="1"/>
    <col min="149" max="149" width="9.140625" customWidth="1"/>
  </cols>
  <sheetData>
    <row r="1" spans="1:193" ht="36" customHeight="1">
      <c r="A1" s="802" t="s">
        <v>634</v>
      </c>
      <c r="B1" s="803"/>
      <c r="C1" s="803"/>
      <c r="D1" s="803"/>
      <c r="E1" s="803"/>
      <c r="F1" s="804"/>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row>
    <row r="2" spans="1:193">
      <c r="A2" s="357"/>
      <c r="B2" s="358"/>
      <c r="C2" s="358"/>
      <c r="D2" s="358"/>
      <c r="E2" s="358"/>
      <c r="F2" s="358"/>
      <c r="G2" s="358"/>
      <c r="H2" s="358"/>
      <c r="I2" s="358"/>
      <c r="J2" s="358"/>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356"/>
      <c r="DK2" s="356"/>
      <c r="DL2" s="356"/>
      <c r="DM2" s="356"/>
      <c r="DN2" s="356"/>
      <c r="DO2" s="356"/>
      <c r="DP2" s="356"/>
      <c r="DQ2" s="356"/>
      <c r="DR2" s="356"/>
      <c r="DS2" s="356"/>
      <c r="DT2" s="356"/>
      <c r="DU2" s="356"/>
      <c r="DV2" s="356"/>
      <c r="DW2" s="356"/>
      <c r="DX2" s="356"/>
      <c r="DY2" s="356"/>
      <c r="DZ2" s="356"/>
      <c r="EA2" s="356"/>
      <c r="EB2" s="356"/>
      <c r="EC2" s="356"/>
      <c r="ED2" s="356"/>
      <c r="EE2" s="356"/>
      <c r="EF2" s="356"/>
      <c r="EG2" s="356"/>
      <c r="EH2" s="356"/>
      <c r="EI2" s="356"/>
      <c r="EJ2" s="356"/>
      <c r="EK2" s="356"/>
      <c r="EL2" s="356"/>
      <c r="EM2" s="356"/>
      <c r="EN2" s="356"/>
      <c r="EO2" s="356"/>
      <c r="EP2" s="356"/>
      <c r="EQ2" s="356"/>
      <c r="ER2" s="356"/>
      <c r="ES2" s="356"/>
      <c r="ET2" s="356"/>
      <c r="EU2" s="356"/>
      <c r="EV2" s="356"/>
      <c r="EW2" s="356"/>
      <c r="EX2" s="356"/>
      <c r="EY2" s="356"/>
      <c r="EZ2" s="356"/>
      <c r="FA2" s="356"/>
      <c r="FB2" s="356"/>
      <c r="FC2" s="356"/>
      <c r="FD2" s="356"/>
      <c r="FE2" s="356"/>
      <c r="FF2" s="356"/>
      <c r="FG2" s="356"/>
      <c r="FH2" s="356"/>
      <c r="FI2" s="356"/>
      <c r="FJ2" s="356"/>
      <c r="FK2" s="356"/>
      <c r="FL2" s="356"/>
      <c r="FM2" s="356"/>
      <c r="FN2" s="356"/>
      <c r="FO2" s="356"/>
      <c r="FP2" s="356"/>
      <c r="FQ2" s="356"/>
      <c r="FR2" s="356"/>
      <c r="FS2" s="356"/>
      <c r="FT2" s="356"/>
      <c r="FU2" s="356"/>
      <c r="FV2" s="356"/>
      <c r="FW2" s="356"/>
      <c r="FX2" s="356"/>
      <c r="FY2" s="356"/>
      <c r="FZ2" s="356"/>
      <c r="GA2" s="356"/>
      <c r="GB2" s="356"/>
      <c r="GC2" s="356"/>
      <c r="GD2" s="356"/>
      <c r="GE2" s="356"/>
      <c r="GF2" s="356"/>
      <c r="GG2" s="356"/>
      <c r="GH2" s="356"/>
      <c r="GI2" s="356"/>
      <c r="GJ2" s="356"/>
      <c r="GK2" s="356"/>
    </row>
    <row r="3" spans="1:193">
      <c r="A3" s="359" t="str">
        <f>CONCATENATE('Service Dept Contact'!B11,'Service Dept Contact'!C11)</f>
        <v xml:space="preserve">Service Center Name:  </v>
      </c>
      <c r="B3" s="360"/>
      <c r="C3" s="360"/>
      <c r="D3" s="360"/>
      <c r="E3" s="360"/>
      <c r="F3" s="360"/>
      <c r="G3" s="358"/>
      <c r="H3" s="358"/>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6"/>
      <c r="CC3" s="356"/>
      <c r="CD3" s="356"/>
      <c r="CE3" s="356"/>
      <c r="CF3" s="356"/>
      <c r="CG3" s="356"/>
      <c r="CH3" s="356"/>
      <c r="CI3" s="356"/>
      <c r="CJ3" s="356"/>
      <c r="CK3" s="356"/>
      <c r="CL3" s="356"/>
      <c r="CM3" s="356"/>
      <c r="CN3" s="356"/>
      <c r="CO3" s="356"/>
      <c r="CP3" s="356"/>
      <c r="CQ3" s="356"/>
      <c r="CR3" s="356"/>
      <c r="CS3" s="356"/>
      <c r="CT3" s="356"/>
      <c r="CU3" s="356"/>
      <c r="CV3" s="356"/>
      <c r="CW3" s="356"/>
      <c r="CX3" s="356"/>
      <c r="CY3" s="356"/>
      <c r="CZ3" s="356"/>
      <c r="DA3" s="356"/>
      <c r="DB3" s="356"/>
      <c r="DC3" s="356"/>
      <c r="DD3" s="356"/>
      <c r="DE3" s="356"/>
      <c r="DF3" s="356"/>
      <c r="DG3" s="356"/>
      <c r="DH3" s="356"/>
      <c r="DI3" s="356"/>
      <c r="DJ3" s="356"/>
      <c r="DK3" s="356"/>
      <c r="DL3" s="356"/>
      <c r="DM3" s="356"/>
      <c r="DN3" s="356"/>
      <c r="DO3" s="356"/>
      <c r="DP3" s="356"/>
      <c r="DQ3" s="356"/>
      <c r="DR3" s="356"/>
      <c r="DS3" s="356"/>
      <c r="DT3" s="356"/>
      <c r="DU3" s="356"/>
      <c r="DV3" s="356"/>
      <c r="DW3" s="356"/>
      <c r="DX3" s="356"/>
      <c r="DY3" s="356"/>
      <c r="DZ3" s="356"/>
      <c r="EA3" s="356"/>
      <c r="EB3" s="356"/>
      <c r="EC3" s="356"/>
      <c r="ED3" s="356"/>
      <c r="EE3" s="356"/>
      <c r="EF3" s="356"/>
      <c r="EG3" s="356"/>
      <c r="EH3" s="356"/>
      <c r="EI3" s="356"/>
      <c r="EJ3" s="356"/>
      <c r="EK3" s="356"/>
      <c r="EL3" s="356"/>
      <c r="EM3" s="356"/>
      <c r="EN3" s="356"/>
      <c r="EO3" s="356"/>
      <c r="EP3" s="356"/>
      <c r="EQ3" s="356"/>
      <c r="ER3" s="356"/>
      <c r="ES3" s="356"/>
      <c r="ET3" s="356"/>
      <c r="EU3" s="356"/>
      <c r="EV3" s="356"/>
      <c r="EW3" s="356"/>
      <c r="EX3" s="356"/>
      <c r="EY3" s="356"/>
      <c r="EZ3" s="356"/>
      <c r="FA3" s="356"/>
      <c r="FB3" s="356"/>
      <c r="FC3" s="356"/>
      <c r="FD3" s="356"/>
      <c r="FE3" s="356"/>
      <c r="FF3" s="356"/>
      <c r="FG3" s="356"/>
      <c r="FH3" s="356"/>
      <c r="FI3" s="356"/>
      <c r="FJ3" s="356"/>
      <c r="FK3" s="356"/>
      <c r="FL3" s="356"/>
      <c r="FM3" s="356"/>
      <c r="FN3" s="356"/>
      <c r="FO3" s="356"/>
      <c r="FP3" s="356"/>
      <c r="FQ3" s="356"/>
      <c r="FR3" s="356"/>
      <c r="FS3" s="356"/>
      <c r="FT3" s="356"/>
      <c r="FU3" s="356"/>
      <c r="FV3" s="356"/>
      <c r="FW3" s="356"/>
      <c r="FX3" s="356"/>
      <c r="FY3" s="356"/>
      <c r="FZ3" s="356"/>
      <c r="GA3" s="356"/>
      <c r="GB3" s="356"/>
      <c r="GC3" s="356"/>
      <c r="GD3" s="356"/>
      <c r="GE3" s="356"/>
      <c r="GF3" s="356"/>
      <c r="GG3" s="356"/>
      <c r="GH3" s="356"/>
      <c r="GI3" s="356"/>
      <c r="GJ3" s="356"/>
      <c r="GK3" s="356"/>
    </row>
    <row r="4" spans="1:193">
      <c r="A4" s="359" t="str">
        <f>CONCATENATE('Service Dept Contact'!B9,'Service Dept Contact'!C8,"    ", 'Service Dept Contact'!C9)</f>
        <v>Fiscal Year:  FY2025    09/01/24-08/31/25</v>
      </c>
      <c r="B4" s="358"/>
      <c r="C4" s="358"/>
      <c r="D4" s="358"/>
      <c r="E4" s="358"/>
      <c r="F4" s="358"/>
      <c r="G4" s="358"/>
      <c r="H4" s="358"/>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6"/>
      <c r="CC4" s="356"/>
      <c r="CD4" s="356"/>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c r="DF4" s="356"/>
      <c r="DG4" s="356"/>
      <c r="DH4" s="356"/>
      <c r="DI4" s="356"/>
      <c r="DJ4" s="356"/>
      <c r="DK4" s="356"/>
      <c r="DL4" s="356"/>
      <c r="DM4" s="356"/>
      <c r="DN4" s="356"/>
      <c r="DO4" s="356"/>
      <c r="DP4" s="356"/>
      <c r="DQ4" s="356"/>
      <c r="DR4" s="356"/>
      <c r="DS4" s="356"/>
      <c r="DT4" s="356"/>
      <c r="DU4" s="356"/>
      <c r="DV4" s="356"/>
      <c r="DW4" s="356"/>
      <c r="DX4" s="356"/>
      <c r="DY4" s="356"/>
      <c r="DZ4" s="356"/>
      <c r="EA4" s="356"/>
      <c r="EB4" s="356"/>
      <c r="EC4" s="356"/>
      <c r="ED4" s="356"/>
      <c r="EE4" s="356"/>
      <c r="EF4" s="356"/>
      <c r="EG4" s="356"/>
      <c r="EH4" s="356"/>
      <c r="EI4" s="356"/>
      <c r="EJ4" s="356"/>
      <c r="EK4" s="356"/>
      <c r="EL4" s="356"/>
      <c r="EM4" s="356"/>
      <c r="EN4" s="356"/>
      <c r="EO4" s="356"/>
      <c r="EP4" s="356"/>
      <c r="EQ4" s="356"/>
      <c r="ER4" s="356"/>
      <c r="ES4" s="356"/>
      <c r="ET4" s="356"/>
      <c r="EU4" s="356"/>
      <c r="EV4" s="356"/>
      <c r="EW4" s="356"/>
      <c r="EX4" s="356"/>
      <c r="EY4" s="356"/>
      <c r="EZ4" s="356"/>
      <c r="FA4" s="356"/>
      <c r="FB4" s="356"/>
      <c r="FC4" s="356"/>
      <c r="FD4" s="356"/>
      <c r="FE4" s="356"/>
      <c r="FF4" s="356"/>
      <c r="FG4" s="356"/>
      <c r="FH4" s="356"/>
      <c r="FI4" s="356"/>
      <c r="FJ4" s="356"/>
      <c r="FK4" s="356"/>
      <c r="FL4" s="356"/>
      <c r="FM4" s="356"/>
      <c r="FN4" s="356"/>
      <c r="FO4" s="356"/>
      <c r="FP4" s="356"/>
      <c r="FQ4" s="356"/>
      <c r="FR4" s="356"/>
      <c r="FS4" s="356"/>
      <c r="FT4" s="356"/>
      <c r="FU4" s="356"/>
      <c r="FV4" s="356"/>
      <c r="FW4" s="356"/>
      <c r="FX4" s="356"/>
      <c r="FY4" s="356"/>
      <c r="FZ4" s="356"/>
      <c r="GA4" s="356"/>
      <c r="GB4" s="356"/>
      <c r="GC4" s="356"/>
      <c r="GD4" s="356"/>
      <c r="GE4" s="356"/>
      <c r="GF4" s="356"/>
      <c r="GG4" s="356"/>
      <c r="GH4" s="356"/>
      <c r="GI4" s="356"/>
      <c r="GJ4" s="356"/>
      <c r="GK4" s="356"/>
    </row>
    <row r="5" spans="1:193">
      <c r="A5" s="359"/>
      <c r="B5" s="358"/>
      <c r="C5" s="358"/>
      <c r="D5" s="358"/>
      <c r="E5" s="358"/>
      <c r="F5" s="358"/>
      <c r="G5" s="358"/>
      <c r="H5" s="358"/>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c r="DF5" s="356"/>
      <c r="DG5" s="356"/>
      <c r="DH5" s="356"/>
      <c r="DI5" s="356"/>
      <c r="DJ5" s="356"/>
      <c r="DK5" s="356"/>
      <c r="DL5" s="356"/>
      <c r="DM5" s="356"/>
      <c r="DN5" s="356"/>
      <c r="DO5" s="356"/>
      <c r="DP5" s="356"/>
      <c r="DQ5" s="356"/>
      <c r="DR5" s="356"/>
      <c r="DS5" s="356"/>
      <c r="DT5" s="356"/>
      <c r="DU5" s="356"/>
      <c r="DV5" s="356"/>
      <c r="DW5" s="356"/>
      <c r="DX5" s="356"/>
      <c r="DY5" s="356"/>
      <c r="DZ5" s="356"/>
      <c r="EA5" s="356"/>
      <c r="EB5" s="356"/>
      <c r="EC5" s="356"/>
      <c r="ED5" s="356"/>
      <c r="EE5" s="356"/>
      <c r="EF5" s="356"/>
      <c r="EG5" s="356"/>
      <c r="EH5" s="356"/>
      <c r="EI5" s="356"/>
      <c r="EJ5" s="356"/>
      <c r="EK5" s="356"/>
      <c r="EL5" s="356"/>
      <c r="EM5" s="356"/>
      <c r="EN5" s="356"/>
      <c r="EO5" s="356"/>
      <c r="EP5" s="356"/>
      <c r="EQ5" s="356"/>
      <c r="ER5" s="356"/>
      <c r="ES5" s="356"/>
      <c r="ET5" s="356"/>
      <c r="EU5" s="356"/>
      <c r="EV5" s="356"/>
      <c r="EW5" s="356"/>
      <c r="EX5" s="356"/>
      <c r="EY5" s="356"/>
      <c r="EZ5" s="356"/>
      <c r="FA5" s="356"/>
      <c r="FB5" s="356"/>
      <c r="FC5" s="356"/>
      <c r="FD5" s="356"/>
      <c r="FE5" s="356"/>
      <c r="FF5" s="356"/>
      <c r="FG5" s="356"/>
      <c r="FH5" s="356"/>
      <c r="FI5" s="356"/>
      <c r="FJ5" s="356"/>
      <c r="FK5" s="356"/>
      <c r="FL5" s="356"/>
      <c r="FM5" s="356"/>
      <c r="FN5" s="356"/>
      <c r="FO5" s="356"/>
      <c r="FP5" s="356"/>
      <c r="FQ5" s="356"/>
      <c r="FR5" s="356"/>
      <c r="FS5" s="356"/>
      <c r="FT5" s="356"/>
      <c r="FU5" s="356"/>
      <c r="FV5" s="356"/>
      <c r="FW5" s="356"/>
      <c r="FX5" s="356"/>
      <c r="FY5" s="356"/>
      <c r="FZ5" s="356"/>
      <c r="GA5" s="356"/>
      <c r="GB5" s="356"/>
      <c r="GC5" s="356"/>
      <c r="GD5" s="356"/>
      <c r="GE5" s="356"/>
      <c r="GF5" s="356"/>
      <c r="GG5" s="356"/>
      <c r="GH5" s="356"/>
      <c r="GI5" s="356"/>
      <c r="GJ5" s="356"/>
      <c r="GK5" s="356"/>
    </row>
    <row r="6" spans="1:193" ht="30" customHeight="1">
      <c r="A6" s="359"/>
      <c r="B6" s="362"/>
      <c r="C6" s="362"/>
      <c r="D6" s="362"/>
      <c r="E6" s="362"/>
      <c r="F6" s="362"/>
      <c r="G6" s="362"/>
      <c r="H6" s="362"/>
      <c r="I6" s="634" t="str">
        <f>IF(+'Input- Historical &amp; Rate Info'!D20=0,"",'Input- Historical &amp; Rate Info'!D18)</f>
        <v/>
      </c>
      <c r="J6" s="634" t="str">
        <f>IF(+'Input- Historical &amp; Rate Info'!E20=0,"",'Input- Historical &amp; Rate Info'!E18)</f>
        <v/>
      </c>
      <c r="K6" s="634" t="str">
        <f>IF(+'Input- Historical &amp; Rate Info'!F20=0,"",'Input- Historical &amp; Rate Info'!F18)</f>
        <v/>
      </c>
      <c r="L6" s="634" t="str">
        <f>IF(+'Input- Historical &amp; Rate Info'!G20=0,"",'Input- Historical &amp; Rate Info'!G18)</f>
        <v/>
      </c>
      <c r="M6" s="634" t="str">
        <f>IF(+'Input- Historical &amp; Rate Info'!H20=0,"",'Input- Historical &amp; Rate Info'!H18)</f>
        <v/>
      </c>
      <c r="N6" s="634" t="str">
        <f>IF(+'Input- Historical &amp; Rate Info'!I20=0,"",'Input- Historical &amp; Rate Info'!I18)</f>
        <v/>
      </c>
      <c r="O6" s="634" t="str">
        <f>IF(+'Input- Historical &amp; Rate Info'!J20=0,"",'Input- Historical &amp; Rate Info'!J18)</f>
        <v/>
      </c>
      <c r="P6" s="634" t="str">
        <f>IF(+'Input- Historical &amp; Rate Info'!K20=0,"",'Input- Historical &amp; Rate Info'!K18)</f>
        <v/>
      </c>
      <c r="Q6" s="634" t="str">
        <f>IF(+'Input- Historical &amp; Rate Info'!L20=0,"",'Input- Historical &amp; Rate Info'!L18)</f>
        <v/>
      </c>
      <c r="R6" s="634" t="str">
        <f>IF(+'Input- Historical &amp; Rate Info'!M20=0,"",'Input- Historical &amp; Rate Info'!M18)</f>
        <v/>
      </c>
      <c r="S6" s="634" t="str">
        <f>IF(+'Input- Historical &amp; Rate Info'!N20=0,"",'Input- Historical &amp; Rate Info'!N18)</f>
        <v/>
      </c>
      <c r="T6" s="634" t="str">
        <f>IF(+'Input- Historical &amp; Rate Info'!O20=0,"",'Input- Historical &amp; Rate Info'!O18)</f>
        <v/>
      </c>
      <c r="U6" s="634" t="str">
        <f>IF(+'Input- Historical &amp; Rate Info'!P20=0,"",'Input- Historical &amp; Rate Info'!P18)</f>
        <v/>
      </c>
      <c r="V6" s="634" t="str">
        <f>IF(+'Input- Historical &amp; Rate Info'!Q20=0,"",'Input- Historical &amp; Rate Info'!Q18)</f>
        <v/>
      </c>
      <c r="W6" s="634" t="str">
        <f>IF(+'Input- Historical &amp; Rate Info'!R20=0,"",'Input- Historical &amp; Rate Info'!R18)</f>
        <v/>
      </c>
      <c r="X6" s="634" t="str">
        <f>IF(+'Input- Historical &amp; Rate Info'!S20=0,"",'Input- Historical &amp; Rate Info'!S18)</f>
        <v/>
      </c>
      <c r="Y6" s="634" t="str">
        <f>IF(+'Input- Historical &amp; Rate Info'!T20=0,"",'Input- Historical &amp; Rate Info'!T18)</f>
        <v/>
      </c>
      <c r="Z6" s="634" t="str">
        <f>IF(+'Input- Historical &amp; Rate Info'!U20=0,"",'Input- Historical &amp; Rate Info'!U18)</f>
        <v/>
      </c>
      <c r="AA6" s="634" t="str">
        <f>IF(+'Input- Historical &amp; Rate Info'!V20=0,"",'Input- Historical &amp; Rate Info'!V18)</f>
        <v/>
      </c>
      <c r="AB6" s="634" t="str">
        <f>IF(+'Input- Historical &amp; Rate Info'!W20=0,"",'Input- Historical &amp; Rate Info'!W18)</f>
        <v/>
      </c>
      <c r="AC6" s="634" t="str">
        <f>IF(+'Input- Historical &amp; Rate Info'!X20=0,"",'Input- Historical &amp; Rate Info'!X18)</f>
        <v/>
      </c>
      <c r="AD6" s="634" t="str">
        <f>IF(+'Input- Historical &amp; Rate Info'!Y20=0,"",'Input- Historical &amp; Rate Info'!Y18)</f>
        <v/>
      </c>
      <c r="AE6" s="634" t="str">
        <f>IF(+'Input- Historical &amp; Rate Info'!Z20=0,"",'Input- Historical &amp; Rate Info'!Z18)</f>
        <v/>
      </c>
      <c r="AF6" s="634" t="str">
        <f>IF(+'Input- Historical &amp; Rate Info'!AA20=0,"",'Input- Historical &amp; Rate Info'!AA18)</f>
        <v/>
      </c>
      <c r="AG6" s="634" t="str">
        <f>IF(+'Input- Historical &amp; Rate Info'!AB20=0,"",'Input- Historical &amp; Rate Info'!AB18)</f>
        <v/>
      </c>
      <c r="AH6" s="634" t="str">
        <f>IF(+'Input- Historical &amp; Rate Info'!AC20=0,"",'Input- Historical &amp; Rate Info'!AC18)</f>
        <v/>
      </c>
      <c r="AI6" s="634" t="str">
        <f>IF(+'Input- Historical &amp; Rate Info'!AD20=0,"",'Input- Historical &amp; Rate Info'!AD18)</f>
        <v/>
      </c>
      <c r="AJ6" s="634" t="str">
        <f>IF(+'Input- Historical &amp; Rate Info'!AE20=0,"",'Input- Historical &amp; Rate Info'!AE18)</f>
        <v/>
      </c>
      <c r="AK6" s="634" t="str">
        <f>IF(+'Input- Historical &amp; Rate Info'!AF20=0,"",'Input- Historical &amp; Rate Info'!AF18)</f>
        <v/>
      </c>
      <c r="AL6" s="634" t="str">
        <f>IF(+'Input- Historical &amp; Rate Info'!AG20=0,"",'Input- Historical &amp; Rate Info'!AG18)</f>
        <v/>
      </c>
      <c r="AM6" s="634" t="str">
        <f>IF(+'Input- Historical &amp; Rate Info'!AH20=0,"",'Input- Historical &amp; Rate Info'!AH18)</f>
        <v/>
      </c>
      <c r="AN6" s="634" t="str">
        <f>IF(+'Input- Historical &amp; Rate Info'!AI20=0,"",'Input- Historical &amp; Rate Info'!AI18)</f>
        <v/>
      </c>
      <c r="AO6" s="634" t="str">
        <f>IF(+'Input- Historical &amp; Rate Info'!AJ20=0,"",'Input- Historical &amp; Rate Info'!AJ18)</f>
        <v/>
      </c>
      <c r="AP6" s="634" t="str">
        <f>IF(+'Input- Historical &amp; Rate Info'!AK20=0,"",'Input- Historical &amp; Rate Info'!AK18)</f>
        <v/>
      </c>
      <c r="AQ6" s="634" t="str">
        <f>IF(+'Input- Historical &amp; Rate Info'!AL20=0,"",'Input- Historical &amp; Rate Info'!AL18)</f>
        <v/>
      </c>
      <c r="AR6" s="634" t="str">
        <f>IF(+'Input- Historical &amp; Rate Info'!AM20=0,"",'Input- Historical &amp; Rate Info'!AM18)</f>
        <v/>
      </c>
      <c r="AS6" s="634" t="str">
        <f>IF(+'Input- Historical &amp; Rate Info'!AN20=0,"",'Input- Historical &amp; Rate Info'!AN18)</f>
        <v/>
      </c>
      <c r="AT6" s="634" t="str">
        <f>IF(+'Input- Historical &amp; Rate Info'!AO20=0,"",'Input- Historical &amp; Rate Info'!AO18)</f>
        <v/>
      </c>
      <c r="AU6" s="634" t="str">
        <f>IF(+'Input- Historical &amp; Rate Info'!AP20=0,"",'Input- Historical &amp; Rate Info'!AP18)</f>
        <v/>
      </c>
      <c r="AV6" s="634" t="str">
        <f>IF(+'Input- Historical &amp; Rate Info'!AQ20=0,"",'Input- Historical &amp; Rate Info'!AQ18)</f>
        <v/>
      </c>
      <c r="AW6" s="634" t="str">
        <f>IF(+'Input- Historical &amp; Rate Info'!AR20=0,"",'Input- Historical &amp; Rate Info'!AR18)</f>
        <v/>
      </c>
      <c r="AX6" s="634" t="str">
        <f>IF(+'Input- Historical &amp; Rate Info'!AS20=0,"",'Input- Historical &amp; Rate Info'!AS18)</f>
        <v/>
      </c>
      <c r="AY6" s="634" t="str">
        <f>IF(+'Input- Historical &amp; Rate Info'!AT20=0,"",'Input- Historical &amp; Rate Info'!AT18)</f>
        <v/>
      </c>
      <c r="AZ6" s="634" t="str">
        <f>IF(+'Input- Historical &amp; Rate Info'!AU20=0,"",'Input- Historical &amp; Rate Info'!AU18)</f>
        <v/>
      </c>
      <c r="BA6" s="634" t="str">
        <f>IF(+'Input- Historical &amp; Rate Info'!AV20=0,"",'Input- Historical &amp; Rate Info'!AV18)</f>
        <v/>
      </c>
      <c r="BB6" s="634" t="str">
        <f>IF(+'Input- Historical &amp; Rate Info'!AW20=0,"",'Input- Historical &amp; Rate Info'!AW18)</f>
        <v/>
      </c>
      <c r="BC6" s="634" t="str">
        <f>IF(+'Input- Historical &amp; Rate Info'!AX20=0,"",'Input- Historical &amp; Rate Info'!AX18)</f>
        <v/>
      </c>
      <c r="BD6" s="634" t="str">
        <f>IF(+'Input- Historical &amp; Rate Info'!AY20=0,"",'Input- Historical &amp; Rate Info'!AY18)</f>
        <v/>
      </c>
      <c r="BE6" s="634" t="str">
        <f>IF(+'Input- Historical &amp; Rate Info'!AZ20=0,"",'Input- Historical &amp; Rate Info'!AZ18)</f>
        <v/>
      </c>
      <c r="BF6" s="634" t="str">
        <f>IF(+'Input- Historical &amp; Rate Info'!BA20=0,"",'Input- Historical &amp; Rate Info'!BA18)</f>
        <v/>
      </c>
      <c r="BG6" s="634" t="str">
        <f>IF(+'Input- Historical &amp; Rate Info'!BB20=0,"",'Input- Historical &amp; Rate Info'!BB18)</f>
        <v/>
      </c>
      <c r="BH6" s="634" t="str">
        <f>IF(+'Input- Historical &amp; Rate Info'!BC20=0,"",'Input- Historical &amp; Rate Info'!BC18)</f>
        <v/>
      </c>
      <c r="BI6" s="634" t="str">
        <f>IF(+'Input- Historical &amp; Rate Info'!BD20=0,"",'Input- Historical &amp; Rate Info'!BD18)</f>
        <v/>
      </c>
      <c r="BJ6" s="634" t="str">
        <f>IF(+'Input- Historical &amp; Rate Info'!BE20=0,"",'Input- Historical &amp; Rate Info'!BE18)</f>
        <v/>
      </c>
      <c r="BK6" s="634" t="str">
        <f>IF(+'Input- Historical &amp; Rate Info'!BF20=0,"",'Input- Historical &amp; Rate Info'!BF18)</f>
        <v/>
      </c>
      <c r="BL6" s="634" t="str">
        <f>IF(+'Input- Historical &amp; Rate Info'!BG20=0,"",'Input- Historical &amp; Rate Info'!BG18)</f>
        <v/>
      </c>
      <c r="BM6" s="634" t="str">
        <f>IF(+'Input- Historical &amp; Rate Info'!BH20=0,"",'Input- Historical &amp; Rate Info'!BH18)</f>
        <v/>
      </c>
      <c r="BN6" s="634" t="str">
        <f>IF(+'Input- Historical &amp; Rate Info'!BI20=0,"",'Input- Historical &amp; Rate Info'!BI18)</f>
        <v/>
      </c>
      <c r="BO6" s="634" t="str">
        <f>IF(+'Input- Historical &amp; Rate Info'!BJ20=0,"",'Input- Historical &amp; Rate Info'!BJ18)</f>
        <v/>
      </c>
      <c r="BP6" s="634" t="str">
        <f>IF(+'Input- Historical &amp; Rate Info'!BK20=0,"",'Input- Historical &amp; Rate Info'!BK18)</f>
        <v/>
      </c>
      <c r="BQ6" s="634" t="str">
        <f>IF(+'Input- Historical &amp; Rate Info'!BL20=0,"",'Input- Historical &amp; Rate Info'!BL18)</f>
        <v/>
      </c>
      <c r="BR6" s="634" t="str">
        <f>IF(+'Input- Historical &amp; Rate Info'!BM20=0,"",'Input- Historical &amp; Rate Info'!BM18)</f>
        <v/>
      </c>
      <c r="BS6" s="634" t="str">
        <f>IF(+'Input- Historical &amp; Rate Info'!BN20=0,"",'Input- Historical &amp; Rate Info'!BN18)</f>
        <v/>
      </c>
      <c r="BT6" s="634" t="str">
        <f>IF(+'Input- Historical &amp; Rate Info'!BO20=0,"",'Input- Historical &amp; Rate Info'!BO18)</f>
        <v/>
      </c>
      <c r="BU6" s="634" t="str">
        <f>IF(+'Input- Historical &amp; Rate Info'!BP20=0,"",'Input- Historical &amp; Rate Info'!BP18)</f>
        <v/>
      </c>
      <c r="BV6" s="634" t="str">
        <f>IF(+'Input- Historical &amp; Rate Info'!BQ20=0,"",'Input- Historical &amp; Rate Info'!BQ18)</f>
        <v/>
      </c>
      <c r="BW6" s="634" t="str">
        <f>IF(+'Input- Historical &amp; Rate Info'!BR20=0,"",'Input- Historical &amp; Rate Info'!BR18)</f>
        <v/>
      </c>
      <c r="BX6" s="634" t="str">
        <f>IF(+'Input- Historical &amp; Rate Info'!BS20=0,"",'Input- Historical &amp; Rate Info'!BS18)</f>
        <v/>
      </c>
      <c r="BY6" s="634" t="str">
        <f>IF(+'Input- Historical &amp; Rate Info'!BT20=0,"",'Input- Historical &amp; Rate Info'!BT18)</f>
        <v/>
      </c>
      <c r="BZ6" s="634" t="str">
        <f>IF(+'Input- Historical &amp; Rate Info'!BU20=0,"",'Input- Historical &amp; Rate Info'!BU18)</f>
        <v/>
      </c>
      <c r="CA6" s="634" t="str">
        <f>IF(+'Input- Historical &amp; Rate Info'!BV20=0,"",'Input- Historical &amp; Rate Info'!BV18)</f>
        <v/>
      </c>
      <c r="CB6" s="634" t="str">
        <f>IF(+'Input- Historical &amp; Rate Info'!BW20=0,"",'Input- Historical &amp; Rate Info'!BW18)</f>
        <v/>
      </c>
      <c r="CC6" s="634" t="str">
        <f>IF(+'Input- Historical &amp; Rate Info'!BX20=0,"",'Input- Historical &amp; Rate Info'!BX18)</f>
        <v/>
      </c>
      <c r="CD6" s="634" t="str">
        <f>IF(+'Input- Historical &amp; Rate Info'!BY20=0,"",'Input- Historical &amp; Rate Info'!BY18)</f>
        <v/>
      </c>
      <c r="CE6" s="634" t="str">
        <f>IF(+'Input- Historical &amp; Rate Info'!BZ20=0,"",'Input- Historical &amp; Rate Info'!BZ18)</f>
        <v/>
      </c>
      <c r="CF6" s="634" t="str">
        <f>IF(+'Input- Historical &amp; Rate Info'!CA20=0,"",'Input- Historical &amp; Rate Info'!CA18)</f>
        <v/>
      </c>
      <c r="CG6" s="634" t="str">
        <f>IF(+'Input- Historical &amp; Rate Info'!CB20=0,"",'Input- Historical &amp; Rate Info'!CB18)</f>
        <v/>
      </c>
      <c r="CH6" s="634" t="str">
        <f>IF(+'Input- Historical &amp; Rate Info'!CC20=0,"",'Input- Historical &amp; Rate Info'!CC18)</f>
        <v/>
      </c>
      <c r="CI6" s="634" t="str">
        <f>IF(+'Input- Historical &amp; Rate Info'!CD20=0,"",'Input- Historical &amp; Rate Info'!CD18)</f>
        <v/>
      </c>
      <c r="CJ6" s="634" t="str">
        <f>IF(+'Input- Historical &amp; Rate Info'!CE20=0,"",'Input- Historical &amp; Rate Info'!CE18)</f>
        <v/>
      </c>
      <c r="CK6" s="634" t="str">
        <f>IF(+'Input- Historical &amp; Rate Info'!CF20=0,"",'Input- Historical &amp; Rate Info'!CF18)</f>
        <v/>
      </c>
      <c r="CL6" s="634" t="str">
        <f>IF(+'Input- Historical &amp; Rate Info'!CG20=0,"",'Input- Historical &amp; Rate Info'!CG18)</f>
        <v/>
      </c>
      <c r="CM6" s="634" t="str">
        <f>IF(+'Input- Historical &amp; Rate Info'!CH20=0,"",'Input- Historical &amp; Rate Info'!CH18)</f>
        <v/>
      </c>
      <c r="CN6" s="634" t="str">
        <f>IF(+'Input- Historical &amp; Rate Info'!CI20=0,"",'Input- Historical &amp; Rate Info'!CI18)</f>
        <v/>
      </c>
      <c r="CO6" s="634" t="str">
        <f>IF(+'Input- Historical &amp; Rate Info'!CJ20=0,"",'Input- Historical &amp; Rate Info'!CJ18)</f>
        <v/>
      </c>
      <c r="CP6" s="634" t="str">
        <f>IF(+'Input- Historical &amp; Rate Info'!CK20=0,"",'Input- Historical &amp; Rate Info'!CK18)</f>
        <v/>
      </c>
      <c r="CQ6" s="634" t="str">
        <f>IF(+'Input- Historical &amp; Rate Info'!CL20=0,"",'Input- Historical &amp; Rate Info'!CL18)</f>
        <v/>
      </c>
      <c r="CR6" s="634" t="str">
        <f>IF(+'Input- Historical &amp; Rate Info'!CM20=0,"",'Input- Historical &amp; Rate Info'!CM18)</f>
        <v/>
      </c>
      <c r="CS6" s="634" t="str">
        <f>IF(+'Input- Historical &amp; Rate Info'!CN20=0,"",'Input- Historical &amp; Rate Info'!CN18)</f>
        <v/>
      </c>
      <c r="CT6" s="634" t="str">
        <f>IF(+'Input- Historical &amp; Rate Info'!CO20=0,"",'Input- Historical &amp; Rate Info'!CO18)</f>
        <v/>
      </c>
      <c r="CU6" s="634" t="str">
        <f>IF(+'Input- Historical &amp; Rate Info'!CP20=0,"",'Input- Historical &amp; Rate Info'!CP18)</f>
        <v/>
      </c>
      <c r="CV6" s="634" t="str">
        <f>IF(+'Input- Historical &amp; Rate Info'!CQ20=0,"",'Input- Historical &amp; Rate Info'!CQ18)</f>
        <v/>
      </c>
      <c r="CW6" s="634" t="str">
        <f>IF(+'Input- Historical &amp; Rate Info'!CR20=0,"",'Input- Historical &amp; Rate Info'!CR18)</f>
        <v/>
      </c>
      <c r="CX6" s="634" t="str">
        <f>IF(+'Input- Historical &amp; Rate Info'!CS20=0,"",'Input- Historical &amp; Rate Info'!CS18)</f>
        <v/>
      </c>
      <c r="CY6" s="634" t="str">
        <f>IF(+'Input- Historical &amp; Rate Info'!CT20=0,"",'Input- Historical &amp; Rate Info'!CT18)</f>
        <v/>
      </c>
      <c r="CZ6" s="634" t="str">
        <f>IF(+'Input- Historical &amp; Rate Info'!CU20=0,"",'Input- Historical &amp; Rate Info'!CU18)</f>
        <v/>
      </c>
      <c r="DA6" s="634" t="str">
        <f>IF(+'Input- Historical &amp; Rate Info'!CV20=0,"",'Input- Historical &amp; Rate Info'!CV18)</f>
        <v/>
      </c>
      <c r="DB6" s="634" t="str">
        <f>IF(+'Input- Historical &amp; Rate Info'!CW20=0,"",'Input- Historical &amp; Rate Info'!CW18)</f>
        <v/>
      </c>
      <c r="DC6" s="634" t="str">
        <f>IF(+'Input- Historical &amp; Rate Info'!CX20=0,"",'Input- Historical &amp; Rate Info'!CX18)</f>
        <v/>
      </c>
      <c r="DD6" s="634" t="str">
        <f>IF(+'Input- Historical &amp; Rate Info'!CY20=0,"",'Input- Historical &amp; Rate Info'!CY18)</f>
        <v/>
      </c>
      <c r="DE6" s="634" t="str">
        <f>IF(+'Input- Historical &amp; Rate Info'!CZ20=0,"",'Input- Historical &amp; Rate Info'!CZ18)</f>
        <v/>
      </c>
      <c r="DF6" s="634" t="str">
        <f>IF(+'Input- Historical &amp; Rate Info'!DA20=0,"",'Input- Historical &amp; Rate Info'!DA18)</f>
        <v/>
      </c>
      <c r="DG6" s="634" t="str">
        <f>IF(+'Input- Historical &amp; Rate Info'!DB20=0,"",'Input- Historical &amp; Rate Info'!DB18)</f>
        <v/>
      </c>
      <c r="DH6" s="634" t="str">
        <f>IF(+'Input- Historical &amp; Rate Info'!DC20=0,"",'Input- Historical &amp; Rate Info'!DC18)</f>
        <v/>
      </c>
      <c r="DI6" s="634" t="str">
        <f>IF(+'Input- Historical &amp; Rate Info'!DD20=0,"",'Input- Historical &amp; Rate Info'!DD18)</f>
        <v/>
      </c>
      <c r="DJ6" s="634" t="str">
        <f>IF(+'Input- Historical &amp; Rate Info'!DE20=0,"",'Input- Historical &amp; Rate Info'!DE18)</f>
        <v/>
      </c>
      <c r="DK6" s="634" t="str">
        <f>IF(+'Input- Historical &amp; Rate Info'!DF20=0,"",'Input- Historical &amp; Rate Info'!DF18)</f>
        <v/>
      </c>
      <c r="DL6" s="634" t="str">
        <f>IF(+'Input- Historical &amp; Rate Info'!DG20=0,"",'Input- Historical &amp; Rate Info'!DG18)</f>
        <v/>
      </c>
      <c r="DM6" s="634" t="str">
        <f>IF(+'Input- Historical &amp; Rate Info'!DH20=0,"",'Input- Historical &amp; Rate Info'!DH18)</f>
        <v/>
      </c>
      <c r="DN6" s="634" t="str">
        <f>IF(+'Input- Historical &amp; Rate Info'!DI20=0,"",'Input- Historical &amp; Rate Info'!DI18)</f>
        <v/>
      </c>
      <c r="DO6" s="634" t="str">
        <f>IF(+'Input- Historical &amp; Rate Info'!DJ20=0,"",'Input- Historical &amp; Rate Info'!DJ18)</f>
        <v/>
      </c>
      <c r="DP6" s="634" t="str">
        <f>IF(+'Input- Historical &amp; Rate Info'!DK20=0,"",'Input- Historical &amp; Rate Info'!DK18)</f>
        <v/>
      </c>
      <c r="DQ6" s="634" t="str">
        <f>IF(+'Input- Historical &amp; Rate Info'!DL20=0,"",'Input- Historical &amp; Rate Info'!DL18)</f>
        <v/>
      </c>
      <c r="DR6" s="634" t="str">
        <f>IF(+'Input- Historical &amp; Rate Info'!DM20=0,"",'Input- Historical &amp; Rate Info'!DM18)</f>
        <v/>
      </c>
      <c r="DS6" s="634" t="str">
        <f>IF(+'Input- Historical &amp; Rate Info'!DN20=0,"",'Input- Historical &amp; Rate Info'!DN18)</f>
        <v/>
      </c>
      <c r="DT6" s="634" t="str">
        <f>IF(+'Input- Historical &amp; Rate Info'!DO20=0,"",'Input- Historical &amp; Rate Info'!DO18)</f>
        <v/>
      </c>
      <c r="DU6" s="634" t="str">
        <f>IF(+'Input- Historical &amp; Rate Info'!DP20=0,"",'Input- Historical &amp; Rate Info'!DP18)</f>
        <v/>
      </c>
      <c r="DV6" s="634" t="str">
        <f>IF(+'Input- Historical &amp; Rate Info'!DQ20=0,"",'Input- Historical &amp; Rate Info'!DQ18)</f>
        <v/>
      </c>
      <c r="DW6" s="634" t="str">
        <f>IF(+'Input- Historical &amp; Rate Info'!DR20=0,"",'Input- Historical &amp; Rate Info'!DR18)</f>
        <v/>
      </c>
      <c r="DX6" s="634" t="str">
        <f>IF(+'Input- Historical &amp; Rate Info'!DS20=0,"",'Input- Historical &amp; Rate Info'!DS18)</f>
        <v/>
      </c>
      <c r="DY6" s="634" t="str">
        <f>IF(+'Input- Historical &amp; Rate Info'!DT20=0,"",'Input- Historical &amp; Rate Info'!DT18)</f>
        <v/>
      </c>
      <c r="DZ6" s="634" t="str">
        <f>IF(+'Input- Historical &amp; Rate Info'!DU20=0,"",'Input- Historical &amp; Rate Info'!DU18)</f>
        <v/>
      </c>
      <c r="EA6" s="634" t="str">
        <f>IF(+'Input- Historical &amp; Rate Info'!DV20=0,"",'Input- Historical &amp; Rate Info'!DV18)</f>
        <v/>
      </c>
      <c r="EB6" s="634" t="str">
        <f>IF(+'Input- Historical &amp; Rate Info'!DW20=0,"",'Input- Historical &amp; Rate Info'!DW18)</f>
        <v/>
      </c>
      <c r="EC6" s="634" t="str">
        <f>IF(+'Input- Historical &amp; Rate Info'!DX20=0,"",'Input- Historical &amp; Rate Info'!DX18)</f>
        <v/>
      </c>
      <c r="ED6" s="634" t="str">
        <f>IF(+'Input- Historical &amp; Rate Info'!DY20=0,"",'Input- Historical &amp; Rate Info'!DY18)</f>
        <v/>
      </c>
      <c r="EE6" s="634" t="str">
        <f>IF(+'Input- Historical &amp; Rate Info'!DZ20=0,"",'Input- Historical &amp; Rate Info'!DZ18)</f>
        <v/>
      </c>
      <c r="EF6" s="634" t="str">
        <f>IF(+'Input- Historical &amp; Rate Info'!EA20=0,"",'Input- Historical &amp; Rate Info'!EA18)</f>
        <v/>
      </c>
      <c r="EG6" s="634" t="str">
        <f>IF(+'Input- Historical &amp; Rate Info'!EB20=0,"",'Input- Historical &amp; Rate Info'!EB18)</f>
        <v/>
      </c>
      <c r="EH6" s="634" t="str">
        <f>IF(+'Input- Historical &amp; Rate Info'!EC20=0,"",'Input- Historical &amp; Rate Info'!EC18)</f>
        <v/>
      </c>
      <c r="EI6" s="634" t="str">
        <f>IF(+'Input- Historical &amp; Rate Info'!ED20=0,"",'Input- Historical &amp; Rate Info'!ED18)</f>
        <v/>
      </c>
      <c r="EJ6" s="634" t="str">
        <f>IF(+'Input- Historical &amp; Rate Info'!EE20=0,"",'Input- Historical &amp; Rate Info'!EE18)</f>
        <v/>
      </c>
      <c r="EK6" s="634" t="str">
        <f>IF(+'Input- Historical &amp; Rate Info'!EF20=0,"",'Input- Historical &amp; Rate Info'!EF18)</f>
        <v/>
      </c>
      <c r="EL6" s="634" t="str">
        <f>IF(+'Input- Historical &amp; Rate Info'!EG20=0,"",'Input- Historical &amp; Rate Info'!EG18)</f>
        <v/>
      </c>
      <c r="EM6" s="634" t="str">
        <f>IF(+'Input- Historical &amp; Rate Info'!EH20=0,"",'Input- Historical &amp; Rate Info'!EH18)</f>
        <v/>
      </c>
      <c r="EN6" s="634" t="str">
        <f>IF(+'Input- Historical &amp; Rate Info'!EI20=0,"",'Input- Historical &amp; Rate Info'!EI18)</f>
        <v/>
      </c>
      <c r="EO6" s="634" t="str">
        <f>IF(+'Input- Historical &amp; Rate Info'!EJ20=0,"",'Input- Historical &amp; Rate Info'!EJ18)</f>
        <v/>
      </c>
      <c r="EP6" s="634" t="str">
        <f>IF(+'Input- Historical &amp; Rate Info'!EK20=0,"",'Input- Historical &amp; Rate Info'!EK18)</f>
        <v/>
      </c>
      <c r="EQ6" s="634" t="str">
        <f>IF(+'Input- Historical &amp; Rate Info'!EL20=0,"",'Input- Historical &amp; Rate Info'!EL18)</f>
        <v/>
      </c>
      <c r="ER6" s="634" t="str">
        <f>IF(+'Input- Historical &amp; Rate Info'!EM20=0,"",'Input- Historical &amp; Rate Info'!EM18)</f>
        <v/>
      </c>
      <c r="ES6" s="356"/>
      <c r="ET6" s="356"/>
      <c r="EU6" s="356"/>
      <c r="EV6" s="356"/>
      <c r="EW6" s="356"/>
      <c r="EX6" s="356"/>
      <c r="EY6" s="356"/>
      <c r="EZ6" s="356"/>
      <c r="FA6" s="356"/>
      <c r="FB6" s="356"/>
      <c r="FC6" s="356"/>
      <c r="FD6" s="356"/>
      <c r="FE6" s="356"/>
      <c r="FF6" s="356"/>
      <c r="FG6" s="356"/>
      <c r="FH6" s="356"/>
      <c r="FI6" s="356"/>
      <c r="FJ6" s="356"/>
      <c r="FK6" s="356"/>
      <c r="FL6" s="356"/>
      <c r="FM6" s="356"/>
      <c r="FN6" s="356"/>
      <c r="FO6" s="356"/>
      <c r="FP6" s="356"/>
      <c r="FQ6" s="356"/>
      <c r="FR6" s="356"/>
      <c r="FS6" s="356"/>
      <c r="FT6" s="356"/>
      <c r="FU6" s="356"/>
      <c r="FV6" s="356"/>
      <c r="FW6" s="356"/>
      <c r="FX6" s="356"/>
      <c r="FY6" s="356"/>
      <c r="FZ6" s="356"/>
      <c r="GA6" s="356"/>
      <c r="GB6" s="356"/>
      <c r="GC6" s="356"/>
      <c r="GD6" s="356"/>
      <c r="GE6" s="356"/>
      <c r="GF6" s="356"/>
      <c r="GG6" s="356"/>
      <c r="GH6" s="356"/>
      <c r="GI6" s="356"/>
      <c r="GJ6" s="356"/>
      <c r="GK6" s="356"/>
    </row>
    <row r="7" spans="1:193" ht="12.75" customHeight="1">
      <c r="A7" s="805"/>
      <c r="B7" s="806"/>
      <c r="C7" s="809" t="s">
        <v>442</v>
      </c>
      <c r="D7" s="809" t="s">
        <v>443</v>
      </c>
      <c r="E7" s="809" t="s">
        <v>624</v>
      </c>
      <c r="F7" s="811" t="s">
        <v>625</v>
      </c>
      <c r="G7" s="809" t="s">
        <v>626</v>
      </c>
      <c r="H7" s="629"/>
      <c r="I7" s="814" t="str">
        <f>IF('Input- Historical &amp; Rate Info'!D20=0,"",'Input- Historical &amp; Rate Info'!D20)</f>
        <v/>
      </c>
      <c r="J7" s="814" t="str">
        <f>IF('Input- Historical &amp; Rate Info'!E20=0,"",'Input- Historical &amp; Rate Info'!E20)</f>
        <v/>
      </c>
      <c r="K7" s="814" t="str">
        <f>IF('Input- Historical &amp; Rate Info'!F20=0,"",'Input- Historical &amp; Rate Info'!F20)</f>
        <v/>
      </c>
      <c r="L7" s="814" t="str">
        <f>IF('Input- Historical &amp; Rate Info'!G20=0,"",'Input- Historical &amp; Rate Info'!G20)</f>
        <v/>
      </c>
      <c r="M7" s="814" t="str">
        <f>IF('Input- Historical &amp; Rate Info'!H20=0,"",'Input- Historical &amp; Rate Info'!H20)</f>
        <v/>
      </c>
      <c r="N7" s="814" t="str">
        <f>IF('Input- Historical &amp; Rate Info'!I20=0,"",'Input- Historical &amp; Rate Info'!I20)</f>
        <v/>
      </c>
      <c r="O7" s="814" t="str">
        <f>IF('Input- Historical &amp; Rate Info'!J20=0,"",'Input- Historical &amp; Rate Info'!J20)</f>
        <v/>
      </c>
      <c r="P7" s="814" t="str">
        <f>IF('Input- Historical &amp; Rate Info'!K20=0,"",'Input- Historical &amp; Rate Info'!K20)</f>
        <v/>
      </c>
      <c r="Q7" s="814" t="str">
        <f>IF('Input- Historical &amp; Rate Info'!L20=0,"",'Input- Historical &amp; Rate Info'!L20)</f>
        <v/>
      </c>
      <c r="R7" s="814" t="str">
        <f>IF('Input- Historical &amp; Rate Info'!M20=0,"",'Input- Historical &amp; Rate Info'!M20)</f>
        <v/>
      </c>
      <c r="S7" s="814" t="str">
        <f>IF('Input- Historical &amp; Rate Info'!N20=0,"",'Input- Historical &amp; Rate Info'!N20)</f>
        <v/>
      </c>
      <c r="T7" s="814" t="str">
        <f>IF('Input- Historical &amp; Rate Info'!O20=0,"",'Input- Historical &amp; Rate Info'!O20)</f>
        <v/>
      </c>
      <c r="U7" s="814" t="str">
        <f>IF('Input- Historical &amp; Rate Info'!P20=0,"",'Input- Historical &amp; Rate Info'!P20)</f>
        <v/>
      </c>
      <c r="V7" s="814" t="str">
        <f>IF('Input- Historical &amp; Rate Info'!Q20=0,"",'Input- Historical &amp; Rate Info'!Q20)</f>
        <v/>
      </c>
      <c r="W7" s="814" t="str">
        <f>IF('Input- Historical &amp; Rate Info'!R20=0,"",'Input- Historical &amp; Rate Info'!R20)</f>
        <v/>
      </c>
      <c r="X7" s="814" t="str">
        <f>IF('Input- Historical &amp; Rate Info'!S20=0,"",'Input- Historical &amp; Rate Info'!S20)</f>
        <v/>
      </c>
      <c r="Y7" s="814" t="str">
        <f>IF('Input- Historical &amp; Rate Info'!T20=0,"",'Input- Historical &amp; Rate Info'!T20)</f>
        <v/>
      </c>
      <c r="Z7" s="814" t="str">
        <f>IF('Input- Historical &amp; Rate Info'!U20=0,"",'Input- Historical &amp; Rate Info'!U20)</f>
        <v/>
      </c>
      <c r="AA7" s="814" t="str">
        <f>IF('Input- Historical &amp; Rate Info'!V20=0,"",'Input- Historical &amp; Rate Info'!V20)</f>
        <v/>
      </c>
      <c r="AB7" s="814" t="str">
        <f>IF('Input- Historical &amp; Rate Info'!W20=0,"",'Input- Historical &amp; Rate Info'!W20)</f>
        <v/>
      </c>
      <c r="AC7" s="814" t="str">
        <f>IF('Input- Historical &amp; Rate Info'!X20=0,"",'Input- Historical &amp; Rate Info'!X20)</f>
        <v/>
      </c>
      <c r="AD7" s="814" t="str">
        <f>IF('Input- Historical &amp; Rate Info'!Y20=0,"",'Input- Historical &amp; Rate Info'!Y20)</f>
        <v/>
      </c>
      <c r="AE7" s="814" t="str">
        <f>IF('Input- Historical &amp; Rate Info'!Z20=0,"",'Input- Historical &amp; Rate Info'!Z20)</f>
        <v/>
      </c>
      <c r="AF7" s="814" t="str">
        <f>IF('Input- Historical &amp; Rate Info'!AA20=0,"",'Input- Historical &amp; Rate Info'!AA20)</f>
        <v/>
      </c>
      <c r="AG7" s="814" t="str">
        <f>IF('Input- Historical &amp; Rate Info'!AB20=0,"",'Input- Historical &amp; Rate Info'!AB20)</f>
        <v/>
      </c>
      <c r="AH7" s="814" t="str">
        <f>IF('Input- Historical &amp; Rate Info'!AC20=0,"",'Input- Historical &amp; Rate Info'!AC20)</f>
        <v/>
      </c>
      <c r="AI7" s="814" t="str">
        <f>IF('Input- Historical &amp; Rate Info'!AD20=0,"",'Input- Historical &amp; Rate Info'!AD20)</f>
        <v/>
      </c>
      <c r="AJ7" s="814" t="str">
        <f>IF('Input- Historical &amp; Rate Info'!AE20=0,"",'Input- Historical &amp; Rate Info'!AE20)</f>
        <v/>
      </c>
      <c r="AK7" s="814" t="str">
        <f>IF('Input- Historical &amp; Rate Info'!AF20=0,"",'Input- Historical &amp; Rate Info'!AF20)</f>
        <v/>
      </c>
      <c r="AL7" s="814" t="str">
        <f>IF('Input- Historical &amp; Rate Info'!AG20=0,"",'Input- Historical &amp; Rate Info'!AG20)</f>
        <v/>
      </c>
      <c r="AM7" s="814" t="str">
        <f>IF('Input- Historical &amp; Rate Info'!AH20=0,"",'Input- Historical &amp; Rate Info'!AH20)</f>
        <v/>
      </c>
      <c r="AN7" s="814" t="str">
        <f>IF('Input- Historical &amp; Rate Info'!AI20=0,"",'Input- Historical &amp; Rate Info'!AI20)</f>
        <v/>
      </c>
      <c r="AO7" s="814" t="str">
        <f>IF('Input- Historical &amp; Rate Info'!AJ20=0,"",'Input- Historical &amp; Rate Info'!AJ20)</f>
        <v/>
      </c>
      <c r="AP7" s="814" t="str">
        <f>IF('Input- Historical &amp; Rate Info'!AK20=0,"",'Input- Historical &amp; Rate Info'!AK20)</f>
        <v/>
      </c>
      <c r="AQ7" s="814" t="str">
        <f>IF('Input- Historical &amp; Rate Info'!AL20=0,"",'Input- Historical &amp; Rate Info'!AL20)</f>
        <v/>
      </c>
      <c r="AR7" s="814" t="str">
        <f>IF('Input- Historical &amp; Rate Info'!AM20=0,"",'Input- Historical &amp; Rate Info'!AM20)</f>
        <v/>
      </c>
      <c r="AS7" s="814" t="str">
        <f>IF('Input- Historical &amp; Rate Info'!AN20=0,"",'Input- Historical &amp; Rate Info'!AN20)</f>
        <v/>
      </c>
      <c r="AT7" s="814" t="str">
        <f>IF('Input- Historical &amp; Rate Info'!AO20=0,"",'Input- Historical &amp; Rate Info'!AO20)</f>
        <v/>
      </c>
      <c r="AU7" s="814" t="str">
        <f>IF('Input- Historical &amp; Rate Info'!AP20=0,"",'Input- Historical &amp; Rate Info'!AP20)</f>
        <v/>
      </c>
      <c r="AV7" s="814" t="str">
        <f>IF('Input- Historical &amp; Rate Info'!AQ20=0,"",'Input- Historical &amp; Rate Info'!AQ20)</f>
        <v/>
      </c>
      <c r="AW7" s="814" t="str">
        <f>IF('Input- Historical &amp; Rate Info'!AR20=0,"",'Input- Historical &amp; Rate Info'!AR20)</f>
        <v/>
      </c>
      <c r="AX7" s="814" t="str">
        <f>IF('Input- Historical &amp; Rate Info'!AS20=0,"",'Input- Historical &amp; Rate Info'!AS20)</f>
        <v/>
      </c>
      <c r="AY7" s="814" t="str">
        <f>IF('Input- Historical &amp; Rate Info'!AT20=0,"",'Input- Historical &amp; Rate Info'!AT20)</f>
        <v/>
      </c>
      <c r="AZ7" s="814" t="str">
        <f>IF('Input- Historical &amp; Rate Info'!AU20=0,"",'Input- Historical &amp; Rate Info'!AU20)</f>
        <v/>
      </c>
      <c r="BA7" s="814" t="str">
        <f>IF('Input- Historical &amp; Rate Info'!AV20=0,"",'Input- Historical &amp; Rate Info'!AV20)</f>
        <v/>
      </c>
      <c r="BB7" s="814" t="str">
        <f>IF('Input- Historical &amp; Rate Info'!AW20=0,"",'Input- Historical &amp; Rate Info'!AW20)</f>
        <v/>
      </c>
      <c r="BC7" s="814" t="str">
        <f>IF('Input- Historical &amp; Rate Info'!AX20=0,"",'Input- Historical &amp; Rate Info'!AX20)</f>
        <v/>
      </c>
      <c r="BD7" s="814" t="str">
        <f>IF('Input- Historical &amp; Rate Info'!AY20=0,"",'Input- Historical &amp; Rate Info'!AY20)</f>
        <v/>
      </c>
      <c r="BE7" s="814" t="str">
        <f>IF('Input- Historical &amp; Rate Info'!AZ20=0,"",'Input- Historical &amp; Rate Info'!AZ20)</f>
        <v/>
      </c>
      <c r="BF7" s="814" t="str">
        <f>IF('Input- Historical &amp; Rate Info'!BA20=0,"",'Input- Historical &amp; Rate Info'!BA20)</f>
        <v/>
      </c>
      <c r="BG7" s="814" t="str">
        <f>IF('Input- Historical &amp; Rate Info'!BB20=0,"",'Input- Historical &amp; Rate Info'!BB20)</f>
        <v/>
      </c>
      <c r="BH7" s="814" t="str">
        <f>IF('Input- Historical &amp; Rate Info'!BC20=0,"",'Input- Historical &amp; Rate Info'!BC20)</f>
        <v/>
      </c>
      <c r="BI7" s="814" t="str">
        <f>IF('Input- Historical &amp; Rate Info'!BD20=0,"",'Input- Historical &amp; Rate Info'!BD20)</f>
        <v/>
      </c>
      <c r="BJ7" s="814" t="str">
        <f>IF('Input- Historical &amp; Rate Info'!BE20=0,"",'Input- Historical &amp; Rate Info'!BE20)</f>
        <v/>
      </c>
      <c r="BK7" s="814" t="str">
        <f>IF('Input- Historical &amp; Rate Info'!BF20=0,"",'Input- Historical &amp; Rate Info'!BF20)</f>
        <v/>
      </c>
      <c r="BL7" s="814" t="str">
        <f>IF('Input- Historical &amp; Rate Info'!BG20=0,"",'Input- Historical &amp; Rate Info'!BG20)</f>
        <v/>
      </c>
      <c r="BM7" s="814" t="str">
        <f>IF('Input- Historical &amp; Rate Info'!BH20=0,"",'Input- Historical &amp; Rate Info'!BH20)</f>
        <v/>
      </c>
      <c r="BN7" s="814" t="str">
        <f>IF('Input- Historical &amp; Rate Info'!BI20=0,"",'Input- Historical &amp; Rate Info'!BI20)</f>
        <v/>
      </c>
      <c r="BO7" s="814" t="str">
        <f>IF('Input- Historical &amp; Rate Info'!BJ20=0,"",'Input- Historical &amp; Rate Info'!BJ20)</f>
        <v/>
      </c>
      <c r="BP7" s="814" t="str">
        <f>IF('Input- Historical &amp; Rate Info'!BK20=0,"",'Input- Historical &amp; Rate Info'!BK20)</f>
        <v/>
      </c>
      <c r="BQ7" s="814" t="str">
        <f>IF('Input- Historical &amp; Rate Info'!BL20=0,"",'Input- Historical &amp; Rate Info'!BL20)</f>
        <v/>
      </c>
      <c r="BR7" s="814" t="str">
        <f>IF('Input- Historical &amp; Rate Info'!BM20=0,"",'Input- Historical &amp; Rate Info'!BM20)</f>
        <v/>
      </c>
      <c r="BS7" s="814" t="str">
        <f>IF('Input- Historical &amp; Rate Info'!BN20=0,"",'Input- Historical &amp; Rate Info'!BN20)</f>
        <v/>
      </c>
      <c r="BT7" s="814" t="str">
        <f>IF('Input- Historical &amp; Rate Info'!BO20=0,"",'Input- Historical &amp; Rate Info'!BO20)</f>
        <v/>
      </c>
      <c r="BU7" s="814" t="str">
        <f>IF('Input- Historical &amp; Rate Info'!BP20=0,"",'Input- Historical &amp; Rate Info'!BP20)</f>
        <v/>
      </c>
      <c r="BV7" s="814" t="str">
        <f>IF('Input- Historical &amp; Rate Info'!BQ20=0,"",'Input- Historical &amp; Rate Info'!BQ20)</f>
        <v/>
      </c>
      <c r="BW7" s="814" t="str">
        <f>IF('Input- Historical &amp; Rate Info'!BR20=0,"",'Input- Historical &amp; Rate Info'!BR20)</f>
        <v/>
      </c>
      <c r="BX7" s="814" t="str">
        <f>IF('Input- Historical &amp; Rate Info'!BS20=0,"",'Input- Historical &amp; Rate Info'!BS20)</f>
        <v/>
      </c>
      <c r="BY7" s="814" t="str">
        <f>IF('Input- Historical &amp; Rate Info'!BT20=0,"",'Input- Historical &amp; Rate Info'!BT20)</f>
        <v/>
      </c>
      <c r="BZ7" s="814" t="str">
        <f>IF('Input- Historical &amp; Rate Info'!BU20=0,"",'Input- Historical &amp; Rate Info'!BU20)</f>
        <v/>
      </c>
      <c r="CA7" s="814" t="str">
        <f>IF('Input- Historical &amp; Rate Info'!BV20=0,"",'Input- Historical &amp; Rate Info'!BV20)</f>
        <v/>
      </c>
      <c r="CB7" s="814" t="str">
        <f>IF('Input- Historical &amp; Rate Info'!BW20=0,"",'Input- Historical &amp; Rate Info'!BW20)</f>
        <v/>
      </c>
      <c r="CC7" s="814" t="str">
        <f>IF('Input- Historical &amp; Rate Info'!BX20=0,"",'Input- Historical &amp; Rate Info'!BX20)</f>
        <v/>
      </c>
      <c r="CD7" s="814" t="str">
        <f>IF('Input- Historical &amp; Rate Info'!BY20=0,"",'Input- Historical &amp; Rate Info'!BY20)</f>
        <v/>
      </c>
      <c r="CE7" s="814" t="str">
        <f>IF('Input- Historical &amp; Rate Info'!BZ20=0,"",'Input- Historical &amp; Rate Info'!BZ20)</f>
        <v/>
      </c>
      <c r="CF7" s="814" t="str">
        <f>IF('Input- Historical &amp; Rate Info'!CA20=0,"",'Input- Historical &amp; Rate Info'!CA20)</f>
        <v/>
      </c>
      <c r="CG7" s="814" t="str">
        <f>IF('Input- Historical &amp; Rate Info'!CB20=0,"",'Input- Historical &amp; Rate Info'!CB20)</f>
        <v/>
      </c>
      <c r="CH7" s="814" t="str">
        <f>IF('Input- Historical &amp; Rate Info'!CC20=0,"",'Input- Historical &amp; Rate Info'!CC20)</f>
        <v/>
      </c>
      <c r="CI7" s="814" t="str">
        <f>IF('Input- Historical &amp; Rate Info'!CD20=0,"",'Input- Historical &amp; Rate Info'!CD20)</f>
        <v/>
      </c>
      <c r="CJ7" s="814" t="str">
        <f>IF('Input- Historical &amp; Rate Info'!CE20=0,"",'Input- Historical &amp; Rate Info'!CE20)</f>
        <v/>
      </c>
      <c r="CK7" s="814" t="str">
        <f>IF('Input- Historical &amp; Rate Info'!CF20=0,"",'Input- Historical &amp; Rate Info'!CF20)</f>
        <v/>
      </c>
      <c r="CL7" s="814" t="str">
        <f>IF('Input- Historical &amp; Rate Info'!CG20=0,"",'Input- Historical &amp; Rate Info'!CG20)</f>
        <v/>
      </c>
      <c r="CM7" s="814" t="str">
        <f>IF('Input- Historical &amp; Rate Info'!CH20=0,"",'Input- Historical &amp; Rate Info'!CH20)</f>
        <v/>
      </c>
      <c r="CN7" s="814" t="str">
        <f>IF('Input- Historical &amp; Rate Info'!CI20=0,"",'Input- Historical &amp; Rate Info'!CI20)</f>
        <v/>
      </c>
      <c r="CO7" s="814" t="str">
        <f>IF('Input- Historical &amp; Rate Info'!CJ20=0,"",'Input- Historical &amp; Rate Info'!CJ20)</f>
        <v/>
      </c>
      <c r="CP7" s="814" t="str">
        <f>IF('Input- Historical &amp; Rate Info'!CK20=0,"",'Input- Historical &amp; Rate Info'!CK20)</f>
        <v/>
      </c>
      <c r="CQ7" s="814" t="str">
        <f>IF('Input- Historical &amp; Rate Info'!CL20=0,"",'Input- Historical &amp; Rate Info'!CL20)</f>
        <v/>
      </c>
      <c r="CR7" s="814" t="str">
        <f>IF('Input- Historical &amp; Rate Info'!CM20=0,"",'Input- Historical &amp; Rate Info'!CM20)</f>
        <v/>
      </c>
      <c r="CS7" s="814" t="str">
        <f>IF('Input- Historical &amp; Rate Info'!CN20=0,"",'Input- Historical &amp; Rate Info'!CN20)</f>
        <v/>
      </c>
      <c r="CT7" s="814" t="str">
        <f>IF('Input- Historical &amp; Rate Info'!CO20=0,"",'Input- Historical &amp; Rate Info'!CO20)</f>
        <v/>
      </c>
      <c r="CU7" s="814" t="str">
        <f>IF('Input- Historical &amp; Rate Info'!CP20=0,"",'Input- Historical &amp; Rate Info'!CP20)</f>
        <v/>
      </c>
      <c r="CV7" s="814" t="str">
        <f>IF('Input- Historical &amp; Rate Info'!CQ20=0,"",'Input- Historical &amp; Rate Info'!CQ20)</f>
        <v/>
      </c>
      <c r="CW7" s="814" t="str">
        <f>IF('Input- Historical &amp; Rate Info'!CR20=0,"",'Input- Historical &amp; Rate Info'!CR20)</f>
        <v/>
      </c>
      <c r="CX7" s="814" t="str">
        <f>IF('Input- Historical &amp; Rate Info'!CS20=0,"",'Input- Historical &amp; Rate Info'!CS20)</f>
        <v/>
      </c>
      <c r="CY7" s="814" t="str">
        <f>IF('Input- Historical &amp; Rate Info'!CT20=0,"",'Input- Historical &amp; Rate Info'!CT20)</f>
        <v/>
      </c>
      <c r="CZ7" s="814" t="str">
        <f>IF('Input- Historical &amp; Rate Info'!CU20=0,"",'Input- Historical &amp; Rate Info'!CU20)</f>
        <v/>
      </c>
      <c r="DA7" s="814" t="str">
        <f>IF('Input- Historical &amp; Rate Info'!CV20=0,"",'Input- Historical &amp; Rate Info'!CV20)</f>
        <v/>
      </c>
      <c r="DB7" s="814" t="str">
        <f>IF('Input- Historical &amp; Rate Info'!CW20=0,"",'Input- Historical &amp; Rate Info'!CW20)</f>
        <v/>
      </c>
      <c r="DC7" s="814" t="str">
        <f>IF('Input- Historical &amp; Rate Info'!CX20=0,"",'Input- Historical &amp; Rate Info'!CX20)</f>
        <v/>
      </c>
      <c r="DD7" s="814" t="str">
        <f>IF('Input- Historical &amp; Rate Info'!CY20=0,"",'Input- Historical &amp; Rate Info'!CY20)</f>
        <v/>
      </c>
      <c r="DE7" s="814" t="str">
        <f>IF('Input- Historical &amp; Rate Info'!CZ20=0,"",'Input- Historical &amp; Rate Info'!CZ20)</f>
        <v/>
      </c>
      <c r="DF7" s="814" t="str">
        <f>IF('Input- Historical &amp; Rate Info'!DA20=0,"",'Input- Historical &amp; Rate Info'!DA20)</f>
        <v/>
      </c>
      <c r="DG7" s="814" t="str">
        <f>IF('Input- Historical &amp; Rate Info'!DB20=0,"",'Input- Historical &amp; Rate Info'!DB20)</f>
        <v/>
      </c>
      <c r="DH7" s="814" t="str">
        <f>IF('Input- Historical &amp; Rate Info'!DC20=0,"",'Input- Historical &amp; Rate Info'!DC20)</f>
        <v/>
      </c>
      <c r="DI7" s="814" t="str">
        <f>IF('Input- Historical &amp; Rate Info'!DD20=0,"",'Input- Historical &amp; Rate Info'!DD20)</f>
        <v/>
      </c>
      <c r="DJ7" s="814" t="str">
        <f>IF('Input- Historical &amp; Rate Info'!DE20=0,"",'Input- Historical &amp; Rate Info'!DE20)</f>
        <v/>
      </c>
      <c r="DK7" s="814" t="str">
        <f>IF('Input- Historical &amp; Rate Info'!DF20=0,"",'Input- Historical &amp; Rate Info'!DF20)</f>
        <v/>
      </c>
      <c r="DL7" s="814" t="str">
        <f>IF('Input- Historical &amp; Rate Info'!DG20=0,"",'Input- Historical &amp; Rate Info'!DG20)</f>
        <v/>
      </c>
      <c r="DM7" s="814" t="str">
        <f>IF('Input- Historical &amp; Rate Info'!DH20=0,"",'Input- Historical &amp; Rate Info'!DH20)</f>
        <v/>
      </c>
      <c r="DN7" s="814" t="str">
        <f>IF('Input- Historical &amp; Rate Info'!DI20=0,"",'Input- Historical &amp; Rate Info'!DI20)</f>
        <v/>
      </c>
      <c r="DO7" s="814" t="str">
        <f>IF('Input- Historical &amp; Rate Info'!DJ20=0,"",'Input- Historical &amp; Rate Info'!DJ20)</f>
        <v/>
      </c>
      <c r="DP7" s="814" t="str">
        <f>IF('Input- Historical &amp; Rate Info'!DK20=0,"",'Input- Historical &amp; Rate Info'!DK20)</f>
        <v/>
      </c>
      <c r="DQ7" s="814" t="str">
        <f>IF('Input- Historical &amp; Rate Info'!DL20=0,"",'Input- Historical &amp; Rate Info'!DL20)</f>
        <v/>
      </c>
      <c r="DR7" s="814" t="str">
        <f>IF('Input- Historical &amp; Rate Info'!DM20=0,"",'Input- Historical &amp; Rate Info'!DM20)</f>
        <v/>
      </c>
      <c r="DS7" s="814" t="str">
        <f>IF('Input- Historical &amp; Rate Info'!DN20=0,"",'Input- Historical &amp; Rate Info'!DN20)</f>
        <v/>
      </c>
      <c r="DT7" s="814" t="str">
        <f>IF('Input- Historical &amp; Rate Info'!DO20=0,"",'Input- Historical &amp; Rate Info'!DO20)</f>
        <v/>
      </c>
      <c r="DU7" s="814" t="str">
        <f>IF('Input- Historical &amp; Rate Info'!DP20=0,"",'Input- Historical &amp; Rate Info'!DP20)</f>
        <v/>
      </c>
      <c r="DV7" s="814" t="str">
        <f>IF('Input- Historical &amp; Rate Info'!DQ20=0,"",'Input- Historical &amp; Rate Info'!DQ20)</f>
        <v/>
      </c>
      <c r="DW7" s="814" t="str">
        <f>IF('Input- Historical &amp; Rate Info'!DR20=0,"",'Input- Historical &amp; Rate Info'!DR20)</f>
        <v/>
      </c>
      <c r="DX7" s="814" t="str">
        <f>IF('Input- Historical &amp; Rate Info'!DS20=0,"",'Input- Historical &amp; Rate Info'!DS20)</f>
        <v/>
      </c>
      <c r="DY7" s="814" t="str">
        <f>IF('Input- Historical &amp; Rate Info'!DT20=0,"",'Input- Historical &amp; Rate Info'!DT20)</f>
        <v/>
      </c>
      <c r="DZ7" s="814" t="str">
        <f>IF('Input- Historical &amp; Rate Info'!DU20=0,"",'Input- Historical &amp; Rate Info'!DU20)</f>
        <v/>
      </c>
      <c r="EA7" s="814" t="str">
        <f>IF('Input- Historical &amp; Rate Info'!DV20=0,"",'Input- Historical &amp; Rate Info'!DV20)</f>
        <v/>
      </c>
      <c r="EB7" s="814" t="str">
        <f>IF('Input- Historical &amp; Rate Info'!DW20=0,"",'Input- Historical &amp; Rate Info'!DW20)</f>
        <v/>
      </c>
      <c r="EC7" s="814" t="str">
        <f>IF('Input- Historical &amp; Rate Info'!DX20=0,"",'Input- Historical &amp; Rate Info'!DX20)</f>
        <v/>
      </c>
      <c r="ED7" s="814" t="str">
        <f>IF('Input- Historical &amp; Rate Info'!DY20=0,"",'Input- Historical &amp; Rate Info'!DY20)</f>
        <v/>
      </c>
      <c r="EE7" s="814" t="str">
        <f>IF('Input- Historical &amp; Rate Info'!DZ20=0,"",'Input- Historical &amp; Rate Info'!DZ20)</f>
        <v/>
      </c>
      <c r="EF7" s="814" t="str">
        <f>IF('Input- Historical &amp; Rate Info'!EA20=0,"",'Input- Historical &amp; Rate Info'!EA20)</f>
        <v/>
      </c>
      <c r="EG7" s="814" t="str">
        <f>IF('Input- Historical &amp; Rate Info'!EB20=0,"",'Input- Historical &amp; Rate Info'!EB20)</f>
        <v/>
      </c>
      <c r="EH7" s="814" t="str">
        <f>IF('Input- Historical &amp; Rate Info'!EC20=0,"",'Input- Historical &amp; Rate Info'!EC20)</f>
        <v/>
      </c>
      <c r="EI7" s="814" t="str">
        <f>IF('Input- Historical &amp; Rate Info'!ED20=0,"",'Input- Historical &amp; Rate Info'!ED20)</f>
        <v/>
      </c>
      <c r="EJ7" s="814" t="str">
        <f>IF('Input- Historical &amp; Rate Info'!EE20=0,"",'Input- Historical &amp; Rate Info'!EE20)</f>
        <v/>
      </c>
      <c r="EK7" s="814" t="str">
        <f>IF('Input- Historical &amp; Rate Info'!EF20=0,"",'Input- Historical &amp; Rate Info'!EF20)</f>
        <v/>
      </c>
      <c r="EL7" s="814" t="str">
        <f>IF('Input- Historical &amp; Rate Info'!EG20=0,"",'Input- Historical &amp; Rate Info'!EG20)</f>
        <v/>
      </c>
      <c r="EM7" s="814" t="str">
        <f>IF('Input- Historical &amp; Rate Info'!EH20=0,"",'Input- Historical &amp; Rate Info'!EH20)</f>
        <v/>
      </c>
      <c r="EN7" s="814" t="str">
        <f>IF('Input- Historical &amp; Rate Info'!EI20=0,"",'Input- Historical &amp; Rate Info'!EI20)</f>
        <v/>
      </c>
      <c r="EO7" s="814" t="str">
        <f>IF('Input- Historical &amp; Rate Info'!EJ20=0,"",'Input- Historical &amp; Rate Info'!EJ20)</f>
        <v/>
      </c>
      <c r="EP7" s="814" t="str">
        <f>IF('Input- Historical &amp; Rate Info'!EK20=0,"",'Input- Historical &amp; Rate Info'!EK20)</f>
        <v/>
      </c>
      <c r="EQ7" s="814" t="str">
        <f>IF('Input- Historical &amp; Rate Info'!EL20=0,"",'Input- Historical &amp; Rate Info'!EL20)</f>
        <v/>
      </c>
      <c r="ER7" s="814" t="str">
        <f>IF('Input- Historical &amp; Rate Info'!EM20=0,"",'Input- Historical &amp; Rate Info'!EM20)</f>
        <v/>
      </c>
      <c r="ES7" s="356"/>
      <c r="ET7" s="356"/>
      <c r="EU7" s="356"/>
      <c r="EV7" s="356"/>
      <c r="EW7" s="356"/>
      <c r="EX7" s="356"/>
      <c r="EY7" s="356"/>
      <c r="EZ7" s="356"/>
      <c r="FA7" s="356"/>
      <c r="FB7" s="356"/>
      <c r="FC7" s="356"/>
      <c r="FD7" s="356"/>
      <c r="FE7" s="356"/>
      <c r="FF7" s="356"/>
      <c r="FG7" s="356"/>
      <c r="FH7" s="356"/>
      <c r="FI7" s="356"/>
      <c r="FJ7" s="356"/>
      <c r="FK7" s="356"/>
      <c r="FL7" s="356"/>
      <c r="FM7" s="356"/>
      <c r="FN7" s="356"/>
      <c r="FO7" s="356"/>
      <c r="FP7" s="356"/>
      <c r="FQ7" s="356"/>
      <c r="FR7" s="356"/>
      <c r="FS7" s="356"/>
      <c r="FT7" s="356"/>
      <c r="FU7" s="356"/>
      <c r="FV7" s="356"/>
      <c r="FW7" s="356"/>
      <c r="FX7" s="356"/>
      <c r="FY7" s="356"/>
      <c r="FZ7" s="356"/>
      <c r="GA7" s="356"/>
      <c r="GB7" s="356"/>
      <c r="GC7" s="356"/>
      <c r="GD7" s="356"/>
      <c r="GE7" s="356"/>
      <c r="GF7" s="356"/>
      <c r="GG7" s="356"/>
      <c r="GH7" s="356"/>
      <c r="GI7" s="356"/>
      <c r="GJ7" s="356"/>
      <c r="GK7" s="356"/>
    </row>
    <row r="8" spans="1:193" ht="40.5" customHeight="1">
      <c r="A8" s="807"/>
      <c r="B8" s="808"/>
      <c r="C8" s="810"/>
      <c r="D8" s="810"/>
      <c r="E8" s="810" t="s">
        <v>423</v>
      </c>
      <c r="F8" s="812"/>
      <c r="G8" s="810"/>
      <c r="H8" s="630" t="s">
        <v>532</v>
      </c>
      <c r="I8" s="816"/>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5"/>
      <c r="AU8" s="815"/>
      <c r="AV8" s="815"/>
      <c r="AW8" s="815"/>
      <c r="AX8" s="815"/>
      <c r="AY8" s="815"/>
      <c r="AZ8" s="815"/>
      <c r="BA8" s="815"/>
      <c r="BB8" s="815"/>
      <c r="BC8" s="815"/>
      <c r="BD8" s="815"/>
      <c r="BE8" s="815"/>
      <c r="BF8" s="815"/>
      <c r="BG8" s="815"/>
      <c r="BH8" s="815"/>
      <c r="BI8" s="815"/>
      <c r="BJ8" s="815"/>
      <c r="BK8" s="815"/>
      <c r="BL8" s="815"/>
      <c r="BM8" s="815"/>
      <c r="BN8" s="815"/>
      <c r="BO8" s="815"/>
      <c r="BP8" s="815"/>
      <c r="BQ8" s="815"/>
      <c r="BR8" s="815"/>
      <c r="BS8" s="815"/>
      <c r="BT8" s="815"/>
      <c r="BU8" s="815"/>
      <c r="BV8" s="815"/>
      <c r="BW8" s="815"/>
      <c r="BX8" s="815"/>
      <c r="BY8" s="815"/>
      <c r="BZ8" s="815"/>
      <c r="CA8" s="815"/>
      <c r="CB8" s="815"/>
      <c r="CC8" s="815"/>
      <c r="CD8" s="815"/>
      <c r="CE8" s="815"/>
      <c r="CF8" s="815"/>
      <c r="CG8" s="815"/>
      <c r="CH8" s="815"/>
      <c r="CI8" s="815"/>
      <c r="CJ8" s="815"/>
      <c r="CK8" s="815"/>
      <c r="CL8" s="815"/>
      <c r="CM8" s="815"/>
      <c r="CN8" s="815"/>
      <c r="CO8" s="815"/>
      <c r="CP8" s="815"/>
      <c r="CQ8" s="815"/>
      <c r="CR8" s="815"/>
      <c r="CS8" s="815"/>
      <c r="CT8" s="815"/>
      <c r="CU8" s="815"/>
      <c r="CV8" s="815"/>
      <c r="CW8" s="815"/>
      <c r="CX8" s="815"/>
      <c r="CY8" s="815"/>
      <c r="CZ8" s="815"/>
      <c r="DA8" s="815"/>
      <c r="DB8" s="815"/>
      <c r="DC8" s="815"/>
      <c r="DD8" s="815"/>
      <c r="DE8" s="815"/>
      <c r="DF8" s="815"/>
      <c r="DG8" s="815"/>
      <c r="DH8" s="815"/>
      <c r="DI8" s="815"/>
      <c r="DJ8" s="815"/>
      <c r="DK8" s="815"/>
      <c r="DL8" s="815"/>
      <c r="DM8" s="815"/>
      <c r="DN8" s="815"/>
      <c r="DO8" s="815"/>
      <c r="DP8" s="815"/>
      <c r="DQ8" s="815"/>
      <c r="DR8" s="815"/>
      <c r="DS8" s="815"/>
      <c r="DT8" s="815"/>
      <c r="DU8" s="815"/>
      <c r="DV8" s="815"/>
      <c r="DW8" s="815"/>
      <c r="DX8" s="815"/>
      <c r="DY8" s="815"/>
      <c r="DZ8" s="815"/>
      <c r="EA8" s="815"/>
      <c r="EB8" s="815"/>
      <c r="EC8" s="815"/>
      <c r="ED8" s="815"/>
      <c r="EE8" s="815"/>
      <c r="EF8" s="815"/>
      <c r="EG8" s="815"/>
      <c r="EH8" s="815"/>
      <c r="EI8" s="815"/>
      <c r="EJ8" s="815"/>
      <c r="EK8" s="815"/>
      <c r="EL8" s="815"/>
      <c r="EM8" s="815"/>
      <c r="EN8" s="815"/>
      <c r="EO8" s="815"/>
      <c r="EP8" s="815"/>
      <c r="EQ8" s="815"/>
      <c r="ER8" s="815"/>
      <c r="ES8" s="356"/>
      <c r="ET8" s="356"/>
      <c r="EU8" s="356"/>
      <c r="EV8" s="356"/>
      <c r="EW8" s="356"/>
      <c r="EX8" s="356"/>
      <c r="EY8" s="356"/>
      <c r="EZ8" s="356"/>
      <c r="FA8" s="356"/>
      <c r="FB8" s="356"/>
      <c r="FC8" s="356"/>
      <c r="FD8" s="356"/>
      <c r="FE8" s="356"/>
      <c r="FF8" s="356"/>
      <c r="FG8" s="356"/>
      <c r="FH8" s="356"/>
      <c r="FI8" s="356"/>
      <c r="FJ8" s="356"/>
      <c r="FK8" s="356"/>
      <c r="FL8" s="356"/>
      <c r="FM8" s="356"/>
      <c r="FN8" s="356"/>
      <c r="FO8" s="356"/>
      <c r="FP8" s="356"/>
      <c r="FQ8" s="356"/>
      <c r="FR8" s="356"/>
      <c r="FS8" s="356"/>
      <c r="FT8" s="356"/>
      <c r="FU8" s="356"/>
      <c r="FV8" s="356"/>
      <c r="FW8" s="356"/>
      <c r="FX8" s="356"/>
      <c r="FY8" s="356"/>
      <c r="FZ8" s="356"/>
      <c r="GA8" s="356"/>
      <c r="GB8" s="356"/>
      <c r="GC8" s="356"/>
      <c r="GD8" s="356"/>
      <c r="GE8" s="356"/>
      <c r="GF8" s="356"/>
      <c r="GG8" s="356"/>
      <c r="GH8" s="356"/>
      <c r="GI8" s="356"/>
      <c r="GJ8" s="356"/>
      <c r="GK8" s="356"/>
    </row>
    <row r="9" spans="1:193">
      <c r="A9" s="800"/>
      <c r="B9" s="801"/>
      <c r="C9" s="746"/>
      <c r="D9" s="747"/>
      <c r="E9" s="748"/>
      <c r="F9" s="748"/>
      <c r="G9" s="749"/>
      <c r="H9" s="631" t="str">
        <f t="shared" ref="H9" si="0">IF(SUM(I9:ER9)=100%,"ALLOCATED",IF(SUM(I9:ER9)=0,"",(100%-SUM(I9:ER9))))</f>
        <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c r="AM9" s="750"/>
      <c r="AN9" s="750"/>
      <c r="AO9" s="750"/>
      <c r="AP9" s="750"/>
      <c r="AQ9" s="750"/>
      <c r="AR9" s="750"/>
      <c r="AS9" s="750"/>
      <c r="AT9" s="750"/>
      <c r="AU9" s="750"/>
      <c r="AV9" s="750"/>
      <c r="AW9" s="750"/>
      <c r="AX9" s="750"/>
      <c r="AY9" s="750"/>
      <c r="AZ9" s="750"/>
      <c r="BA9" s="750"/>
      <c r="BB9" s="750"/>
      <c r="BC9" s="750"/>
      <c r="BD9" s="750"/>
      <c r="BE9" s="750"/>
      <c r="BF9" s="750"/>
      <c r="BG9" s="750"/>
      <c r="BH9" s="750"/>
      <c r="BI9" s="750"/>
      <c r="BJ9" s="750"/>
      <c r="BK9" s="750"/>
      <c r="BL9" s="750"/>
      <c r="BM9" s="750"/>
      <c r="BN9" s="750"/>
      <c r="BO9" s="750"/>
      <c r="BP9" s="750"/>
      <c r="BQ9" s="750"/>
      <c r="BR9" s="750"/>
      <c r="BS9" s="750"/>
      <c r="BT9" s="750"/>
      <c r="BU9" s="750"/>
      <c r="BV9" s="750"/>
      <c r="BW9" s="750"/>
      <c r="BX9" s="750"/>
      <c r="BY9" s="750"/>
      <c r="BZ9" s="750"/>
      <c r="CA9" s="750"/>
      <c r="CB9" s="750"/>
      <c r="CC9" s="750"/>
      <c r="CD9" s="750"/>
      <c r="CE9" s="750"/>
      <c r="CF9" s="750"/>
      <c r="CG9" s="750"/>
      <c r="CH9" s="750"/>
      <c r="CI9" s="750"/>
      <c r="CJ9" s="750"/>
      <c r="CK9" s="750"/>
      <c r="CL9" s="750"/>
      <c r="CM9" s="750"/>
      <c r="CN9" s="750"/>
      <c r="CO9" s="750"/>
      <c r="CP9" s="750"/>
      <c r="CQ9" s="750"/>
      <c r="CR9" s="750"/>
      <c r="CS9" s="750"/>
      <c r="CT9" s="750"/>
      <c r="CU9" s="750"/>
      <c r="CV9" s="750"/>
      <c r="CW9" s="750"/>
      <c r="CX9" s="750"/>
      <c r="CY9" s="750"/>
      <c r="CZ9" s="750"/>
      <c r="DA9" s="750"/>
      <c r="DB9" s="750"/>
      <c r="DC9" s="750"/>
      <c r="DD9" s="750"/>
      <c r="DE9" s="750"/>
      <c r="DF9" s="750"/>
      <c r="DG9" s="750"/>
      <c r="DH9" s="750"/>
      <c r="DI9" s="750"/>
      <c r="DJ9" s="750"/>
      <c r="DK9" s="750"/>
      <c r="DL9" s="750"/>
      <c r="DM9" s="750"/>
      <c r="DN9" s="750"/>
      <c r="DO9" s="750"/>
      <c r="DP9" s="750"/>
      <c r="DQ9" s="750"/>
      <c r="DR9" s="750"/>
      <c r="DS9" s="750"/>
      <c r="DT9" s="750"/>
      <c r="DU9" s="750"/>
      <c r="DV9" s="750"/>
      <c r="DW9" s="750"/>
      <c r="DX9" s="750"/>
      <c r="DY9" s="750"/>
      <c r="DZ9" s="750"/>
      <c r="EA9" s="750"/>
      <c r="EB9" s="750"/>
      <c r="EC9" s="750"/>
      <c r="ED9" s="750"/>
      <c r="EE9" s="750"/>
      <c r="EF9" s="750"/>
      <c r="EG9" s="750"/>
      <c r="EH9" s="750"/>
      <c r="EI9" s="750"/>
      <c r="EJ9" s="750"/>
      <c r="EK9" s="750"/>
      <c r="EL9" s="750"/>
      <c r="EM9" s="750"/>
      <c r="EN9" s="750"/>
      <c r="EO9" s="750"/>
      <c r="EP9" s="750"/>
      <c r="EQ9" s="750"/>
      <c r="ER9" s="750"/>
      <c r="ES9" s="356"/>
      <c r="ET9" s="356"/>
      <c r="EU9" s="356"/>
      <c r="EV9" s="356"/>
      <c r="EW9" s="356"/>
      <c r="EX9" s="356"/>
      <c r="EY9" s="356"/>
      <c r="EZ9" s="356"/>
      <c r="FA9" s="356"/>
      <c r="FB9" s="356"/>
      <c r="FC9" s="356"/>
      <c r="FD9" s="356"/>
      <c r="FE9" s="356"/>
      <c r="FF9" s="356"/>
      <c r="FG9" s="356"/>
      <c r="FH9" s="356"/>
      <c r="FI9" s="356"/>
      <c r="FJ9" s="356"/>
      <c r="FK9" s="356"/>
      <c r="FL9" s="356"/>
      <c r="FM9" s="356"/>
      <c r="FN9" s="356"/>
      <c r="FO9" s="356"/>
      <c r="FP9" s="356"/>
      <c r="FQ9" s="356"/>
      <c r="FR9" s="356"/>
      <c r="FS9" s="356"/>
      <c r="FT9" s="356"/>
      <c r="FU9" s="356"/>
      <c r="FV9" s="356"/>
      <c r="FW9" s="356"/>
      <c r="FX9" s="356"/>
      <c r="FY9" s="356"/>
      <c r="FZ9" s="356"/>
      <c r="GA9" s="356"/>
      <c r="GB9" s="356"/>
      <c r="GC9" s="356"/>
      <c r="GD9" s="356"/>
      <c r="GE9" s="356"/>
      <c r="GF9" s="356"/>
      <c r="GG9" s="356"/>
      <c r="GH9" s="356"/>
      <c r="GI9" s="356"/>
      <c r="GJ9" s="356"/>
      <c r="GK9" s="356"/>
    </row>
    <row r="10" spans="1:193">
      <c r="A10" s="800"/>
      <c r="B10" s="801"/>
      <c r="C10" s="746"/>
      <c r="D10" s="747"/>
      <c r="E10" s="748"/>
      <c r="F10" s="748"/>
      <c r="G10" s="749"/>
      <c r="H10" s="631" t="str">
        <f t="shared" ref="H10:H54" si="1">IF(SUM(I10:ER10)=100%,"ALLOCATED",IF(SUM(I10:ER10)=0,"",(100%-SUM(I10:ER10))))</f>
        <v/>
      </c>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0"/>
      <c r="AY10" s="750"/>
      <c r="AZ10" s="750"/>
      <c r="BA10" s="750"/>
      <c r="BB10" s="750"/>
      <c r="BC10" s="750"/>
      <c r="BD10" s="750"/>
      <c r="BE10" s="750"/>
      <c r="BF10" s="750"/>
      <c r="BG10" s="750"/>
      <c r="BH10" s="750"/>
      <c r="BI10" s="750"/>
      <c r="BJ10" s="750"/>
      <c r="BK10" s="750"/>
      <c r="BL10" s="750"/>
      <c r="BM10" s="750"/>
      <c r="BN10" s="750"/>
      <c r="BO10" s="750"/>
      <c r="BP10" s="750"/>
      <c r="BQ10" s="750"/>
      <c r="BR10" s="750"/>
      <c r="BS10" s="750"/>
      <c r="BT10" s="750"/>
      <c r="BU10" s="750"/>
      <c r="BV10" s="750"/>
      <c r="BW10" s="750"/>
      <c r="BX10" s="750"/>
      <c r="BY10" s="750"/>
      <c r="BZ10" s="750"/>
      <c r="CA10" s="750"/>
      <c r="CB10" s="750"/>
      <c r="CC10" s="750"/>
      <c r="CD10" s="750"/>
      <c r="CE10" s="750"/>
      <c r="CF10" s="750"/>
      <c r="CG10" s="750"/>
      <c r="CH10" s="750"/>
      <c r="CI10" s="750"/>
      <c r="CJ10" s="750"/>
      <c r="CK10" s="750"/>
      <c r="CL10" s="750"/>
      <c r="CM10" s="750"/>
      <c r="CN10" s="750"/>
      <c r="CO10" s="750"/>
      <c r="CP10" s="750"/>
      <c r="CQ10" s="750"/>
      <c r="CR10" s="750"/>
      <c r="CS10" s="750"/>
      <c r="CT10" s="750"/>
      <c r="CU10" s="750"/>
      <c r="CV10" s="750"/>
      <c r="CW10" s="750"/>
      <c r="CX10" s="750"/>
      <c r="CY10" s="750"/>
      <c r="CZ10" s="750"/>
      <c r="DA10" s="750"/>
      <c r="DB10" s="750"/>
      <c r="DC10" s="750"/>
      <c r="DD10" s="750"/>
      <c r="DE10" s="750"/>
      <c r="DF10" s="750"/>
      <c r="DG10" s="750"/>
      <c r="DH10" s="750"/>
      <c r="DI10" s="750"/>
      <c r="DJ10" s="750"/>
      <c r="DK10" s="750"/>
      <c r="DL10" s="750"/>
      <c r="DM10" s="750"/>
      <c r="DN10" s="750"/>
      <c r="DO10" s="750"/>
      <c r="DP10" s="750"/>
      <c r="DQ10" s="750"/>
      <c r="DR10" s="750"/>
      <c r="DS10" s="750"/>
      <c r="DT10" s="750"/>
      <c r="DU10" s="750"/>
      <c r="DV10" s="750"/>
      <c r="DW10" s="750"/>
      <c r="DX10" s="750"/>
      <c r="DY10" s="750"/>
      <c r="DZ10" s="750"/>
      <c r="EA10" s="750"/>
      <c r="EB10" s="750"/>
      <c r="EC10" s="750"/>
      <c r="ED10" s="750"/>
      <c r="EE10" s="750"/>
      <c r="EF10" s="750"/>
      <c r="EG10" s="750"/>
      <c r="EH10" s="750"/>
      <c r="EI10" s="750"/>
      <c r="EJ10" s="750"/>
      <c r="EK10" s="750"/>
      <c r="EL10" s="750"/>
      <c r="EM10" s="750"/>
      <c r="EN10" s="750"/>
      <c r="EO10" s="750"/>
      <c r="EP10" s="750"/>
      <c r="EQ10" s="750"/>
      <c r="ER10" s="750"/>
      <c r="ES10" s="356"/>
      <c r="ET10" s="356"/>
      <c r="EU10" s="356"/>
      <c r="EV10" s="356"/>
      <c r="EW10" s="356"/>
      <c r="EX10" s="356"/>
      <c r="EY10" s="356"/>
      <c r="EZ10" s="356"/>
      <c r="FA10" s="356"/>
      <c r="FB10" s="356"/>
      <c r="FC10" s="356"/>
      <c r="FD10" s="356"/>
      <c r="FE10" s="356"/>
      <c r="FF10" s="356"/>
      <c r="FG10" s="356"/>
      <c r="FH10" s="356"/>
      <c r="FI10" s="356"/>
      <c r="FJ10" s="356"/>
      <c r="FK10" s="356"/>
      <c r="FL10" s="356"/>
      <c r="FM10" s="356"/>
      <c r="FN10" s="356"/>
      <c r="FO10" s="356"/>
      <c r="FP10" s="356"/>
      <c r="FQ10" s="356"/>
      <c r="FR10" s="356"/>
      <c r="FS10" s="356"/>
      <c r="FT10" s="356"/>
      <c r="FU10" s="356"/>
      <c r="FV10" s="356"/>
      <c r="FW10" s="356"/>
      <c r="FX10" s="356"/>
      <c r="FY10" s="356"/>
      <c r="FZ10" s="356"/>
      <c r="GA10" s="356"/>
      <c r="GB10" s="356"/>
      <c r="GC10" s="356"/>
      <c r="GD10" s="356"/>
      <c r="GE10" s="356"/>
      <c r="GF10" s="356"/>
      <c r="GG10" s="356"/>
      <c r="GH10" s="356"/>
      <c r="GI10" s="356"/>
      <c r="GJ10" s="356"/>
      <c r="GK10" s="356"/>
    </row>
    <row r="11" spans="1:193">
      <c r="A11" s="800"/>
      <c r="B11" s="801"/>
      <c r="C11" s="746"/>
      <c r="D11" s="747"/>
      <c r="E11" s="748"/>
      <c r="F11" s="748"/>
      <c r="G11" s="749"/>
      <c r="H11" s="631" t="str">
        <f t="shared" si="1"/>
        <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0"/>
      <c r="AY11" s="750"/>
      <c r="AZ11" s="750"/>
      <c r="BA11" s="750"/>
      <c r="BB11" s="750"/>
      <c r="BC11" s="750"/>
      <c r="BD11" s="750"/>
      <c r="BE11" s="750"/>
      <c r="BF11" s="750"/>
      <c r="BG11" s="750"/>
      <c r="BH11" s="750"/>
      <c r="BI11" s="750"/>
      <c r="BJ11" s="750"/>
      <c r="BK11" s="750"/>
      <c r="BL11" s="750"/>
      <c r="BM11" s="750"/>
      <c r="BN11" s="750"/>
      <c r="BO11" s="750"/>
      <c r="BP11" s="750"/>
      <c r="BQ11" s="750"/>
      <c r="BR11" s="750"/>
      <c r="BS11" s="750"/>
      <c r="BT11" s="750"/>
      <c r="BU11" s="750"/>
      <c r="BV11" s="750"/>
      <c r="BW11" s="750"/>
      <c r="BX11" s="750"/>
      <c r="BY11" s="750"/>
      <c r="BZ11" s="750"/>
      <c r="CA11" s="750"/>
      <c r="CB11" s="750"/>
      <c r="CC11" s="750"/>
      <c r="CD11" s="750"/>
      <c r="CE11" s="750"/>
      <c r="CF11" s="750"/>
      <c r="CG11" s="750"/>
      <c r="CH11" s="750"/>
      <c r="CI11" s="750"/>
      <c r="CJ11" s="750"/>
      <c r="CK11" s="750"/>
      <c r="CL11" s="750"/>
      <c r="CM11" s="750"/>
      <c r="CN11" s="750"/>
      <c r="CO11" s="750"/>
      <c r="CP11" s="750"/>
      <c r="CQ11" s="750"/>
      <c r="CR11" s="750"/>
      <c r="CS11" s="750"/>
      <c r="CT11" s="750"/>
      <c r="CU11" s="750"/>
      <c r="CV11" s="750"/>
      <c r="CW11" s="750"/>
      <c r="CX11" s="750"/>
      <c r="CY11" s="750"/>
      <c r="CZ11" s="750"/>
      <c r="DA11" s="750"/>
      <c r="DB11" s="750"/>
      <c r="DC11" s="750"/>
      <c r="DD11" s="750"/>
      <c r="DE11" s="750"/>
      <c r="DF11" s="750"/>
      <c r="DG11" s="750"/>
      <c r="DH11" s="750"/>
      <c r="DI11" s="750"/>
      <c r="DJ11" s="750"/>
      <c r="DK11" s="750"/>
      <c r="DL11" s="750"/>
      <c r="DM11" s="750"/>
      <c r="DN11" s="750"/>
      <c r="DO11" s="750"/>
      <c r="DP11" s="750"/>
      <c r="DQ11" s="750"/>
      <c r="DR11" s="750"/>
      <c r="DS11" s="750"/>
      <c r="DT11" s="750"/>
      <c r="DU11" s="750"/>
      <c r="DV11" s="750"/>
      <c r="DW11" s="750"/>
      <c r="DX11" s="750"/>
      <c r="DY11" s="750"/>
      <c r="DZ11" s="750"/>
      <c r="EA11" s="750"/>
      <c r="EB11" s="750"/>
      <c r="EC11" s="750"/>
      <c r="ED11" s="750"/>
      <c r="EE11" s="750"/>
      <c r="EF11" s="750"/>
      <c r="EG11" s="750"/>
      <c r="EH11" s="750"/>
      <c r="EI11" s="750"/>
      <c r="EJ11" s="750"/>
      <c r="EK11" s="750"/>
      <c r="EL11" s="750"/>
      <c r="EM11" s="750"/>
      <c r="EN11" s="750"/>
      <c r="EO11" s="750"/>
      <c r="EP11" s="750"/>
      <c r="EQ11" s="750"/>
      <c r="ER11" s="750"/>
      <c r="ES11" s="356"/>
      <c r="ET11" s="356"/>
      <c r="EU11" s="356"/>
      <c r="EV11" s="356"/>
      <c r="EW11" s="356"/>
      <c r="EX11" s="356"/>
      <c r="EY11" s="356"/>
      <c r="EZ11" s="356"/>
      <c r="FA11" s="356"/>
      <c r="FB11" s="356"/>
      <c r="FC11" s="356"/>
      <c r="FD11" s="356"/>
      <c r="FE11" s="356"/>
      <c r="FF11" s="356"/>
      <c r="FG11" s="356"/>
      <c r="FH11" s="356"/>
      <c r="FI11" s="356"/>
      <c r="FJ11" s="356"/>
      <c r="FK11" s="356"/>
      <c r="FL11" s="356"/>
      <c r="FM11" s="356"/>
      <c r="FN11" s="356"/>
      <c r="FO11" s="356"/>
      <c r="FP11" s="356"/>
      <c r="FQ11" s="356"/>
      <c r="FR11" s="356"/>
      <c r="FS11" s="356"/>
      <c r="FT11" s="356"/>
      <c r="FU11" s="356"/>
      <c r="FV11" s="356"/>
      <c r="FW11" s="356"/>
      <c r="FX11" s="356"/>
      <c r="FY11" s="356"/>
      <c r="FZ11" s="356"/>
      <c r="GA11" s="356"/>
      <c r="GB11" s="356"/>
      <c r="GC11" s="356"/>
      <c r="GD11" s="356"/>
      <c r="GE11" s="356"/>
      <c r="GF11" s="356"/>
      <c r="GG11" s="356"/>
      <c r="GH11" s="356"/>
      <c r="GI11" s="356"/>
      <c r="GJ11" s="356"/>
      <c r="GK11" s="356"/>
    </row>
    <row r="12" spans="1:193">
      <c r="A12" s="800"/>
      <c r="B12" s="801"/>
      <c r="C12" s="746"/>
      <c r="D12" s="747"/>
      <c r="E12" s="748"/>
      <c r="F12" s="748"/>
      <c r="G12" s="749"/>
      <c r="H12" s="631" t="str">
        <f t="shared" si="1"/>
        <v/>
      </c>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0"/>
      <c r="AL12" s="750"/>
      <c r="AM12" s="750"/>
      <c r="AN12" s="750"/>
      <c r="AO12" s="750"/>
      <c r="AP12" s="750"/>
      <c r="AQ12" s="750"/>
      <c r="AR12" s="750"/>
      <c r="AS12" s="750"/>
      <c r="AT12" s="750"/>
      <c r="AU12" s="750"/>
      <c r="AV12" s="750"/>
      <c r="AW12" s="750"/>
      <c r="AX12" s="750"/>
      <c r="AY12" s="750"/>
      <c r="AZ12" s="750"/>
      <c r="BA12" s="750"/>
      <c r="BB12" s="750"/>
      <c r="BC12" s="750"/>
      <c r="BD12" s="750"/>
      <c r="BE12" s="750"/>
      <c r="BF12" s="750"/>
      <c r="BG12" s="750"/>
      <c r="BH12" s="750"/>
      <c r="BI12" s="750"/>
      <c r="BJ12" s="750"/>
      <c r="BK12" s="750"/>
      <c r="BL12" s="750"/>
      <c r="BM12" s="750"/>
      <c r="BN12" s="750"/>
      <c r="BO12" s="750"/>
      <c r="BP12" s="750"/>
      <c r="BQ12" s="750"/>
      <c r="BR12" s="750"/>
      <c r="BS12" s="750"/>
      <c r="BT12" s="750"/>
      <c r="BU12" s="750"/>
      <c r="BV12" s="750"/>
      <c r="BW12" s="750"/>
      <c r="BX12" s="750"/>
      <c r="BY12" s="750"/>
      <c r="BZ12" s="750"/>
      <c r="CA12" s="750"/>
      <c r="CB12" s="750"/>
      <c r="CC12" s="750"/>
      <c r="CD12" s="750"/>
      <c r="CE12" s="750"/>
      <c r="CF12" s="750"/>
      <c r="CG12" s="750"/>
      <c r="CH12" s="750"/>
      <c r="CI12" s="750"/>
      <c r="CJ12" s="750"/>
      <c r="CK12" s="750"/>
      <c r="CL12" s="750"/>
      <c r="CM12" s="750"/>
      <c r="CN12" s="750"/>
      <c r="CO12" s="750"/>
      <c r="CP12" s="750"/>
      <c r="CQ12" s="750"/>
      <c r="CR12" s="750"/>
      <c r="CS12" s="750"/>
      <c r="CT12" s="750"/>
      <c r="CU12" s="750"/>
      <c r="CV12" s="750"/>
      <c r="CW12" s="750"/>
      <c r="CX12" s="750"/>
      <c r="CY12" s="750"/>
      <c r="CZ12" s="750"/>
      <c r="DA12" s="750"/>
      <c r="DB12" s="750"/>
      <c r="DC12" s="750"/>
      <c r="DD12" s="750"/>
      <c r="DE12" s="750"/>
      <c r="DF12" s="750"/>
      <c r="DG12" s="750"/>
      <c r="DH12" s="750"/>
      <c r="DI12" s="750"/>
      <c r="DJ12" s="750"/>
      <c r="DK12" s="750"/>
      <c r="DL12" s="750"/>
      <c r="DM12" s="750"/>
      <c r="DN12" s="750"/>
      <c r="DO12" s="750"/>
      <c r="DP12" s="750"/>
      <c r="DQ12" s="750"/>
      <c r="DR12" s="750"/>
      <c r="DS12" s="750"/>
      <c r="DT12" s="750"/>
      <c r="DU12" s="750"/>
      <c r="DV12" s="750"/>
      <c r="DW12" s="750"/>
      <c r="DX12" s="750"/>
      <c r="DY12" s="750"/>
      <c r="DZ12" s="750"/>
      <c r="EA12" s="750"/>
      <c r="EB12" s="750"/>
      <c r="EC12" s="750"/>
      <c r="ED12" s="750"/>
      <c r="EE12" s="750"/>
      <c r="EF12" s="750"/>
      <c r="EG12" s="750"/>
      <c r="EH12" s="750"/>
      <c r="EI12" s="750"/>
      <c r="EJ12" s="750"/>
      <c r="EK12" s="750"/>
      <c r="EL12" s="750"/>
      <c r="EM12" s="750"/>
      <c r="EN12" s="750"/>
      <c r="EO12" s="750"/>
      <c r="EP12" s="750"/>
      <c r="EQ12" s="750"/>
      <c r="ER12" s="750"/>
      <c r="ES12" s="356"/>
      <c r="ET12" s="356"/>
      <c r="EU12" s="356"/>
      <c r="EV12" s="356"/>
      <c r="EW12" s="356"/>
      <c r="EX12" s="356"/>
      <c r="EY12" s="356"/>
      <c r="EZ12" s="356"/>
      <c r="FA12" s="356"/>
      <c r="FB12" s="356"/>
      <c r="FC12" s="356"/>
      <c r="FD12" s="356"/>
      <c r="FE12" s="356"/>
      <c r="FF12" s="356"/>
      <c r="FG12" s="356"/>
      <c r="FH12" s="356"/>
      <c r="FI12" s="356"/>
      <c r="FJ12" s="356"/>
      <c r="FK12" s="356"/>
      <c r="FL12" s="356"/>
      <c r="FM12" s="356"/>
      <c r="FN12" s="356"/>
      <c r="FO12" s="356"/>
      <c r="FP12" s="356"/>
      <c r="FQ12" s="356"/>
      <c r="FR12" s="356"/>
      <c r="FS12" s="356"/>
      <c r="FT12" s="356"/>
      <c r="FU12" s="356"/>
      <c r="FV12" s="356"/>
      <c r="FW12" s="356"/>
      <c r="FX12" s="356"/>
      <c r="FY12" s="356"/>
      <c r="FZ12" s="356"/>
      <c r="GA12" s="356"/>
      <c r="GB12" s="356"/>
      <c r="GC12" s="356"/>
      <c r="GD12" s="356"/>
      <c r="GE12" s="356"/>
      <c r="GF12" s="356"/>
      <c r="GG12" s="356"/>
      <c r="GH12" s="356"/>
      <c r="GI12" s="356"/>
      <c r="GJ12" s="356"/>
      <c r="GK12" s="356"/>
    </row>
    <row r="13" spans="1:193">
      <c r="A13" s="800"/>
      <c r="B13" s="801"/>
      <c r="C13" s="746"/>
      <c r="D13" s="747"/>
      <c r="E13" s="748"/>
      <c r="F13" s="748"/>
      <c r="G13" s="749"/>
      <c r="H13" s="631" t="str">
        <f t="shared" si="1"/>
        <v/>
      </c>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0"/>
      <c r="AL13" s="750"/>
      <c r="AM13" s="750"/>
      <c r="AN13" s="750"/>
      <c r="AO13" s="750"/>
      <c r="AP13" s="750"/>
      <c r="AQ13" s="750"/>
      <c r="AR13" s="750"/>
      <c r="AS13" s="750"/>
      <c r="AT13" s="750"/>
      <c r="AU13" s="750"/>
      <c r="AV13" s="750"/>
      <c r="AW13" s="750"/>
      <c r="AX13" s="750"/>
      <c r="AY13" s="750"/>
      <c r="AZ13" s="750"/>
      <c r="BA13" s="750"/>
      <c r="BB13" s="750"/>
      <c r="BC13" s="750"/>
      <c r="BD13" s="750"/>
      <c r="BE13" s="750"/>
      <c r="BF13" s="750"/>
      <c r="BG13" s="750"/>
      <c r="BH13" s="750"/>
      <c r="BI13" s="750"/>
      <c r="BJ13" s="750"/>
      <c r="BK13" s="750"/>
      <c r="BL13" s="750"/>
      <c r="BM13" s="750"/>
      <c r="BN13" s="750"/>
      <c r="BO13" s="750"/>
      <c r="BP13" s="750"/>
      <c r="BQ13" s="750"/>
      <c r="BR13" s="750"/>
      <c r="BS13" s="750"/>
      <c r="BT13" s="750"/>
      <c r="BU13" s="750"/>
      <c r="BV13" s="750"/>
      <c r="BW13" s="750"/>
      <c r="BX13" s="750"/>
      <c r="BY13" s="750"/>
      <c r="BZ13" s="750"/>
      <c r="CA13" s="750"/>
      <c r="CB13" s="750"/>
      <c r="CC13" s="750"/>
      <c r="CD13" s="750"/>
      <c r="CE13" s="750"/>
      <c r="CF13" s="750"/>
      <c r="CG13" s="750"/>
      <c r="CH13" s="750"/>
      <c r="CI13" s="750"/>
      <c r="CJ13" s="750"/>
      <c r="CK13" s="750"/>
      <c r="CL13" s="750"/>
      <c r="CM13" s="750"/>
      <c r="CN13" s="750"/>
      <c r="CO13" s="750"/>
      <c r="CP13" s="750"/>
      <c r="CQ13" s="750"/>
      <c r="CR13" s="750"/>
      <c r="CS13" s="750"/>
      <c r="CT13" s="750"/>
      <c r="CU13" s="750"/>
      <c r="CV13" s="750"/>
      <c r="CW13" s="750"/>
      <c r="CX13" s="750"/>
      <c r="CY13" s="750"/>
      <c r="CZ13" s="750"/>
      <c r="DA13" s="750"/>
      <c r="DB13" s="750"/>
      <c r="DC13" s="750"/>
      <c r="DD13" s="750"/>
      <c r="DE13" s="750"/>
      <c r="DF13" s="750"/>
      <c r="DG13" s="750"/>
      <c r="DH13" s="750"/>
      <c r="DI13" s="750"/>
      <c r="DJ13" s="750"/>
      <c r="DK13" s="750"/>
      <c r="DL13" s="750"/>
      <c r="DM13" s="750"/>
      <c r="DN13" s="750"/>
      <c r="DO13" s="750"/>
      <c r="DP13" s="750"/>
      <c r="DQ13" s="750"/>
      <c r="DR13" s="750"/>
      <c r="DS13" s="750"/>
      <c r="DT13" s="750"/>
      <c r="DU13" s="750"/>
      <c r="DV13" s="750"/>
      <c r="DW13" s="750"/>
      <c r="DX13" s="750"/>
      <c r="DY13" s="750"/>
      <c r="DZ13" s="750"/>
      <c r="EA13" s="750"/>
      <c r="EB13" s="750"/>
      <c r="EC13" s="750"/>
      <c r="ED13" s="750"/>
      <c r="EE13" s="750"/>
      <c r="EF13" s="750"/>
      <c r="EG13" s="750"/>
      <c r="EH13" s="750"/>
      <c r="EI13" s="750"/>
      <c r="EJ13" s="750"/>
      <c r="EK13" s="750"/>
      <c r="EL13" s="750"/>
      <c r="EM13" s="750"/>
      <c r="EN13" s="750"/>
      <c r="EO13" s="750"/>
      <c r="EP13" s="750"/>
      <c r="EQ13" s="750"/>
      <c r="ER13" s="750"/>
      <c r="ES13" s="356"/>
      <c r="ET13" s="356"/>
      <c r="EU13" s="356"/>
      <c r="EV13" s="356"/>
      <c r="EW13" s="356"/>
      <c r="EX13" s="356"/>
      <c r="EY13" s="356"/>
      <c r="EZ13" s="356"/>
      <c r="FA13" s="356"/>
      <c r="FB13" s="356"/>
      <c r="FC13" s="356"/>
      <c r="FD13" s="356"/>
      <c r="FE13" s="356"/>
      <c r="FF13" s="356"/>
      <c r="FG13" s="356"/>
      <c r="FH13" s="356"/>
      <c r="FI13" s="356"/>
      <c r="FJ13" s="356"/>
      <c r="FK13" s="356"/>
      <c r="FL13" s="356"/>
      <c r="FM13" s="356"/>
      <c r="FN13" s="356"/>
      <c r="FO13" s="356"/>
      <c r="FP13" s="356"/>
      <c r="FQ13" s="356"/>
      <c r="FR13" s="356"/>
      <c r="FS13" s="356"/>
      <c r="FT13" s="356"/>
      <c r="FU13" s="356"/>
      <c r="FV13" s="356"/>
      <c r="FW13" s="356"/>
      <c r="FX13" s="356"/>
      <c r="FY13" s="356"/>
      <c r="FZ13" s="356"/>
      <c r="GA13" s="356"/>
      <c r="GB13" s="356"/>
      <c r="GC13" s="356"/>
      <c r="GD13" s="356"/>
      <c r="GE13" s="356"/>
      <c r="GF13" s="356"/>
      <c r="GG13" s="356"/>
      <c r="GH13" s="356"/>
      <c r="GI13" s="356"/>
      <c r="GJ13" s="356"/>
      <c r="GK13" s="356"/>
    </row>
    <row r="14" spans="1:193">
      <c r="A14" s="800"/>
      <c r="B14" s="801"/>
      <c r="C14" s="746"/>
      <c r="D14" s="747"/>
      <c r="E14" s="748"/>
      <c r="F14" s="748"/>
      <c r="G14" s="749"/>
      <c r="H14" s="631" t="str">
        <f t="shared" si="1"/>
        <v/>
      </c>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0"/>
      <c r="BA14" s="750"/>
      <c r="BB14" s="750"/>
      <c r="BC14" s="750"/>
      <c r="BD14" s="750"/>
      <c r="BE14" s="750"/>
      <c r="BF14" s="750"/>
      <c r="BG14" s="750"/>
      <c r="BH14" s="750"/>
      <c r="BI14" s="750"/>
      <c r="BJ14" s="750"/>
      <c r="BK14" s="750"/>
      <c r="BL14" s="750"/>
      <c r="BM14" s="750"/>
      <c r="BN14" s="750"/>
      <c r="BO14" s="750"/>
      <c r="BP14" s="750"/>
      <c r="BQ14" s="750"/>
      <c r="BR14" s="750"/>
      <c r="BS14" s="750"/>
      <c r="BT14" s="750"/>
      <c r="BU14" s="750"/>
      <c r="BV14" s="750"/>
      <c r="BW14" s="750"/>
      <c r="BX14" s="750"/>
      <c r="BY14" s="750"/>
      <c r="BZ14" s="750"/>
      <c r="CA14" s="750"/>
      <c r="CB14" s="750"/>
      <c r="CC14" s="750"/>
      <c r="CD14" s="750"/>
      <c r="CE14" s="750"/>
      <c r="CF14" s="750"/>
      <c r="CG14" s="750"/>
      <c r="CH14" s="750"/>
      <c r="CI14" s="750"/>
      <c r="CJ14" s="750"/>
      <c r="CK14" s="750"/>
      <c r="CL14" s="750"/>
      <c r="CM14" s="750"/>
      <c r="CN14" s="750"/>
      <c r="CO14" s="750"/>
      <c r="CP14" s="750"/>
      <c r="CQ14" s="750"/>
      <c r="CR14" s="750"/>
      <c r="CS14" s="750"/>
      <c r="CT14" s="750"/>
      <c r="CU14" s="750"/>
      <c r="CV14" s="750"/>
      <c r="CW14" s="750"/>
      <c r="CX14" s="750"/>
      <c r="CY14" s="750"/>
      <c r="CZ14" s="750"/>
      <c r="DA14" s="750"/>
      <c r="DB14" s="750"/>
      <c r="DC14" s="750"/>
      <c r="DD14" s="750"/>
      <c r="DE14" s="750"/>
      <c r="DF14" s="750"/>
      <c r="DG14" s="750"/>
      <c r="DH14" s="750"/>
      <c r="DI14" s="750"/>
      <c r="DJ14" s="750"/>
      <c r="DK14" s="750"/>
      <c r="DL14" s="750"/>
      <c r="DM14" s="750"/>
      <c r="DN14" s="750"/>
      <c r="DO14" s="750"/>
      <c r="DP14" s="750"/>
      <c r="DQ14" s="750"/>
      <c r="DR14" s="750"/>
      <c r="DS14" s="750"/>
      <c r="DT14" s="750"/>
      <c r="DU14" s="750"/>
      <c r="DV14" s="750"/>
      <c r="DW14" s="750"/>
      <c r="DX14" s="750"/>
      <c r="DY14" s="750"/>
      <c r="DZ14" s="750"/>
      <c r="EA14" s="750"/>
      <c r="EB14" s="750"/>
      <c r="EC14" s="750"/>
      <c r="ED14" s="750"/>
      <c r="EE14" s="750"/>
      <c r="EF14" s="750"/>
      <c r="EG14" s="750"/>
      <c r="EH14" s="750"/>
      <c r="EI14" s="750"/>
      <c r="EJ14" s="750"/>
      <c r="EK14" s="750"/>
      <c r="EL14" s="750"/>
      <c r="EM14" s="750"/>
      <c r="EN14" s="750"/>
      <c r="EO14" s="750"/>
      <c r="EP14" s="750"/>
      <c r="EQ14" s="750"/>
      <c r="ER14" s="750"/>
      <c r="ES14" s="356"/>
      <c r="ET14" s="356"/>
      <c r="EU14" s="356"/>
      <c r="EV14" s="356"/>
      <c r="EW14" s="356"/>
      <c r="EX14" s="356"/>
      <c r="EY14" s="356"/>
      <c r="EZ14" s="356"/>
      <c r="FA14" s="356"/>
      <c r="FB14" s="356"/>
      <c r="FC14" s="356"/>
      <c r="FD14" s="356"/>
      <c r="FE14" s="356"/>
      <c r="FF14" s="356"/>
      <c r="FG14" s="356"/>
      <c r="FH14" s="356"/>
      <c r="FI14" s="356"/>
      <c r="FJ14" s="356"/>
      <c r="FK14" s="356"/>
      <c r="FL14" s="356"/>
      <c r="FM14" s="356"/>
      <c r="FN14" s="356"/>
      <c r="FO14" s="356"/>
      <c r="FP14" s="356"/>
      <c r="FQ14" s="356"/>
      <c r="FR14" s="356"/>
      <c r="FS14" s="356"/>
      <c r="FT14" s="356"/>
      <c r="FU14" s="356"/>
      <c r="FV14" s="356"/>
      <c r="FW14" s="356"/>
      <c r="FX14" s="356"/>
      <c r="FY14" s="356"/>
      <c r="FZ14" s="356"/>
      <c r="GA14" s="356"/>
      <c r="GB14" s="356"/>
      <c r="GC14" s="356"/>
      <c r="GD14" s="356"/>
      <c r="GE14" s="356"/>
      <c r="GF14" s="356"/>
      <c r="GG14" s="356"/>
      <c r="GH14" s="356"/>
      <c r="GI14" s="356"/>
      <c r="GJ14" s="356"/>
      <c r="GK14" s="356"/>
    </row>
    <row r="15" spans="1:193">
      <c r="A15" s="800"/>
      <c r="B15" s="801"/>
      <c r="C15" s="746"/>
      <c r="D15" s="747"/>
      <c r="E15" s="748"/>
      <c r="F15" s="748"/>
      <c r="G15" s="749"/>
      <c r="H15" s="631" t="str">
        <f t="shared" si="1"/>
        <v/>
      </c>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0"/>
      <c r="AY15" s="750"/>
      <c r="AZ15" s="750"/>
      <c r="BA15" s="750"/>
      <c r="BB15" s="750"/>
      <c r="BC15" s="750"/>
      <c r="BD15" s="750"/>
      <c r="BE15" s="750"/>
      <c r="BF15" s="750"/>
      <c r="BG15" s="750"/>
      <c r="BH15" s="750"/>
      <c r="BI15" s="750"/>
      <c r="BJ15" s="750"/>
      <c r="BK15" s="750"/>
      <c r="BL15" s="750"/>
      <c r="BM15" s="750"/>
      <c r="BN15" s="750"/>
      <c r="BO15" s="750"/>
      <c r="BP15" s="750"/>
      <c r="BQ15" s="750"/>
      <c r="BR15" s="750"/>
      <c r="BS15" s="750"/>
      <c r="BT15" s="750"/>
      <c r="BU15" s="750"/>
      <c r="BV15" s="750"/>
      <c r="BW15" s="750"/>
      <c r="BX15" s="750"/>
      <c r="BY15" s="750"/>
      <c r="BZ15" s="750"/>
      <c r="CA15" s="750"/>
      <c r="CB15" s="750"/>
      <c r="CC15" s="750"/>
      <c r="CD15" s="750"/>
      <c r="CE15" s="750"/>
      <c r="CF15" s="750"/>
      <c r="CG15" s="750"/>
      <c r="CH15" s="750"/>
      <c r="CI15" s="750"/>
      <c r="CJ15" s="750"/>
      <c r="CK15" s="750"/>
      <c r="CL15" s="750"/>
      <c r="CM15" s="750"/>
      <c r="CN15" s="750"/>
      <c r="CO15" s="750"/>
      <c r="CP15" s="750"/>
      <c r="CQ15" s="750"/>
      <c r="CR15" s="750"/>
      <c r="CS15" s="750"/>
      <c r="CT15" s="750"/>
      <c r="CU15" s="750"/>
      <c r="CV15" s="750"/>
      <c r="CW15" s="750"/>
      <c r="CX15" s="750"/>
      <c r="CY15" s="750"/>
      <c r="CZ15" s="750"/>
      <c r="DA15" s="750"/>
      <c r="DB15" s="750"/>
      <c r="DC15" s="750"/>
      <c r="DD15" s="750"/>
      <c r="DE15" s="750"/>
      <c r="DF15" s="750"/>
      <c r="DG15" s="750"/>
      <c r="DH15" s="750"/>
      <c r="DI15" s="750"/>
      <c r="DJ15" s="750"/>
      <c r="DK15" s="750"/>
      <c r="DL15" s="750"/>
      <c r="DM15" s="750"/>
      <c r="DN15" s="750"/>
      <c r="DO15" s="750"/>
      <c r="DP15" s="750"/>
      <c r="DQ15" s="750"/>
      <c r="DR15" s="750"/>
      <c r="DS15" s="750"/>
      <c r="DT15" s="750"/>
      <c r="DU15" s="750"/>
      <c r="DV15" s="750"/>
      <c r="DW15" s="750"/>
      <c r="DX15" s="750"/>
      <c r="DY15" s="750"/>
      <c r="DZ15" s="750"/>
      <c r="EA15" s="750"/>
      <c r="EB15" s="750"/>
      <c r="EC15" s="750"/>
      <c r="ED15" s="750"/>
      <c r="EE15" s="750"/>
      <c r="EF15" s="750"/>
      <c r="EG15" s="750"/>
      <c r="EH15" s="750"/>
      <c r="EI15" s="750"/>
      <c r="EJ15" s="750"/>
      <c r="EK15" s="750"/>
      <c r="EL15" s="750"/>
      <c r="EM15" s="750"/>
      <c r="EN15" s="750"/>
      <c r="EO15" s="750"/>
      <c r="EP15" s="750"/>
      <c r="EQ15" s="750"/>
      <c r="ER15" s="750"/>
      <c r="ES15" s="356"/>
      <c r="ET15" s="356"/>
      <c r="EU15" s="356"/>
      <c r="EV15" s="356"/>
      <c r="EW15" s="356"/>
      <c r="EX15" s="356"/>
      <c r="EY15" s="356"/>
      <c r="EZ15" s="356"/>
      <c r="FA15" s="356"/>
      <c r="FB15" s="356"/>
      <c r="FC15" s="356"/>
      <c r="FD15" s="356"/>
      <c r="FE15" s="356"/>
      <c r="FF15" s="356"/>
      <c r="FG15" s="356"/>
      <c r="FH15" s="356"/>
      <c r="FI15" s="356"/>
      <c r="FJ15" s="356"/>
      <c r="FK15" s="356"/>
      <c r="FL15" s="356"/>
      <c r="FM15" s="356"/>
      <c r="FN15" s="356"/>
      <c r="FO15" s="356"/>
      <c r="FP15" s="356"/>
      <c r="FQ15" s="356"/>
      <c r="FR15" s="356"/>
      <c r="FS15" s="356"/>
      <c r="FT15" s="356"/>
      <c r="FU15" s="356"/>
      <c r="FV15" s="356"/>
      <c r="FW15" s="356"/>
      <c r="FX15" s="356"/>
      <c r="FY15" s="356"/>
      <c r="FZ15" s="356"/>
      <c r="GA15" s="356"/>
      <c r="GB15" s="356"/>
      <c r="GC15" s="356"/>
      <c r="GD15" s="356"/>
      <c r="GE15" s="356"/>
      <c r="GF15" s="356"/>
      <c r="GG15" s="356"/>
      <c r="GH15" s="356"/>
      <c r="GI15" s="356"/>
      <c r="GJ15" s="356"/>
      <c r="GK15" s="356"/>
    </row>
    <row r="16" spans="1:193">
      <c r="A16" s="800"/>
      <c r="B16" s="801"/>
      <c r="C16" s="746"/>
      <c r="D16" s="747"/>
      <c r="E16" s="748"/>
      <c r="F16" s="748"/>
      <c r="G16" s="749"/>
      <c r="H16" s="631" t="str">
        <f t="shared" si="1"/>
        <v/>
      </c>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0"/>
      <c r="AQ16" s="750"/>
      <c r="AR16" s="750"/>
      <c r="AS16" s="750"/>
      <c r="AT16" s="750"/>
      <c r="AU16" s="750"/>
      <c r="AV16" s="750"/>
      <c r="AW16" s="750"/>
      <c r="AX16" s="750"/>
      <c r="AY16" s="750"/>
      <c r="AZ16" s="750"/>
      <c r="BA16" s="750"/>
      <c r="BB16" s="750"/>
      <c r="BC16" s="750"/>
      <c r="BD16" s="750"/>
      <c r="BE16" s="750"/>
      <c r="BF16" s="750"/>
      <c r="BG16" s="750"/>
      <c r="BH16" s="750"/>
      <c r="BI16" s="750"/>
      <c r="BJ16" s="750"/>
      <c r="BK16" s="750"/>
      <c r="BL16" s="750"/>
      <c r="BM16" s="750"/>
      <c r="BN16" s="750"/>
      <c r="BO16" s="750"/>
      <c r="BP16" s="750"/>
      <c r="BQ16" s="750"/>
      <c r="BR16" s="750"/>
      <c r="BS16" s="750"/>
      <c r="BT16" s="750"/>
      <c r="BU16" s="750"/>
      <c r="BV16" s="750"/>
      <c r="BW16" s="750"/>
      <c r="BX16" s="750"/>
      <c r="BY16" s="750"/>
      <c r="BZ16" s="750"/>
      <c r="CA16" s="750"/>
      <c r="CB16" s="750"/>
      <c r="CC16" s="750"/>
      <c r="CD16" s="750"/>
      <c r="CE16" s="750"/>
      <c r="CF16" s="750"/>
      <c r="CG16" s="750"/>
      <c r="CH16" s="750"/>
      <c r="CI16" s="750"/>
      <c r="CJ16" s="750"/>
      <c r="CK16" s="750"/>
      <c r="CL16" s="750"/>
      <c r="CM16" s="750"/>
      <c r="CN16" s="750"/>
      <c r="CO16" s="750"/>
      <c r="CP16" s="750"/>
      <c r="CQ16" s="750"/>
      <c r="CR16" s="750"/>
      <c r="CS16" s="750"/>
      <c r="CT16" s="750"/>
      <c r="CU16" s="750"/>
      <c r="CV16" s="750"/>
      <c r="CW16" s="750"/>
      <c r="CX16" s="750"/>
      <c r="CY16" s="750"/>
      <c r="CZ16" s="750"/>
      <c r="DA16" s="750"/>
      <c r="DB16" s="750"/>
      <c r="DC16" s="750"/>
      <c r="DD16" s="750"/>
      <c r="DE16" s="750"/>
      <c r="DF16" s="750"/>
      <c r="DG16" s="750"/>
      <c r="DH16" s="750"/>
      <c r="DI16" s="750"/>
      <c r="DJ16" s="750"/>
      <c r="DK16" s="750"/>
      <c r="DL16" s="750"/>
      <c r="DM16" s="750"/>
      <c r="DN16" s="750"/>
      <c r="DO16" s="750"/>
      <c r="DP16" s="750"/>
      <c r="DQ16" s="750"/>
      <c r="DR16" s="750"/>
      <c r="DS16" s="750"/>
      <c r="DT16" s="750"/>
      <c r="DU16" s="750"/>
      <c r="DV16" s="750"/>
      <c r="DW16" s="750"/>
      <c r="DX16" s="750"/>
      <c r="DY16" s="750"/>
      <c r="DZ16" s="750"/>
      <c r="EA16" s="750"/>
      <c r="EB16" s="750"/>
      <c r="EC16" s="750"/>
      <c r="ED16" s="750"/>
      <c r="EE16" s="750"/>
      <c r="EF16" s="750"/>
      <c r="EG16" s="750"/>
      <c r="EH16" s="750"/>
      <c r="EI16" s="750"/>
      <c r="EJ16" s="750"/>
      <c r="EK16" s="750"/>
      <c r="EL16" s="750"/>
      <c r="EM16" s="750"/>
      <c r="EN16" s="750"/>
      <c r="EO16" s="750"/>
      <c r="EP16" s="750"/>
      <c r="EQ16" s="750"/>
      <c r="ER16" s="750"/>
      <c r="ES16" s="356"/>
      <c r="ET16" s="356"/>
      <c r="EU16" s="356"/>
      <c r="EV16" s="356"/>
      <c r="EW16" s="356"/>
      <c r="EX16" s="356"/>
      <c r="EY16" s="356"/>
      <c r="EZ16" s="356"/>
      <c r="FA16" s="356"/>
      <c r="FB16" s="356"/>
      <c r="FC16" s="356"/>
      <c r="FD16" s="356"/>
      <c r="FE16" s="356"/>
      <c r="FF16" s="356"/>
      <c r="FG16" s="356"/>
      <c r="FH16" s="356"/>
      <c r="FI16" s="356"/>
      <c r="FJ16" s="356"/>
      <c r="FK16" s="356"/>
      <c r="FL16" s="356"/>
      <c r="FM16" s="356"/>
      <c r="FN16" s="356"/>
      <c r="FO16" s="356"/>
      <c r="FP16" s="356"/>
      <c r="FQ16" s="356"/>
      <c r="FR16" s="356"/>
      <c r="FS16" s="356"/>
      <c r="FT16" s="356"/>
      <c r="FU16" s="356"/>
      <c r="FV16" s="356"/>
      <c r="FW16" s="356"/>
      <c r="FX16" s="356"/>
      <c r="FY16" s="356"/>
      <c r="FZ16" s="356"/>
      <c r="GA16" s="356"/>
      <c r="GB16" s="356"/>
      <c r="GC16" s="356"/>
      <c r="GD16" s="356"/>
      <c r="GE16" s="356"/>
      <c r="GF16" s="356"/>
      <c r="GG16" s="356"/>
      <c r="GH16" s="356"/>
      <c r="GI16" s="356"/>
      <c r="GJ16" s="356"/>
      <c r="GK16" s="356"/>
    </row>
    <row r="17" spans="1:193">
      <c r="A17" s="800"/>
      <c r="B17" s="801"/>
      <c r="C17" s="746"/>
      <c r="D17" s="747"/>
      <c r="E17" s="748"/>
      <c r="F17" s="748"/>
      <c r="G17" s="749"/>
      <c r="H17" s="631" t="str">
        <f t="shared" si="1"/>
        <v/>
      </c>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c r="AS17" s="750"/>
      <c r="AT17" s="750"/>
      <c r="AU17" s="750"/>
      <c r="AV17" s="750"/>
      <c r="AW17" s="750"/>
      <c r="AX17" s="750"/>
      <c r="AY17" s="750"/>
      <c r="AZ17" s="750"/>
      <c r="BA17" s="750"/>
      <c r="BB17" s="750"/>
      <c r="BC17" s="750"/>
      <c r="BD17" s="750"/>
      <c r="BE17" s="750"/>
      <c r="BF17" s="750"/>
      <c r="BG17" s="750"/>
      <c r="BH17" s="750"/>
      <c r="BI17" s="750"/>
      <c r="BJ17" s="750"/>
      <c r="BK17" s="750"/>
      <c r="BL17" s="750"/>
      <c r="BM17" s="750"/>
      <c r="BN17" s="750"/>
      <c r="BO17" s="750"/>
      <c r="BP17" s="750"/>
      <c r="BQ17" s="750"/>
      <c r="BR17" s="750"/>
      <c r="BS17" s="750"/>
      <c r="BT17" s="750"/>
      <c r="BU17" s="750"/>
      <c r="BV17" s="750"/>
      <c r="BW17" s="750"/>
      <c r="BX17" s="750"/>
      <c r="BY17" s="750"/>
      <c r="BZ17" s="750"/>
      <c r="CA17" s="750"/>
      <c r="CB17" s="750"/>
      <c r="CC17" s="750"/>
      <c r="CD17" s="750"/>
      <c r="CE17" s="750"/>
      <c r="CF17" s="750"/>
      <c r="CG17" s="750"/>
      <c r="CH17" s="750"/>
      <c r="CI17" s="750"/>
      <c r="CJ17" s="750"/>
      <c r="CK17" s="750"/>
      <c r="CL17" s="750"/>
      <c r="CM17" s="750"/>
      <c r="CN17" s="750"/>
      <c r="CO17" s="750"/>
      <c r="CP17" s="750"/>
      <c r="CQ17" s="750"/>
      <c r="CR17" s="750"/>
      <c r="CS17" s="750"/>
      <c r="CT17" s="750"/>
      <c r="CU17" s="750"/>
      <c r="CV17" s="750"/>
      <c r="CW17" s="750"/>
      <c r="CX17" s="750"/>
      <c r="CY17" s="750"/>
      <c r="CZ17" s="750"/>
      <c r="DA17" s="750"/>
      <c r="DB17" s="750"/>
      <c r="DC17" s="750"/>
      <c r="DD17" s="750"/>
      <c r="DE17" s="750"/>
      <c r="DF17" s="750"/>
      <c r="DG17" s="750"/>
      <c r="DH17" s="750"/>
      <c r="DI17" s="750"/>
      <c r="DJ17" s="750"/>
      <c r="DK17" s="750"/>
      <c r="DL17" s="750"/>
      <c r="DM17" s="750"/>
      <c r="DN17" s="750"/>
      <c r="DO17" s="750"/>
      <c r="DP17" s="750"/>
      <c r="DQ17" s="750"/>
      <c r="DR17" s="750"/>
      <c r="DS17" s="750"/>
      <c r="DT17" s="750"/>
      <c r="DU17" s="750"/>
      <c r="DV17" s="750"/>
      <c r="DW17" s="750"/>
      <c r="DX17" s="750"/>
      <c r="DY17" s="750"/>
      <c r="DZ17" s="750"/>
      <c r="EA17" s="750"/>
      <c r="EB17" s="750"/>
      <c r="EC17" s="750"/>
      <c r="ED17" s="750"/>
      <c r="EE17" s="750"/>
      <c r="EF17" s="750"/>
      <c r="EG17" s="750"/>
      <c r="EH17" s="750"/>
      <c r="EI17" s="750"/>
      <c r="EJ17" s="750"/>
      <c r="EK17" s="750"/>
      <c r="EL17" s="750"/>
      <c r="EM17" s="750"/>
      <c r="EN17" s="750"/>
      <c r="EO17" s="750"/>
      <c r="EP17" s="750"/>
      <c r="EQ17" s="750"/>
      <c r="ER17" s="750"/>
      <c r="ES17" s="356"/>
      <c r="ET17" s="356"/>
      <c r="EU17" s="356"/>
      <c r="EV17" s="356"/>
      <c r="EW17" s="356"/>
      <c r="EX17" s="356"/>
      <c r="EY17" s="356"/>
      <c r="EZ17" s="356"/>
      <c r="FA17" s="356"/>
      <c r="FB17" s="356"/>
      <c r="FC17" s="356"/>
      <c r="FD17" s="356"/>
      <c r="FE17" s="356"/>
      <c r="FF17" s="356"/>
      <c r="FG17" s="356"/>
      <c r="FH17" s="356"/>
      <c r="FI17" s="356"/>
      <c r="FJ17" s="356"/>
      <c r="FK17" s="356"/>
      <c r="FL17" s="356"/>
      <c r="FM17" s="356"/>
      <c r="FN17" s="356"/>
      <c r="FO17" s="356"/>
      <c r="FP17" s="356"/>
      <c r="FQ17" s="356"/>
      <c r="FR17" s="356"/>
      <c r="FS17" s="356"/>
      <c r="FT17" s="356"/>
      <c r="FU17" s="356"/>
      <c r="FV17" s="356"/>
      <c r="FW17" s="356"/>
      <c r="FX17" s="356"/>
      <c r="FY17" s="356"/>
      <c r="FZ17" s="356"/>
      <c r="GA17" s="356"/>
      <c r="GB17" s="356"/>
      <c r="GC17" s="356"/>
      <c r="GD17" s="356"/>
      <c r="GE17" s="356"/>
      <c r="GF17" s="356"/>
      <c r="GG17" s="356"/>
      <c r="GH17" s="356"/>
      <c r="GI17" s="356"/>
      <c r="GJ17" s="356"/>
      <c r="GK17" s="356"/>
    </row>
    <row r="18" spans="1:193">
      <c r="A18" s="800"/>
      <c r="B18" s="801"/>
      <c r="C18" s="746"/>
      <c r="D18" s="747"/>
      <c r="E18" s="748"/>
      <c r="F18" s="748"/>
      <c r="G18" s="749"/>
      <c r="H18" s="631" t="str">
        <f t="shared" si="1"/>
        <v/>
      </c>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c r="DM18" s="750"/>
      <c r="DN18" s="750"/>
      <c r="DO18" s="750"/>
      <c r="DP18" s="750"/>
      <c r="DQ18" s="750"/>
      <c r="DR18" s="750"/>
      <c r="DS18" s="750"/>
      <c r="DT18" s="750"/>
      <c r="DU18" s="750"/>
      <c r="DV18" s="750"/>
      <c r="DW18" s="750"/>
      <c r="DX18" s="750"/>
      <c r="DY18" s="750"/>
      <c r="DZ18" s="750"/>
      <c r="EA18" s="750"/>
      <c r="EB18" s="750"/>
      <c r="EC18" s="750"/>
      <c r="ED18" s="750"/>
      <c r="EE18" s="750"/>
      <c r="EF18" s="750"/>
      <c r="EG18" s="750"/>
      <c r="EH18" s="750"/>
      <c r="EI18" s="750"/>
      <c r="EJ18" s="750"/>
      <c r="EK18" s="750"/>
      <c r="EL18" s="750"/>
      <c r="EM18" s="750"/>
      <c r="EN18" s="750"/>
      <c r="EO18" s="750"/>
      <c r="EP18" s="750"/>
      <c r="EQ18" s="750"/>
      <c r="ER18" s="750"/>
      <c r="ES18" s="356"/>
      <c r="ET18" s="356"/>
      <c r="EU18" s="356"/>
      <c r="EV18" s="356"/>
      <c r="EW18" s="356"/>
      <c r="EX18" s="356"/>
      <c r="EY18" s="356"/>
      <c r="EZ18" s="356"/>
      <c r="FA18" s="356"/>
      <c r="FB18" s="356"/>
      <c r="FC18" s="356"/>
      <c r="FD18" s="356"/>
      <c r="FE18" s="356"/>
      <c r="FF18" s="356"/>
      <c r="FG18" s="356"/>
      <c r="FH18" s="356"/>
      <c r="FI18" s="356"/>
      <c r="FJ18" s="356"/>
      <c r="FK18" s="356"/>
      <c r="FL18" s="356"/>
      <c r="FM18" s="356"/>
      <c r="FN18" s="356"/>
      <c r="FO18" s="356"/>
      <c r="FP18" s="356"/>
      <c r="FQ18" s="356"/>
      <c r="FR18" s="356"/>
      <c r="FS18" s="356"/>
      <c r="FT18" s="356"/>
      <c r="FU18" s="356"/>
      <c r="FV18" s="356"/>
      <c r="FW18" s="356"/>
      <c r="FX18" s="356"/>
      <c r="FY18" s="356"/>
      <c r="FZ18" s="356"/>
      <c r="GA18" s="356"/>
      <c r="GB18" s="356"/>
      <c r="GC18" s="356"/>
      <c r="GD18" s="356"/>
      <c r="GE18" s="356"/>
      <c r="GF18" s="356"/>
      <c r="GG18" s="356"/>
      <c r="GH18" s="356"/>
      <c r="GI18" s="356"/>
      <c r="GJ18" s="356"/>
      <c r="GK18" s="356"/>
    </row>
    <row r="19" spans="1:193">
      <c r="A19" s="800"/>
      <c r="B19" s="801"/>
      <c r="C19" s="746"/>
      <c r="D19" s="747"/>
      <c r="E19" s="748"/>
      <c r="F19" s="748"/>
      <c r="G19" s="749"/>
      <c r="H19" s="631" t="str">
        <f t="shared" si="1"/>
        <v/>
      </c>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750"/>
      <c r="AU19" s="750"/>
      <c r="AV19" s="750"/>
      <c r="AW19" s="750"/>
      <c r="AX19" s="750"/>
      <c r="AY19" s="750"/>
      <c r="AZ19" s="750"/>
      <c r="BA19" s="750"/>
      <c r="BB19" s="750"/>
      <c r="BC19" s="750"/>
      <c r="BD19" s="750"/>
      <c r="BE19" s="750"/>
      <c r="BF19" s="750"/>
      <c r="BG19" s="750"/>
      <c r="BH19" s="750"/>
      <c r="BI19" s="750"/>
      <c r="BJ19" s="750"/>
      <c r="BK19" s="750"/>
      <c r="BL19" s="750"/>
      <c r="BM19" s="750"/>
      <c r="BN19" s="750"/>
      <c r="BO19" s="750"/>
      <c r="BP19" s="750"/>
      <c r="BQ19" s="750"/>
      <c r="BR19" s="750"/>
      <c r="BS19" s="750"/>
      <c r="BT19" s="750"/>
      <c r="BU19" s="750"/>
      <c r="BV19" s="750"/>
      <c r="BW19" s="750"/>
      <c r="BX19" s="750"/>
      <c r="BY19" s="750"/>
      <c r="BZ19" s="750"/>
      <c r="CA19" s="750"/>
      <c r="CB19" s="750"/>
      <c r="CC19" s="750"/>
      <c r="CD19" s="750"/>
      <c r="CE19" s="750"/>
      <c r="CF19" s="750"/>
      <c r="CG19" s="750"/>
      <c r="CH19" s="750"/>
      <c r="CI19" s="750"/>
      <c r="CJ19" s="750"/>
      <c r="CK19" s="750"/>
      <c r="CL19" s="750"/>
      <c r="CM19" s="750"/>
      <c r="CN19" s="750"/>
      <c r="CO19" s="750"/>
      <c r="CP19" s="750"/>
      <c r="CQ19" s="750"/>
      <c r="CR19" s="750"/>
      <c r="CS19" s="750"/>
      <c r="CT19" s="750"/>
      <c r="CU19" s="750"/>
      <c r="CV19" s="750"/>
      <c r="CW19" s="750"/>
      <c r="CX19" s="750"/>
      <c r="CY19" s="750"/>
      <c r="CZ19" s="750"/>
      <c r="DA19" s="750"/>
      <c r="DB19" s="750"/>
      <c r="DC19" s="750"/>
      <c r="DD19" s="750"/>
      <c r="DE19" s="750"/>
      <c r="DF19" s="750"/>
      <c r="DG19" s="750"/>
      <c r="DH19" s="750"/>
      <c r="DI19" s="750"/>
      <c r="DJ19" s="750"/>
      <c r="DK19" s="750"/>
      <c r="DL19" s="750"/>
      <c r="DM19" s="750"/>
      <c r="DN19" s="750"/>
      <c r="DO19" s="750"/>
      <c r="DP19" s="750"/>
      <c r="DQ19" s="750"/>
      <c r="DR19" s="750"/>
      <c r="DS19" s="750"/>
      <c r="DT19" s="750"/>
      <c r="DU19" s="750"/>
      <c r="DV19" s="750"/>
      <c r="DW19" s="750"/>
      <c r="DX19" s="750"/>
      <c r="DY19" s="750"/>
      <c r="DZ19" s="750"/>
      <c r="EA19" s="750"/>
      <c r="EB19" s="750"/>
      <c r="EC19" s="750"/>
      <c r="ED19" s="750"/>
      <c r="EE19" s="750"/>
      <c r="EF19" s="750"/>
      <c r="EG19" s="750"/>
      <c r="EH19" s="750"/>
      <c r="EI19" s="750"/>
      <c r="EJ19" s="750"/>
      <c r="EK19" s="750"/>
      <c r="EL19" s="750"/>
      <c r="EM19" s="750"/>
      <c r="EN19" s="750"/>
      <c r="EO19" s="750"/>
      <c r="EP19" s="750"/>
      <c r="EQ19" s="750"/>
      <c r="ER19" s="750"/>
      <c r="ES19" s="356"/>
      <c r="ET19" s="356"/>
      <c r="EU19" s="356"/>
      <c r="EV19" s="356"/>
      <c r="EW19" s="356"/>
      <c r="EX19" s="356"/>
      <c r="EY19" s="356"/>
      <c r="EZ19" s="356"/>
      <c r="FA19" s="356"/>
      <c r="FB19" s="356"/>
      <c r="FC19" s="356"/>
      <c r="FD19" s="356"/>
      <c r="FE19" s="356"/>
      <c r="FF19" s="356"/>
      <c r="FG19" s="356"/>
      <c r="FH19" s="356"/>
      <c r="FI19" s="356"/>
      <c r="FJ19" s="356"/>
      <c r="FK19" s="356"/>
      <c r="FL19" s="356"/>
      <c r="FM19" s="356"/>
      <c r="FN19" s="356"/>
      <c r="FO19" s="356"/>
      <c r="FP19" s="356"/>
      <c r="FQ19" s="356"/>
      <c r="FR19" s="356"/>
      <c r="FS19" s="356"/>
      <c r="FT19" s="356"/>
      <c r="FU19" s="356"/>
      <c r="FV19" s="356"/>
      <c r="FW19" s="356"/>
      <c r="FX19" s="356"/>
      <c r="FY19" s="356"/>
      <c r="FZ19" s="356"/>
      <c r="GA19" s="356"/>
      <c r="GB19" s="356"/>
      <c r="GC19" s="356"/>
      <c r="GD19" s="356"/>
      <c r="GE19" s="356"/>
      <c r="GF19" s="356"/>
      <c r="GG19" s="356"/>
      <c r="GH19" s="356"/>
      <c r="GI19" s="356"/>
      <c r="GJ19" s="356"/>
      <c r="GK19" s="356"/>
    </row>
    <row r="20" spans="1:193">
      <c r="A20" s="800"/>
      <c r="B20" s="801"/>
      <c r="C20" s="746"/>
      <c r="D20" s="747"/>
      <c r="E20" s="748"/>
      <c r="F20" s="748"/>
      <c r="G20" s="749"/>
      <c r="H20" s="631" t="str">
        <f t="shared" si="1"/>
        <v/>
      </c>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0"/>
      <c r="AL20" s="750"/>
      <c r="AM20" s="750"/>
      <c r="AN20" s="750"/>
      <c r="AO20" s="750"/>
      <c r="AP20" s="750"/>
      <c r="AQ20" s="750"/>
      <c r="AR20" s="750"/>
      <c r="AS20" s="750"/>
      <c r="AT20" s="750"/>
      <c r="AU20" s="750"/>
      <c r="AV20" s="750"/>
      <c r="AW20" s="750"/>
      <c r="AX20" s="750"/>
      <c r="AY20" s="750"/>
      <c r="AZ20" s="750"/>
      <c r="BA20" s="750"/>
      <c r="BB20" s="750"/>
      <c r="BC20" s="750"/>
      <c r="BD20" s="750"/>
      <c r="BE20" s="750"/>
      <c r="BF20" s="750"/>
      <c r="BG20" s="750"/>
      <c r="BH20" s="750"/>
      <c r="BI20" s="750"/>
      <c r="BJ20" s="750"/>
      <c r="BK20" s="750"/>
      <c r="BL20" s="750"/>
      <c r="BM20" s="750"/>
      <c r="BN20" s="750"/>
      <c r="BO20" s="750"/>
      <c r="BP20" s="750"/>
      <c r="BQ20" s="750"/>
      <c r="BR20" s="750"/>
      <c r="BS20" s="750"/>
      <c r="BT20" s="750"/>
      <c r="BU20" s="750"/>
      <c r="BV20" s="750"/>
      <c r="BW20" s="750"/>
      <c r="BX20" s="750"/>
      <c r="BY20" s="750"/>
      <c r="BZ20" s="750"/>
      <c r="CA20" s="750"/>
      <c r="CB20" s="750"/>
      <c r="CC20" s="750"/>
      <c r="CD20" s="750"/>
      <c r="CE20" s="750"/>
      <c r="CF20" s="750"/>
      <c r="CG20" s="750"/>
      <c r="CH20" s="750"/>
      <c r="CI20" s="750"/>
      <c r="CJ20" s="750"/>
      <c r="CK20" s="750"/>
      <c r="CL20" s="750"/>
      <c r="CM20" s="750"/>
      <c r="CN20" s="750"/>
      <c r="CO20" s="750"/>
      <c r="CP20" s="750"/>
      <c r="CQ20" s="750"/>
      <c r="CR20" s="750"/>
      <c r="CS20" s="750"/>
      <c r="CT20" s="750"/>
      <c r="CU20" s="750"/>
      <c r="CV20" s="750"/>
      <c r="CW20" s="750"/>
      <c r="CX20" s="750"/>
      <c r="CY20" s="750"/>
      <c r="CZ20" s="750"/>
      <c r="DA20" s="750"/>
      <c r="DB20" s="750"/>
      <c r="DC20" s="750"/>
      <c r="DD20" s="750"/>
      <c r="DE20" s="750"/>
      <c r="DF20" s="750"/>
      <c r="DG20" s="750"/>
      <c r="DH20" s="750"/>
      <c r="DI20" s="750"/>
      <c r="DJ20" s="750"/>
      <c r="DK20" s="750"/>
      <c r="DL20" s="750"/>
      <c r="DM20" s="750"/>
      <c r="DN20" s="750"/>
      <c r="DO20" s="750"/>
      <c r="DP20" s="750"/>
      <c r="DQ20" s="750"/>
      <c r="DR20" s="750"/>
      <c r="DS20" s="750"/>
      <c r="DT20" s="750"/>
      <c r="DU20" s="750"/>
      <c r="DV20" s="750"/>
      <c r="DW20" s="750"/>
      <c r="DX20" s="750"/>
      <c r="DY20" s="750"/>
      <c r="DZ20" s="750"/>
      <c r="EA20" s="750"/>
      <c r="EB20" s="750"/>
      <c r="EC20" s="750"/>
      <c r="ED20" s="750"/>
      <c r="EE20" s="750"/>
      <c r="EF20" s="750"/>
      <c r="EG20" s="750"/>
      <c r="EH20" s="750"/>
      <c r="EI20" s="750"/>
      <c r="EJ20" s="750"/>
      <c r="EK20" s="750"/>
      <c r="EL20" s="750"/>
      <c r="EM20" s="750"/>
      <c r="EN20" s="750"/>
      <c r="EO20" s="750"/>
      <c r="EP20" s="750"/>
      <c r="EQ20" s="750"/>
      <c r="ER20" s="750"/>
      <c r="ES20" s="356"/>
      <c r="ET20" s="356"/>
      <c r="EU20" s="356"/>
      <c r="EV20" s="356"/>
      <c r="EW20" s="356"/>
      <c r="EX20" s="356"/>
      <c r="EY20" s="356"/>
      <c r="EZ20" s="356"/>
      <c r="FA20" s="356"/>
      <c r="FB20" s="356"/>
      <c r="FC20" s="356"/>
      <c r="FD20" s="356"/>
      <c r="FE20" s="356"/>
      <c r="FF20" s="356"/>
      <c r="FG20" s="356"/>
      <c r="FH20" s="356"/>
      <c r="FI20" s="356"/>
      <c r="FJ20" s="356"/>
      <c r="FK20" s="356"/>
      <c r="FL20" s="356"/>
      <c r="FM20" s="356"/>
      <c r="FN20" s="356"/>
      <c r="FO20" s="356"/>
      <c r="FP20" s="356"/>
      <c r="FQ20" s="356"/>
      <c r="FR20" s="356"/>
      <c r="FS20" s="356"/>
      <c r="FT20" s="356"/>
      <c r="FU20" s="356"/>
      <c r="FV20" s="356"/>
      <c r="FW20" s="356"/>
      <c r="FX20" s="356"/>
      <c r="FY20" s="356"/>
      <c r="FZ20" s="356"/>
      <c r="GA20" s="356"/>
      <c r="GB20" s="356"/>
      <c r="GC20" s="356"/>
      <c r="GD20" s="356"/>
      <c r="GE20" s="356"/>
      <c r="GF20" s="356"/>
      <c r="GG20" s="356"/>
      <c r="GH20" s="356"/>
      <c r="GI20" s="356"/>
      <c r="GJ20" s="356"/>
      <c r="GK20" s="356"/>
    </row>
    <row r="21" spans="1:193">
      <c r="A21" s="800"/>
      <c r="B21" s="801"/>
      <c r="C21" s="746"/>
      <c r="D21" s="747"/>
      <c r="E21" s="748"/>
      <c r="F21" s="748"/>
      <c r="G21" s="749"/>
      <c r="H21" s="631" t="str">
        <f t="shared" si="1"/>
        <v/>
      </c>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0"/>
      <c r="AY21" s="750"/>
      <c r="AZ21" s="750"/>
      <c r="BA21" s="750"/>
      <c r="BB21" s="750"/>
      <c r="BC21" s="750"/>
      <c r="BD21" s="750"/>
      <c r="BE21" s="750"/>
      <c r="BF21" s="750"/>
      <c r="BG21" s="750"/>
      <c r="BH21" s="750"/>
      <c r="BI21" s="750"/>
      <c r="BJ21" s="750"/>
      <c r="BK21" s="750"/>
      <c r="BL21" s="750"/>
      <c r="BM21" s="750"/>
      <c r="BN21" s="750"/>
      <c r="BO21" s="750"/>
      <c r="BP21" s="750"/>
      <c r="BQ21" s="750"/>
      <c r="BR21" s="750"/>
      <c r="BS21" s="750"/>
      <c r="BT21" s="750"/>
      <c r="BU21" s="750"/>
      <c r="BV21" s="750"/>
      <c r="BW21" s="750"/>
      <c r="BX21" s="750"/>
      <c r="BY21" s="750"/>
      <c r="BZ21" s="750"/>
      <c r="CA21" s="750"/>
      <c r="CB21" s="750"/>
      <c r="CC21" s="750"/>
      <c r="CD21" s="750"/>
      <c r="CE21" s="750"/>
      <c r="CF21" s="750"/>
      <c r="CG21" s="750"/>
      <c r="CH21" s="750"/>
      <c r="CI21" s="750"/>
      <c r="CJ21" s="750"/>
      <c r="CK21" s="750"/>
      <c r="CL21" s="750"/>
      <c r="CM21" s="750"/>
      <c r="CN21" s="750"/>
      <c r="CO21" s="750"/>
      <c r="CP21" s="750"/>
      <c r="CQ21" s="750"/>
      <c r="CR21" s="750"/>
      <c r="CS21" s="750"/>
      <c r="CT21" s="750"/>
      <c r="CU21" s="750"/>
      <c r="CV21" s="750"/>
      <c r="CW21" s="750"/>
      <c r="CX21" s="750"/>
      <c r="CY21" s="750"/>
      <c r="CZ21" s="750"/>
      <c r="DA21" s="750"/>
      <c r="DB21" s="750"/>
      <c r="DC21" s="750"/>
      <c r="DD21" s="750"/>
      <c r="DE21" s="750"/>
      <c r="DF21" s="750"/>
      <c r="DG21" s="750"/>
      <c r="DH21" s="750"/>
      <c r="DI21" s="750"/>
      <c r="DJ21" s="750"/>
      <c r="DK21" s="750"/>
      <c r="DL21" s="750"/>
      <c r="DM21" s="750"/>
      <c r="DN21" s="750"/>
      <c r="DO21" s="750"/>
      <c r="DP21" s="750"/>
      <c r="DQ21" s="750"/>
      <c r="DR21" s="750"/>
      <c r="DS21" s="750"/>
      <c r="DT21" s="750"/>
      <c r="DU21" s="750"/>
      <c r="DV21" s="750"/>
      <c r="DW21" s="750"/>
      <c r="DX21" s="750"/>
      <c r="DY21" s="750"/>
      <c r="DZ21" s="750"/>
      <c r="EA21" s="750"/>
      <c r="EB21" s="750"/>
      <c r="EC21" s="750"/>
      <c r="ED21" s="750"/>
      <c r="EE21" s="750"/>
      <c r="EF21" s="750"/>
      <c r="EG21" s="750"/>
      <c r="EH21" s="750"/>
      <c r="EI21" s="750"/>
      <c r="EJ21" s="750"/>
      <c r="EK21" s="750"/>
      <c r="EL21" s="750"/>
      <c r="EM21" s="750"/>
      <c r="EN21" s="750"/>
      <c r="EO21" s="750"/>
      <c r="EP21" s="750"/>
      <c r="EQ21" s="750"/>
      <c r="ER21" s="750"/>
      <c r="ES21" s="356"/>
      <c r="ET21" s="356"/>
      <c r="EU21" s="356"/>
      <c r="EV21" s="356"/>
      <c r="EW21" s="356"/>
      <c r="EX21" s="356"/>
      <c r="EY21" s="356"/>
      <c r="EZ21" s="356"/>
      <c r="FA21" s="356"/>
      <c r="FB21" s="356"/>
      <c r="FC21" s="356"/>
      <c r="FD21" s="356"/>
      <c r="FE21" s="356"/>
      <c r="FF21" s="356"/>
      <c r="FG21" s="356"/>
      <c r="FH21" s="356"/>
      <c r="FI21" s="356"/>
      <c r="FJ21" s="356"/>
      <c r="FK21" s="356"/>
      <c r="FL21" s="356"/>
      <c r="FM21" s="356"/>
      <c r="FN21" s="356"/>
      <c r="FO21" s="356"/>
      <c r="FP21" s="356"/>
      <c r="FQ21" s="356"/>
      <c r="FR21" s="356"/>
      <c r="FS21" s="356"/>
      <c r="FT21" s="356"/>
      <c r="FU21" s="356"/>
      <c r="FV21" s="356"/>
      <c r="FW21" s="356"/>
      <c r="FX21" s="356"/>
      <c r="FY21" s="356"/>
      <c r="FZ21" s="356"/>
      <c r="GA21" s="356"/>
      <c r="GB21" s="356"/>
      <c r="GC21" s="356"/>
      <c r="GD21" s="356"/>
      <c r="GE21" s="356"/>
      <c r="GF21" s="356"/>
      <c r="GG21" s="356"/>
      <c r="GH21" s="356"/>
      <c r="GI21" s="356"/>
      <c r="GJ21" s="356"/>
      <c r="GK21" s="356"/>
    </row>
    <row r="22" spans="1:193">
      <c r="A22" s="800"/>
      <c r="B22" s="801"/>
      <c r="C22" s="746"/>
      <c r="D22" s="747"/>
      <c r="E22" s="748"/>
      <c r="F22" s="748"/>
      <c r="G22" s="749"/>
      <c r="H22" s="631" t="str">
        <f t="shared" si="1"/>
        <v/>
      </c>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0"/>
      <c r="AY22" s="750"/>
      <c r="AZ22" s="750"/>
      <c r="BA22" s="750"/>
      <c r="BB22" s="750"/>
      <c r="BC22" s="750"/>
      <c r="BD22" s="750"/>
      <c r="BE22" s="750"/>
      <c r="BF22" s="750"/>
      <c r="BG22" s="750"/>
      <c r="BH22" s="750"/>
      <c r="BI22" s="750"/>
      <c r="BJ22" s="750"/>
      <c r="BK22" s="750"/>
      <c r="BL22" s="750"/>
      <c r="BM22" s="750"/>
      <c r="BN22" s="750"/>
      <c r="BO22" s="750"/>
      <c r="BP22" s="750"/>
      <c r="BQ22" s="750"/>
      <c r="BR22" s="750"/>
      <c r="BS22" s="750"/>
      <c r="BT22" s="750"/>
      <c r="BU22" s="750"/>
      <c r="BV22" s="750"/>
      <c r="BW22" s="750"/>
      <c r="BX22" s="750"/>
      <c r="BY22" s="750"/>
      <c r="BZ22" s="750"/>
      <c r="CA22" s="750"/>
      <c r="CB22" s="750"/>
      <c r="CC22" s="750"/>
      <c r="CD22" s="750"/>
      <c r="CE22" s="750"/>
      <c r="CF22" s="750"/>
      <c r="CG22" s="750"/>
      <c r="CH22" s="750"/>
      <c r="CI22" s="750"/>
      <c r="CJ22" s="750"/>
      <c r="CK22" s="750"/>
      <c r="CL22" s="750"/>
      <c r="CM22" s="750"/>
      <c r="CN22" s="750"/>
      <c r="CO22" s="750"/>
      <c r="CP22" s="750"/>
      <c r="CQ22" s="750"/>
      <c r="CR22" s="750"/>
      <c r="CS22" s="750"/>
      <c r="CT22" s="750"/>
      <c r="CU22" s="750"/>
      <c r="CV22" s="750"/>
      <c r="CW22" s="750"/>
      <c r="CX22" s="750"/>
      <c r="CY22" s="750"/>
      <c r="CZ22" s="750"/>
      <c r="DA22" s="750"/>
      <c r="DB22" s="750"/>
      <c r="DC22" s="750"/>
      <c r="DD22" s="750"/>
      <c r="DE22" s="750"/>
      <c r="DF22" s="750"/>
      <c r="DG22" s="750"/>
      <c r="DH22" s="750"/>
      <c r="DI22" s="750"/>
      <c r="DJ22" s="750"/>
      <c r="DK22" s="750"/>
      <c r="DL22" s="750"/>
      <c r="DM22" s="750"/>
      <c r="DN22" s="750"/>
      <c r="DO22" s="750"/>
      <c r="DP22" s="750"/>
      <c r="DQ22" s="750"/>
      <c r="DR22" s="750"/>
      <c r="DS22" s="750"/>
      <c r="DT22" s="750"/>
      <c r="DU22" s="750"/>
      <c r="DV22" s="750"/>
      <c r="DW22" s="750"/>
      <c r="DX22" s="750"/>
      <c r="DY22" s="750"/>
      <c r="DZ22" s="750"/>
      <c r="EA22" s="750"/>
      <c r="EB22" s="750"/>
      <c r="EC22" s="750"/>
      <c r="ED22" s="750"/>
      <c r="EE22" s="750"/>
      <c r="EF22" s="750"/>
      <c r="EG22" s="750"/>
      <c r="EH22" s="750"/>
      <c r="EI22" s="750"/>
      <c r="EJ22" s="750"/>
      <c r="EK22" s="750"/>
      <c r="EL22" s="750"/>
      <c r="EM22" s="750"/>
      <c r="EN22" s="750"/>
      <c r="EO22" s="750"/>
      <c r="EP22" s="750"/>
      <c r="EQ22" s="750"/>
      <c r="ER22" s="750"/>
      <c r="ES22" s="356"/>
      <c r="ET22" s="356"/>
      <c r="EU22" s="356"/>
      <c r="EV22" s="356"/>
      <c r="EW22" s="356"/>
      <c r="EX22" s="356"/>
      <c r="EY22" s="356"/>
      <c r="EZ22" s="356"/>
      <c r="FA22" s="356"/>
      <c r="FB22" s="356"/>
      <c r="FC22" s="356"/>
      <c r="FD22" s="356"/>
      <c r="FE22" s="356"/>
      <c r="FF22" s="356"/>
      <c r="FG22" s="356"/>
      <c r="FH22" s="356"/>
      <c r="FI22" s="356"/>
      <c r="FJ22" s="356"/>
      <c r="FK22" s="356"/>
      <c r="FL22" s="356"/>
      <c r="FM22" s="356"/>
      <c r="FN22" s="356"/>
      <c r="FO22" s="356"/>
      <c r="FP22" s="356"/>
      <c r="FQ22" s="356"/>
      <c r="FR22" s="356"/>
      <c r="FS22" s="356"/>
      <c r="FT22" s="356"/>
      <c r="FU22" s="356"/>
      <c r="FV22" s="356"/>
      <c r="FW22" s="356"/>
      <c r="FX22" s="356"/>
      <c r="FY22" s="356"/>
      <c r="FZ22" s="356"/>
      <c r="GA22" s="356"/>
      <c r="GB22" s="356"/>
      <c r="GC22" s="356"/>
      <c r="GD22" s="356"/>
      <c r="GE22" s="356"/>
      <c r="GF22" s="356"/>
      <c r="GG22" s="356"/>
      <c r="GH22" s="356"/>
      <c r="GI22" s="356"/>
      <c r="GJ22" s="356"/>
      <c r="GK22" s="356"/>
    </row>
    <row r="23" spans="1:193">
      <c r="A23" s="800"/>
      <c r="B23" s="801"/>
      <c r="C23" s="746"/>
      <c r="D23" s="747"/>
      <c r="E23" s="748"/>
      <c r="F23" s="748"/>
      <c r="G23" s="749"/>
      <c r="H23" s="631" t="str">
        <f t="shared" si="1"/>
        <v/>
      </c>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750"/>
      <c r="AQ23" s="750"/>
      <c r="AR23" s="750"/>
      <c r="AS23" s="750"/>
      <c r="AT23" s="750"/>
      <c r="AU23" s="750"/>
      <c r="AV23" s="750"/>
      <c r="AW23" s="750"/>
      <c r="AX23" s="750"/>
      <c r="AY23" s="750"/>
      <c r="AZ23" s="750"/>
      <c r="BA23" s="750"/>
      <c r="BB23" s="750"/>
      <c r="BC23" s="750"/>
      <c r="BD23" s="750"/>
      <c r="BE23" s="750"/>
      <c r="BF23" s="750"/>
      <c r="BG23" s="750"/>
      <c r="BH23" s="750"/>
      <c r="BI23" s="750"/>
      <c r="BJ23" s="750"/>
      <c r="BK23" s="750"/>
      <c r="BL23" s="750"/>
      <c r="BM23" s="750"/>
      <c r="BN23" s="750"/>
      <c r="BO23" s="750"/>
      <c r="BP23" s="750"/>
      <c r="BQ23" s="750"/>
      <c r="BR23" s="750"/>
      <c r="BS23" s="750"/>
      <c r="BT23" s="750"/>
      <c r="BU23" s="750"/>
      <c r="BV23" s="750"/>
      <c r="BW23" s="750"/>
      <c r="BX23" s="750"/>
      <c r="BY23" s="750"/>
      <c r="BZ23" s="750"/>
      <c r="CA23" s="750"/>
      <c r="CB23" s="750"/>
      <c r="CC23" s="750"/>
      <c r="CD23" s="750"/>
      <c r="CE23" s="750"/>
      <c r="CF23" s="750"/>
      <c r="CG23" s="750"/>
      <c r="CH23" s="750"/>
      <c r="CI23" s="750"/>
      <c r="CJ23" s="750"/>
      <c r="CK23" s="750"/>
      <c r="CL23" s="750"/>
      <c r="CM23" s="750"/>
      <c r="CN23" s="750"/>
      <c r="CO23" s="750"/>
      <c r="CP23" s="750"/>
      <c r="CQ23" s="750"/>
      <c r="CR23" s="750"/>
      <c r="CS23" s="750"/>
      <c r="CT23" s="750"/>
      <c r="CU23" s="750"/>
      <c r="CV23" s="750"/>
      <c r="CW23" s="750"/>
      <c r="CX23" s="750"/>
      <c r="CY23" s="750"/>
      <c r="CZ23" s="750"/>
      <c r="DA23" s="750"/>
      <c r="DB23" s="750"/>
      <c r="DC23" s="750"/>
      <c r="DD23" s="750"/>
      <c r="DE23" s="750"/>
      <c r="DF23" s="750"/>
      <c r="DG23" s="750"/>
      <c r="DH23" s="750"/>
      <c r="DI23" s="750"/>
      <c r="DJ23" s="750"/>
      <c r="DK23" s="750"/>
      <c r="DL23" s="750"/>
      <c r="DM23" s="750"/>
      <c r="DN23" s="750"/>
      <c r="DO23" s="750"/>
      <c r="DP23" s="750"/>
      <c r="DQ23" s="750"/>
      <c r="DR23" s="750"/>
      <c r="DS23" s="750"/>
      <c r="DT23" s="750"/>
      <c r="DU23" s="750"/>
      <c r="DV23" s="750"/>
      <c r="DW23" s="750"/>
      <c r="DX23" s="750"/>
      <c r="DY23" s="750"/>
      <c r="DZ23" s="750"/>
      <c r="EA23" s="750"/>
      <c r="EB23" s="750"/>
      <c r="EC23" s="750"/>
      <c r="ED23" s="750"/>
      <c r="EE23" s="750"/>
      <c r="EF23" s="750"/>
      <c r="EG23" s="750"/>
      <c r="EH23" s="750"/>
      <c r="EI23" s="750"/>
      <c r="EJ23" s="750"/>
      <c r="EK23" s="750"/>
      <c r="EL23" s="750"/>
      <c r="EM23" s="750"/>
      <c r="EN23" s="750"/>
      <c r="EO23" s="750"/>
      <c r="EP23" s="750"/>
      <c r="EQ23" s="750"/>
      <c r="ER23" s="750"/>
      <c r="ES23" s="356"/>
      <c r="ET23" s="356"/>
      <c r="EU23" s="356"/>
      <c r="EV23" s="356"/>
      <c r="EW23" s="356"/>
      <c r="EX23" s="356"/>
      <c r="EY23" s="356"/>
      <c r="EZ23" s="356"/>
      <c r="FA23" s="356"/>
      <c r="FB23" s="356"/>
      <c r="FC23" s="356"/>
      <c r="FD23" s="356"/>
      <c r="FE23" s="356"/>
      <c r="FF23" s="356"/>
      <c r="FG23" s="356"/>
      <c r="FH23" s="356"/>
      <c r="FI23" s="356"/>
      <c r="FJ23" s="356"/>
      <c r="FK23" s="356"/>
      <c r="FL23" s="356"/>
      <c r="FM23" s="356"/>
      <c r="FN23" s="356"/>
      <c r="FO23" s="356"/>
      <c r="FP23" s="356"/>
      <c r="FQ23" s="356"/>
      <c r="FR23" s="356"/>
      <c r="FS23" s="356"/>
      <c r="FT23" s="356"/>
      <c r="FU23" s="356"/>
      <c r="FV23" s="356"/>
      <c r="FW23" s="356"/>
      <c r="FX23" s="356"/>
      <c r="FY23" s="356"/>
      <c r="FZ23" s="356"/>
      <c r="GA23" s="356"/>
      <c r="GB23" s="356"/>
      <c r="GC23" s="356"/>
      <c r="GD23" s="356"/>
      <c r="GE23" s="356"/>
      <c r="GF23" s="356"/>
      <c r="GG23" s="356"/>
      <c r="GH23" s="356"/>
      <c r="GI23" s="356"/>
      <c r="GJ23" s="356"/>
      <c r="GK23" s="356"/>
    </row>
    <row r="24" spans="1:193">
      <c r="A24" s="800"/>
      <c r="B24" s="801"/>
      <c r="C24" s="746"/>
      <c r="D24" s="747"/>
      <c r="E24" s="748"/>
      <c r="F24" s="748"/>
      <c r="G24" s="749"/>
      <c r="H24" s="631" t="str">
        <f t="shared" si="1"/>
        <v/>
      </c>
      <c r="I24" s="750"/>
      <c r="J24" s="750"/>
      <c r="K24" s="750"/>
      <c r="L24" s="750"/>
      <c r="M24" s="750"/>
      <c r="N24" s="750"/>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751"/>
      <c r="AQ24" s="751"/>
      <c r="AR24" s="751"/>
      <c r="AS24" s="751"/>
      <c r="AT24" s="751"/>
      <c r="AU24" s="751"/>
      <c r="AV24" s="751"/>
      <c r="AW24" s="751"/>
      <c r="AX24" s="751"/>
      <c r="AY24" s="751"/>
      <c r="AZ24" s="751"/>
      <c r="BA24" s="751"/>
      <c r="BB24" s="751"/>
      <c r="BC24" s="751"/>
      <c r="BD24" s="751"/>
      <c r="BE24" s="751"/>
      <c r="BF24" s="751"/>
      <c r="BG24" s="751"/>
      <c r="BH24" s="751"/>
      <c r="BI24" s="751"/>
      <c r="BJ24" s="751"/>
      <c r="BK24" s="751"/>
      <c r="BL24" s="751"/>
      <c r="BM24" s="751"/>
      <c r="BN24" s="751"/>
      <c r="BO24" s="751"/>
      <c r="BP24" s="751"/>
      <c r="BQ24" s="751"/>
      <c r="BR24" s="751"/>
      <c r="BS24" s="751"/>
      <c r="BT24" s="751"/>
      <c r="BU24" s="751"/>
      <c r="BV24" s="751"/>
      <c r="BW24" s="751"/>
      <c r="BX24" s="751"/>
      <c r="BY24" s="751"/>
      <c r="BZ24" s="751"/>
      <c r="CA24" s="751"/>
      <c r="CB24" s="751"/>
      <c r="CC24" s="751"/>
      <c r="CD24" s="751"/>
      <c r="CE24" s="751"/>
      <c r="CF24" s="751"/>
      <c r="CG24" s="751"/>
      <c r="CH24" s="751"/>
      <c r="CI24" s="751"/>
      <c r="CJ24" s="751"/>
      <c r="CK24" s="751"/>
      <c r="CL24" s="751"/>
      <c r="CM24" s="751"/>
      <c r="CN24" s="751"/>
      <c r="CO24" s="751"/>
      <c r="CP24" s="751"/>
      <c r="CQ24" s="751"/>
      <c r="CR24" s="751"/>
      <c r="CS24" s="751"/>
      <c r="CT24" s="751"/>
      <c r="CU24" s="751"/>
      <c r="CV24" s="751"/>
      <c r="CW24" s="751"/>
      <c r="CX24" s="751"/>
      <c r="CY24" s="751"/>
      <c r="CZ24" s="751"/>
      <c r="DA24" s="751"/>
      <c r="DB24" s="751"/>
      <c r="DC24" s="751"/>
      <c r="DD24" s="751"/>
      <c r="DE24" s="751"/>
      <c r="DF24" s="751"/>
      <c r="DG24" s="751"/>
      <c r="DH24" s="751"/>
      <c r="DI24" s="751"/>
      <c r="DJ24" s="751"/>
      <c r="DK24" s="751"/>
      <c r="DL24" s="751"/>
      <c r="DM24" s="751"/>
      <c r="DN24" s="751"/>
      <c r="DO24" s="751"/>
      <c r="DP24" s="751"/>
      <c r="DQ24" s="751"/>
      <c r="DR24" s="751"/>
      <c r="DS24" s="751"/>
      <c r="DT24" s="751"/>
      <c r="DU24" s="751"/>
      <c r="DV24" s="751"/>
      <c r="DW24" s="751"/>
      <c r="DX24" s="751"/>
      <c r="DY24" s="751"/>
      <c r="DZ24" s="751"/>
      <c r="EA24" s="751"/>
      <c r="EB24" s="751"/>
      <c r="EC24" s="751"/>
      <c r="ED24" s="751"/>
      <c r="EE24" s="751"/>
      <c r="EF24" s="751"/>
      <c r="EG24" s="751"/>
      <c r="EH24" s="751"/>
      <c r="EI24" s="751"/>
      <c r="EJ24" s="751"/>
      <c r="EK24" s="751"/>
      <c r="EL24" s="751"/>
      <c r="EM24" s="751"/>
      <c r="EN24" s="751"/>
      <c r="EO24" s="751"/>
      <c r="EP24" s="751"/>
      <c r="EQ24" s="751"/>
      <c r="ER24" s="751"/>
      <c r="ES24" s="356"/>
      <c r="ET24" s="356"/>
      <c r="EU24" s="356"/>
      <c r="EV24" s="356"/>
      <c r="EW24" s="356"/>
      <c r="EX24" s="356"/>
      <c r="EY24" s="356"/>
      <c r="EZ24" s="356"/>
      <c r="FA24" s="356"/>
      <c r="FB24" s="356"/>
      <c r="FC24" s="356"/>
      <c r="FD24" s="356"/>
      <c r="FE24" s="356"/>
      <c r="FF24" s="356"/>
      <c r="FG24" s="356"/>
      <c r="FH24" s="356"/>
      <c r="FI24" s="356"/>
      <c r="FJ24" s="356"/>
      <c r="FK24" s="356"/>
      <c r="FL24" s="356"/>
      <c r="FM24" s="356"/>
      <c r="FN24" s="356"/>
      <c r="FO24" s="356"/>
      <c r="FP24" s="356"/>
      <c r="FQ24" s="356"/>
      <c r="FR24" s="356"/>
      <c r="FS24" s="356"/>
      <c r="FT24" s="356"/>
      <c r="FU24" s="356"/>
      <c r="FV24" s="356"/>
      <c r="FW24" s="356"/>
      <c r="FX24" s="356"/>
      <c r="FY24" s="356"/>
      <c r="FZ24" s="356"/>
      <c r="GA24" s="356"/>
      <c r="GB24" s="356"/>
      <c r="GC24" s="356"/>
      <c r="GD24" s="356"/>
      <c r="GE24" s="356"/>
      <c r="GF24" s="356"/>
      <c r="GG24" s="356"/>
      <c r="GH24" s="356"/>
      <c r="GI24" s="356"/>
      <c r="GJ24" s="356"/>
      <c r="GK24" s="356"/>
    </row>
    <row r="25" spans="1:193">
      <c r="A25" s="800"/>
      <c r="B25" s="801"/>
      <c r="C25" s="746"/>
      <c r="D25" s="747"/>
      <c r="E25" s="748"/>
      <c r="F25" s="748"/>
      <c r="G25" s="749"/>
      <c r="H25" s="631" t="str">
        <f t="shared" si="1"/>
        <v/>
      </c>
      <c r="I25" s="750"/>
      <c r="J25" s="750"/>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751"/>
      <c r="AQ25" s="751"/>
      <c r="AR25" s="751"/>
      <c r="AS25" s="751"/>
      <c r="AT25" s="751"/>
      <c r="AU25" s="751"/>
      <c r="AV25" s="751"/>
      <c r="AW25" s="751"/>
      <c r="AX25" s="751"/>
      <c r="AY25" s="751"/>
      <c r="AZ25" s="751"/>
      <c r="BA25" s="751"/>
      <c r="BB25" s="751"/>
      <c r="BC25" s="751"/>
      <c r="BD25" s="751"/>
      <c r="BE25" s="751"/>
      <c r="BF25" s="751"/>
      <c r="BG25" s="751"/>
      <c r="BH25" s="751"/>
      <c r="BI25" s="751"/>
      <c r="BJ25" s="751"/>
      <c r="BK25" s="751"/>
      <c r="BL25" s="751"/>
      <c r="BM25" s="751"/>
      <c r="BN25" s="751"/>
      <c r="BO25" s="751"/>
      <c r="BP25" s="751"/>
      <c r="BQ25" s="751"/>
      <c r="BR25" s="751"/>
      <c r="BS25" s="751"/>
      <c r="BT25" s="751"/>
      <c r="BU25" s="751"/>
      <c r="BV25" s="751"/>
      <c r="BW25" s="751"/>
      <c r="BX25" s="751"/>
      <c r="BY25" s="751"/>
      <c r="BZ25" s="751"/>
      <c r="CA25" s="751"/>
      <c r="CB25" s="751"/>
      <c r="CC25" s="751"/>
      <c r="CD25" s="751"/>
      <c r="CE25" s="751"/>
      <c r="CF25" s="751"/>
      <c r="CG25" s="751"/>
      <c r="CH25" s="751"/>
      <c r="CI25" s="751"/>
      <c r="CJ25" s="751"/>
      <c r="CK25" s="751"/>
      <c r="CL25" s="751"/>
      <c r="CM25" s="751"/>
      <c r="CN25" s="751"/>
      <c r="CO25" s="751"/>
      <c r="CP25" s="751"/>
      <c r="CQ25" s="751"/>
      <c r="CR25" s="751"/>
      <c r="CS25" s="751"/>
      <c r="CT25" s="751"/>
      <c r="CU25" s="751"/>
      <c r="CV25" s="751"/>
      <c r="CW25" s="751"/>
      <c r="CX25" s="751"/>
      <c r="CY25" s="751"/>
      <c r="CZ25" s="751"/>
      <c r="DA25" s="751"/>
      <c r="DB25" s="751"/>
      <c r="DC25" s="751"/>
      <c r="DD25" s="751"/>
      <c r="DE25" s="751"/>
      <c r="DF25" s="751"/>
      <c r="DG25" s="751"/>
      <c r="DH25" s="751"/>
      <c r="DI25" s="751"/>
      <c r="DJ25" s="751"/>
      <c r="DK25" s="751"/>
      <c r="DL25" s="751"/>
      <c r="DM25" s="751"/>
      <c r="DN25" s="751"/>
      <c r="DO25" s="751"/>
      <c r="DP25" s="751"/>
      <c r="DQ25" s="751"/>
      <c r="DR25" s="751"/>
      <c r="DS25" s="751"/>
      <c r="DT25" s="751"/>
      <c r="DU25" s="751"/>
      <c r="DV25" s="751"/>
      <c r="DW25" s="751"/>
      <c r="DX25" s="751"/>
      <c r="DY25" s="751"/>
      <c r="DZ25" s="751"/>
      <c r="EA25" s="751"/>
      <c r="EB25" s="751"/>
      <c r="EC25" s="751"/>
      <c r="ED25" s="751"/>
      <c r="EE25" s="751"/>
      <c r="EF25" s="751"/>
      <c r="EG25" s="751"/>
      <c r="EH25" s="751"/>
      <c r="EI25" s="751"/>
      <c r="EJ25" s="751"/>
      <c r="EK25" s="751"/>
      <c r="EL25" s="751"/>
      <c r="EM25" s="751"/>
      <c r="EN25" s="751"/>
      <c r="EO25" s="751"/>
      <c r="EP25" s="751"/>
      <c r="EQ25" s="751"/>
      <c r="ER25" s="751"/>
      <c r="ES25" s="356"/>
      <c r="ET25" s="356"/>
      <c r="EU25" s="356"/>
      <c r="EV25" s="356"/>
      <c r="EW25" s="356"/>
      <c r="EX25" s="356"/>
      <c r="EY25" s="356"/>
      <c r="EZ25" s="356"/>
      <c r="FA25" s="356"/>
      <c r="FB25" s="356"/>
      <c r="FC25" s="356"/>
      <c r="FD25" s="356"/>
      <c r="FE25" s="356"/>
      <c r="FF25" s="356"/>
      <c r="FG25" s="356"/>
      <c r="FH25" s="356"/>
      <c r="FI25" s="356"/>
      <c r="FJ25" s="356"/>
      <c r="FK25" s="356"/>
      <c r="FL25" s="356"/>
      <c r="FM25" s="356"/>
      <c r="FN25" s="356"/>
      <c r="FO25" s="356"/>
      <c r="FP25" s="356"/>
      <c r="FQ25" s="356"/>
      <c r="FR25" s="356"/>
      <c r="FS25" s="356"/>
      <c r="FT25" s="356"/>
      <c r="FU25" s="356"/>
      <c r="FV25" s="356"/>
      <c r="FW25" s="356"/>
      <c r="FX25" s="356"/>
      <c r="FY25" s="356"/>
      <c r="FZ25" s="356"/>
      <c r="GA25" s="356"/>
      <c r="GB25" s="356"/>
      <c r="GC25" s="356"/>
      <c r="GD25" s="356"/>
      <c r="GE25" s="356"/>
      <c r="GF25" s="356"/>
      <c r="GG25" s="356"/>
      <c r="GH25" s="356"/>
      <c r="GI25" s="356"/>
      <c r="GJ25" s="356"/>
      <c r="GK25" s="356"/>
    </row>
    <row r="26" spans="1:193">
      <c r="A26" s="800"/>
      <c r="B26" s="801"/>
      <c r="C26" s="746"/>
      <c r="D26" s="747"/>
      <c r="E26" s="748"/>
      <c r="F26" s="748"/>
      <c r="G26" s="749"/>
      <c r="H26" s="631" t="str">
        <f t="shared" si="1"/>
        <v/>
      </c>
      <c r="I26" s="750"/>
      <c r="J26" s="750"/>
      <c r="K26" s="751"/>
      <c r="L26" s="751"/>
      <c r="M26" s="751"/>
      <c r="N26" s="751"/>
      <c r="O26" s="751"/>
      <c r="P26" s="751"/>
      <c r="Q26" s="751"/>
      <c r="R26" s="751"/>
      <c r="S26" s="751"/>
      <c r="T26" s="751"/>
      <c r="U26" s="751"/>
      <c r="V26" s="751"/>
      <c r="W26" s="751"/>
      <c r="X26" s="751"/>
      <c r="Y26" s="751"/>
      <c r="Z26" s="751"/>
      <c r="AA26" s="751"/>
      <c r="AB26" s="751"/>
      <c r="AC26" s="751"/>
      <c r="AD26" s="751"/>
      <c r="AE26" s="751"/>
      <c r="AF26" s="751"/>
      <c r="AG26" s="751"/>
      <c r="AH26" s="751"/>
      <c r="AI26" s="751"/>
      <c r="AJ26" s="751"/>
      <c r="AK26" s="751"/>
      <c r="AL26" s="751"/>
      <c r="AM26" s="751"/>
      <c r="AN26" s="751"/>
      <c r="AO26" s="751"/>
      <c r="AP26" s="751"/>
      <c r="AQ26" s="751"/>
      <c r="AR26" s="751"/>
      <c r="AS26" s="751"/>
      <c r="AT26" s="751"/>
      <c r="AU26" s="751"/>
      <c r="AV26" s="751"/>
      <c r="AW26" s="751"/>
      <c r="AX26" s="751"/>
      <c r="AY26" s="751"/>
      <c r="AZ26" s="751"/>
      <c r="BA26" s="751"/>
      <c r="BB26" s="751"/>
      <c r="BC26" s="751"/>
      <c r="BD26" s="751"/>
      <c r="BE26" s="751"/>
      <c r="BF26" s="751"/>
      <c r="BG26" s="751"/>
      <c r="BH26" s="751"/>
      <c r="BI26" s="751"/>
      <c r="BJ26" s="751"/>
      <c r="BK26" s="751"/>
      <c r="BL26" s="751"/>
      <c r="BM26" s="751"/>
      <c r="BN26" s="751"/>
      <c r="BO26" s="751"/>
      <c r="BP26" s="751"/>
      <c r="BQ26" s="751"/>
      <c r="BR26" s="751"/>
      <c r="BS26" s="751"/>
      <c r="BT26" s="751"/>
      <c r="BU26" s="751"/>
      <c r="BV26" s="751"/>
      <c r="BW26" s="751"/>
      <c r="BX26" s="751"/>
      <c r="BY26" s="751"/>
      <c r="BZ26" s="751"/>
      <c r="CA26" s="751"/>
      <c r="CB26" s="751"/>
      <c r="CC26" s="751"/>
      <c r="CD26" s="751"/>
      <c r="CE26" s="751"/>
      <c r="CF26" s="751"/>
      <c r="CG26" s="751"/>
      <c r="CH26" s="751"/>
      <c r="CI26" s="751"/>
      <c r="CJ26" s="751"/>
      <c r="CK26" s="751"/>
      <c r="CL26" s="751"/>
      <c r="CM26" s="751"/>
      <c r="CN26" s="751"/>
      <c r="CO26" s="751"/>
      <c r="CP26" s="751"/>
      <c r="CQ26" s="751"/>
      <c r="CR26" s="751"/>
      <c r="CS26" s="751"/>
      <c r="CT26" s="751"/>
      <c r="CU26" s="751"/>
      <c r="CV26" s="751"/>
      <c r="CW26" s="751"/>
      <c r="CX26" s="751"/>
      <c r="CY26" s="751"/>
      <c r="CZ26" s="751"/>
      <c r="DA26" s="751"/>
      <c r="DB26" s="751"/>
      <c r="DC26" s="751"/>
      <c r="DD26" s="751"/>
      <c r="DE26" s="751"/>
      <c r="DF26" s="751"/>
      <c r="DG26" s="751"/>
      <c r="DH26" s="751"/>
      <c r="DI26" s="751"/>
      <c r="DJ26" s="751"/>
      <c r="DK26" s="751"/>
      <c r="DL26" s="751"/>
      <c r="DM26" s="751"/>
      <c r="DN26" s="751"/>
      <c r="DO26" s="751"/>
      <c r="DP26" s="751"/>
      <c r="DQ26" s="751"/>
      <c r="DR26" s="751"/>
      <c r="DS26" s="751"/>
      <c r="DT26" s="751"/>
      <c r="DU26" s="751"/>
      <c r="DV26" s="751"/>
      <c r="DW26" s="751"/>
      <c r="DX26" s="751"/>
      <c r="DY26" s="751"/>
      <c r="DZ26" s="751"/>
      <c r="EA26" s="751"/>
      <c r="EB26" s="751"/>
      <c r="EC26" s="751"/>
      <c r="ED26" s="751"/>
      <c r="EE26" s="751"/>
      <c r="EF26" s="751"/>
      <c r="EG26" s="751"/>
      <c r="EH26" s="751"/>
      <c r="EI26" s="751"/>
      <c r="EJ26" s="751"/>
      <c r="EK26" s="751"/>
      <c r="EL26" s="751"/>
      <c r="EM26" s="751"/>
      <c r="EN26" s="751"/>
      <c r="EO26" s="751"/>
      <c r="EP26" s="751"/>
      <c r="EQ26" s="751"/>
      <c r="ER26" s="751"/>
      <c r="ES26" s="356"/>
      <c r="ET26" s="356"/>
      <c r="EU26" s="356"/>
      <c r="EV26" s="356"/>
      <c r="EW26" s="356"/>
      <c r="EX26" s="356"/>
      <c r="EY26" s="356"/>
      <c r="EZ26" s="356"/>
      <c r="FA26" s="356"/>
      <c r="FB26" s="356"/>
      <c r="FC26" s="356"/>
      <c r="FD26" s="356"/>
      <c r="FE26" s="356"/>
      <c r="FF26" s="356"/>
      <c r="FG26" s="356"/>
      <c r="FH26" s="356"/>
      <c r="FI26" s="356"/>
      <c r="FJ26" s="356"/>
      <c r="FK26" s="356"/>
      <c r="FL26" s="356"/>
      <c r="FM26" s="356"/>
      <c r="FN26" s="356"/>
      <c r="FO26" s="356"/>
      <c r="FP26" s="356"/>
      <c r="FQ26" s="356"/>
      <c r="FR26" s="356"/>
      <c r="FS26" s="356"/>
      <c r="FT26" s="356"/>
      <c r="FU26" s="356"/>
      <c r="FV26" s="356"/>
      <c r="FW26" s="356"/>
      <c r="FX26" s="356"/>
      <c r="FY26" s="356"/>
      <c r="FZ26" s="356"/>
      <c r="GA26" s="356"/>
      <c r="GB26" s="356"/>
      <c r="GC26" s="356"/>
      <c r="GD26" s="356"/>
      <c r="GE26" s="356"/>
      <c r="GF26" s="356"/>
      <c r="GG26" s="356"/>
      <c r="GH26" s="356"/>
      <c r="GI26" s="356"/>
      <c r="GJ26" s="356"/>
      <c r="GK26" s="356"/>
    </row>
    <row r="27" spans="1:193">
      <c r="A27" s="800"/>
      <c r="B27" s="801"/>
      <c r="C27" s="746"/>
      <c r="D27" s="747"/>
      <c r="E27" s="748"/>
      <c r="F27" s="748"/>
      <c r="G27" s="749"/>
      <c r="H27" s="631" t="str">
        <f t="shared" si="1"/>
        <v/>
      </c>
      <c r="I27" s="750"/>
      <c r="J27" s="750"/>
      <c r="K27" s="751"/>
      <c r="L27" s="751"/>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751"/>
      <c r="AM27" s="751"/>
      <c r="AN27" s="751"/>
      <c r="AO27" s="751"/>
      <c r="AP27" s="751"/>
      <c r="AQ27" s="751"/>
      <c r="AR27" s="751"/>
      <c r="AS27" s="751"/>
      <c r="AT27" s="751"/>
      <c r="AU27" s="751"/>
      <c r="AV27" s="751"/>
      <c r="AW27" s="751"/>
      <c r="AX27" s="751"/>
      <c r="AY27" s="751"/>
      <c r="AZ27" s="751"/>
      <c r="BA27" s="751"/>
      <c r="BB27" s="751"/>
      <c r="BC27" s="751"/>
      <c r="BD27" s="751"/>
      <c r="BE27" s="751"/>
      <c r="BF27" s="751"/>
      <c r="BG27" s="751"/>
      <c r="BH27" s="751"/>
      <c r="BI27" s="751"/>
      <c r="BJ27" s="751"/>
      <c r="BK27" s="751"/>
      <c r="BL27" s="751"/>
      <c r="BM27" s="751"/>
      <c r="BN27" s="751"/>
      <c r="BO27" s="751"/>
      <c r="BP27" s="751"/>
      <c r="BQ27" s="751"/>
      <c r="BR27" s="751"/>
      <c r="BS27" s="751"/>
      <c r="BT27" s="751"/>
      <c r="BU27" s="751"/>
      <c r="BV27" s="751"/>
      <c r="BW27" s="751"/>
      <c r="BX27" s="751"/>
      <c r="BY27" s="751"/>
      <c r="BZ27" s="751"/>
      <c r="CA27" s="751"/>
      <c r="CB27" s="751"/>
      <c r="CC27" s="751"/>
      <c r="CD27" s="751"/>
      <c r="CE27" s="751"/>
      <c r="CF27" s="751"/>
      <c r="CG27" s="751"/>
      <c r="CH27" s="751"/>
      <c r="CI27" s="751"/>
      <c r="CJ27" s="751"/>
      <c r="CK27" s="751"/>
      <c r="CL27" s="751"/>
      <c r="CM27" s="751"/>
      <c r="CN27" s="751"/>
      <c r="CO27" s="751"/>
      <c r="CP27" s="751"/>
      <c r="CQ27" s="751"/>
      <c r="CR27" s="751"/>
      <c r="CS27" s="751"/>
      <c r="CT27" s="751"/>
      <c r="CU27" s="751"/>
      <c r="CV27" s="751"/>
      <c r="CW27" s="751"/>
      <c r="CX27" s="751"/>
      <c r="CY27" s="751"/>
      <c r="CZ27" s="751"/>
      <c r="DA27" s="751"/>
      <c r="DB27" s="751"/>
      <c r="DC27" s="751"/>
      <c r="DD27" s="751"/>
      <c r="DE27" s="751"/>
      <c r="DF27" s="751"/>
      <c r="DG27" s="751"/>
      <c r="DH27" s="751"/>
      <c r="DI27" s="751"/>
      <c r="DJ27" s="751"/>
      <c r="DK27" s="751"/>
      <c r="DL27" s="751"/>
      <c r="DM27" s="751"/>
      <c r="DN27" s="751"/>
      <c r="DO27" s="751"/>
      <c r="DP27" s="751"/>
      <c r="DQ27" s="751"/>
      <c r="DR27" s="751"/>
      <c r="DS27" s="751"/>
      <c r="DT27" s="751"/>
      <c r="DU27" s="751"/>
      <c r="DV27" s="751"/>
      <c r="DW27" s="751"/>
      <c r="DX27" s="751"/>
      <c r="DY27" s="751"/>
      <c r="DZ27" s="751"/>
      <c r="EA27" s="751"/>
      <c r="EB27" s="751"/>
      <c r="EC27" s="751"/>
      <c r="ED27" s="751"/>
      <c r="EE27" s="751"/>
      <c r="EF27" s="751"/>
      <c r="EG27" s="751"/>
      <c r="EH27" s="751"/>
      <c r="EI27" s="751"/>
      <c r="EJ27" s="751"/>
      <c r="EK27" s="751"/>
      <c r="EL27" s="751"/>
      <c r="EM27" s="751"/>
      <c r="EN27" s="751"/>
      <c r="EO27" s="751"/>
      <c r="EP27" s="751"/>
      <c r="EQ27" s="751"/>
      <c r="ER27" s="751"/>
      <c r="ES27" s="356"/>
      <c r="ET27" s="356"/>
      <c r="EU27" s="356"/>
      <c r="EV27" s="356"/>
      <c r="EW27" s="356"/>
      <c r="EX27" s="356"/>
      <c r="EY27" s="356"/>
      <c r="EZ27" s="356"/>
      <c r="FA27" s="356"/>
      <c r="FB27" s="356"/>
      <c r="FC27" s="356"/>
      <c r="FD27" s="356"/>
      <c r="FE27" s="356"/>
      <c r="FF27" s="356"/>
      <c r="FG27" s="356"/>
      <c r="FH27" s="356"/>
      <c r="FI27" s="356"/>
      <c r="FJ27" s="356"/>
      <c r="FK27" s="356"/>
      <c r="FL27" s="356"/>
      <c r="FM27" s="356"/>
      <c r="FN27" s="356"/>
      <c r="FO27" s="356"/>
      <c r="FP27" s="356"/>
      <c r="FQ27" s="356"/>
      <c r="FR27" s="356"/>
      <c r="FS27" s="356"/>
      <c r="FT27" s="356"/>
      <c r="FU27" s="356"/>
      <c r="FV27" s="356"/>
      <c r="FW27" s="356"/>
      <c r="FX27" s="356"/>
      <c r="FY27" s="356"/>
      <c r="FZ27" s="356"/>
      <c r="GA27" s="356"/>
      <c r="GB27" s="356"/>
      <c r="GC27" s="356"/>
      <c r="GD27" s="356"/>
      <c r="GE27" s="356"/>
      <c r="GF27" s="356"/>
      <c r="GG27" s="356"/>
      <c r="GH27" s="356"/>
      <c r="GI27" s="356"/>
      <c r="GJ27" s="356"/>
      <c r="GK27" s="356"/>
    </row>
    <row r="28" spans="1:193">
      <c r="A28" s="800"/>
      <c r="B28" s="801"/>
      <c r="C28" s="746"/>
      <c r="D28" s="747"/>
      <c r="E28" s="748"/>
      <c r="F28" s="748"/>
      <c r="G28" s="749"/>
      <c r="H28" s="631" t="str">
        <f t="shared" si="1"/>
        <v/>
      </c>
      <c r="I28" s="750"/>
      <c r="J28" s="750"/>
      <c r="K28" s="751"/>
      <c r="L28" s="751"/>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1"/>
      <c r="AM28" s="751"/>
      <c r="AN28" s="751"/>
      <c r="AO28" s="751"/>
      <c r="AP28" s="751"/>
      <c r="AQ28" s="751"/>
      <c r="AR28" s="751"/>
      <c r="AS28" s="751"/>
      <c r="AT28" s="751"/>
      <c r="AU28" s="751"/>
      <c r="AV28" s="751"/>
      <c r="AW28" s="751"/>
      <c r="AX28" s="751"/>
      <c r="AY28" s="751"/>
      <c r="AZ28" s="751"/>
      <c r="BA28" s="751"/>
      <c r="BB28" s="751"/>
      <c r="BC28" s="751"/>
      <c r="BD28" s="751"/>
      <c r="BE28" s="751"/>
      <c r="BF28" s="751"/>
      <c r="BG28" s="751"/>
      <c r="BH28" s="751"/>
      <c r="BI28" s="751"/>
      <c r="BJ28" s="751"/>
      <c r="BK28" s="751"/>
      <c r="BL28" s="751"/>
      <c r="BM28" s="751"/>
      <c r="BN28" s="751"/>
      <c r="BO28" s="751"/>
      <c r="BP28" s="751"/>
      <c r="BQ28" s="751"/>
      <c r="BR28" s="751"/>
      <c r="BS28" s="751"/>
      <c r="BT28" s="751"/>
      <c r="BU28" s="751"/>
      <c r="BV28" s="751"/>
      <c r="BW28" s="751"/>
      <c r="BX28" s="751"/>
      <c r="BY28" s="751"/>
      <c r="BZ28" s="751"/>
      <c r="CA28" s="751"/>
      <c r="CB28" s="751"/>
      <c r="CC28" s="751"/>
      <c r="CD28" s="751"/>
      <c r="CE28" s="751"/>
      <c r="CF28" s="751"/>
      <c r="CG28" s="751"/>
      <c r="CH28" s="751"/>
      <c r="CI28" s="751"/>
      <c r="CJ28" s="751"/>
      <c r="CK28" s="751"/>
      <c r="CL28" s="751"/>
      <c r="CM28" s="751"/>
      <c r="CN28" s="751"/>
      <c r="CO28" s="751"/>
      <c r="CP28" s="751"/>
      <c r="CQ28" s="751"/>
      <c r="CR28" s="751"/>
      <c r="CS28" s="751"/>
      <c r="CT28" s="751"/>
      <c r="CU28" s="751"/>
      <c r="CV28" s="751"/>
      <c r="CW28" s="751"/>
      <c r="CX28" s="751"/>
      <c r="CY28" s="751"/>
      <c r="CZ28" s="751"/>
      <c r="DA28" s="751"/>
      <c r="DB28" s="751"/>
      <c r="DC28" s="751"/>
      <c r="DD28" s="751"/>
      <c r="DE28" s="751"/>
      <c r="DF28" s="751"/>
      <c r="DG28" s="751"/>
      <c r="DH28" s="751"/>
      <c r="DI28" s="751"/>
      <c r="DJ28" s="751"/>
      <c r="DK28" s="751"/>
      <c r="DL28" s="751"/>
      <c r="DM28" s="751"/>
      <c r="DN28" s="751"/>
      <c r="DO28" s="751"/>
      <c r="DP28" s="751"/>
      <c r="DQ28" s="751"/>
      <c r="DR28" s="751"/>
      <c r="DS28" s="751"/>
      <c r="DT28" s="751"/>
      <c r="DU28" s="751"/>
      <c r="DV28" s="751"/>
      <c r="DW28" s="751"/>
      <c r="DX28" s="751"/>
      <c r="DY28" s="751"/>
      <c r="DZ28" s="751"/>
      <c r="EA28" s="751"/>
      <c r="EB28" s="751"/>
      <c r="EC28" s="751"/>
      <c r="ED28" s="751"/>
      <c r="EE28" s="751"/>
      <c r="EF28" s="751"/>
      <c r="EG28" s="751"/>
      <c r="EH28" s="751"/>
      <c r="EI28" s="751"/>
      <c r="EJ28" s="751"/>
      <c r="EK28" s="751"/>
      <c r="EL28" s="751"/>
      <c r="EM28" s="751"/>
      <c r="EN28" s="751"/>
      <c r="EO28" s="751"/>
      <c r="EP28" s="751"/>
      <c r="EQ28" s="751"/>
      <c r="ER28" s="751"/>
      <c r="ES28" s="356"/>
      <c r="ET28" s="356"/>
      <c r="EU28" s="356"/>
      <c r="EV28" s="356"/>
      <c r="EW28" s="356"/>
      <c r="EX28" s="356"/>
      <c r="EY28" s="356"/>
      <c r="EZ28" s="356"/>
      <c r="FA28" s="356"/>
      <c r="FB28" s="356"/>
      <c r="FC28" s="356"/>
      <c r="FD28" s="356"/>
      <c r="FE28" s="356"/>
      <c r="FF28" s="356"/>
      <c r="FG28" s="356"/>
      <c r="FH28" s="356"/>
      <c r="FI28" s="356"/>
      <c r="FJ28" s="356"/>
      <c r="FK28" s="356"/>
      <c r="FL28" s="356"/>
      <c r="FM28" s="356"/>
      <c r="FN28" s="356"/>
      <c r="FO28" s="356"/>
      <c r="FP28" s="356"/>
      <c r="FQ28" s="356"/>
      <c r="FR28" s="356"/>
      <c r="FS28" s="356"/>
      <c r="FT28" s="356"/>
      <c r="FU28" s="356"/>
      <c r="FV28" s="356"/>
      <c r="FW28" s="356"/>
      <c r="FX28" s="356"/>
      <c r="FY28" s="356"/>
      <c r="FZ28" s="356"/>
      <c r="GA28" s="356"/>
      <c r="GB28" s="356"/>
      <c r="GC28" s="356"/>
      <c r="GD28" s="356"/>
      <c r="GE28" s="356"/>
      <c r="GF28" s="356"/>
      <c r="GG28" s="356"/>
      <c r="GH28" s="356"/>
      <c r="GI28" s="356"/>
      <c r="GJ28" s="356"/>
      <c r="GK28" s="356"/>
    </row>
    <row r="29" spans="1:193">
      <c r="A29" s="800"/>
      <c r="B29" s="801"/>
      <c r="C29" s="746"/>
      <c r="D29" s="747"/>
      <c r="E29" s="748"/>
      <c r="F29" s="748"/>
      <c r="G29" s="749"/>
      <c r="H29" s="631" t="str">
        <f t="shared" si="1"/>
        <v/>
      </c>
      <c r="I29" s="750"/>
      <c r="J29" s="750"/>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1"/>
      <c r="AY29" s="751"/>
      <c r="AZ29" s="751"/>
      <c r="BA29" s="751"/>
      <c r="BB29" s="751"/>
      <c r="BC29" s="751"/>
      <c r="BD29" s="751"/>
      <c r="BE29" s="751"/>
      <c r="BF29" s="751"/>
      <c r="BG29" s="751"/>
      <c r="BH29" s="751"/>
      <c r="BI29" s="751"/>
      <c r="BJ29" s="751"/>
      <c r="BK29" s="751"/>
      <c r="BL29" s="751"/>
      <c r="BM29" s="751"/>
      <c r="BN29" s="751"/>
      <c r="BO29" s="751"/>
      <c r="BP29" s="751"/>
      <c r="BQ29" s="751"/>
      <c r="BR29" s="751"/>
      <c r="BS29" s="751"/>
      <c r="BT29" s="751"/>
      <c r="BU29" s="751"/>
      <c r="BV29" s="751"/>
      <c r="BW29" s="751"/>
      <c r="BX29" s="751"/>
      <c r="BY29" s="751"/>
      <c r="BZ29" s="751"/>
      <c r="CA29" s="751"/>
      <c r="CB29" s="751"/>
      <c r="CC29" s="751"/>
      <c r="CD29" s="751"/>
      <c r="CE29" s="751"/>
      <c r="CF29" s="751"/>
      <c r="CG29" s="751"/>
      <c r="CH29" s="751"/>
      <c r="CI29" s="751"/>
      <c r="CJ29" s="751"/>
      <c r="CK29" s="751"/>
      <c r="CL29" s="751"/>
      <c r="CM29" s="751"/>
      <c r="CN29" s="751"/>
      <c r="CO29" s="751"/>
      <c r="CP29" s="751"/>
      <c r="CQ29" s="751"/>
      <c r="CR29" s="751"/>
      <c r="CS29" s="751"/>
      <c r="CT29" s="751"/>
      <c r="CU29" s="751"/>
      <c r="CV29" s="751"/>
      <c r="CW29" s="751"/>
      <c r="CX29" s="751"/>
      <c r="CY29" s="751"/>
      <c r="CZ29" s="751"/>
      <c r="DA29" s="751"/>
      <c r="DB29" s="751"/>
      <c r="DC29" s="751"/>
      <c r="DD29" s="751"/>
      <c r="DE29" s="751"/>
      <c r="DF29" s="751"/>
      <c r="DG29" s="751"/>
      <c r="DH29" s="751"/>
      <c r="DI29" s="751"/>
      <c r="DJ29" s="751"/>
      <c r="DK29" s="751"/>
      <c r="DL29" s="751"/>
      <c r="DM29" s="751"/>
      <c r="DN29" s="751"/>
      <c r="DO29" s="751"/>
      <c r="DP29" s="751"/>
      <c r="DQ29" s="751"/>
      <c r="DR29" s="751"/>
      <c r="DS29" s="751"/>
      <c r="DT29" s="751"/>
      <c r="DU29" s="751"/>
      <c r="DV29" s="751"/>
      <c r="DW29" s="751"/>
      <c r="DX29" s="751"/>
      <c r="DY29" s="751"/>
      <c r="DZ29" s="751"/>
      <c r="EA29" s="751"/>
      <c r="EB29" s="751"/>
      <c r="EC29" s="751"/>
      <c r="ED29" s="751"/>
      <c r="EE29" s="751"/>
      <c r="EF29" s="751"/>
      <c r="EG29" s="751"/>
      <c r="EH29" s="751"/>
      <c r="EI29" s="751"/>
      <c r="EJ29" s="751"/>
      <c r="EK29" s="751"/>
      <c r="EL29" s="751"/>
      <c r="EM29" s="751"/>
      <c r="EN29" s="751"/>
      <c r="EO29" s="751"/>
      <c r="EP29" s="751"/>
      <c r="EQ29" s="751"/>
      <c r="ER29" s="751"/>
      <c r="ES29" s="356"/>
      <c r="ET29" s="356"/>
      <c r="EU29" s="356"/>
      <c r="EV29" s="356"/>
      <c r="EW29" s="356"/>
      <c r="EX29" s="356"/>
      <c r="EY29" s="356"/>
      <c r="EZ29" s="356"/>
      <c r="FA29" s="356"/>
      <c r="FB29" s="356"/>
      <c r="FC29" s="356"/>
      <c r="FD29" s="356"/>
      <c r="FE29" s="356"/>
      <c r="FF29" s="356"/>
      <c r="FG29" s="356"/>
      <c r="FH29" s="356"/>
      <c r="FI29" s="356"/>
      <c r="FJ29" s="356"/>
      <c r="FK29" s="356"/>
      <c r="FL29" s="356"/>
      <c r="FM29" s="356"/>
      <c r="FN29" s="356"/>
      <c r="FO29" s="356"/>
      <c r="FP29" s="356"/>
      <c r="FQ29" s="356"/>
      <c r="FR29" s="356"/>
      <c r="FS29" s="356"/>
      <c r="FT29" s="356"/>
      <c r="FU29" s="356"/>
      <c r="FV29" s="356"/>
      <c r="FW29" s="356"/>
      <c r="FX29" s="356"/>
      <c r="FY29" s="356"/>
      <c r="FZ29" s="356"/>
      <c r="GA29" s="356"/>
      <c r="GB29" s="356"/>
      <c r="GC29" s="356"/>
      <c r="GD29" s="356"/>
      <c r="GE29" s="356"/>
      <c r="GF29" s="356"/>
      <c r="GG29" s="356"/>
      <c r="GH29" s="356"/>
      <c r="GI29" s="356"/>
      <c r="GJ29" s="356"/>
      <c r="GK29" s="356"/>
    </row>
    <row r="30" spans="1:193">
      <c r="A30" s="800"/>
      <c r="B30" s="801"/>
      <c r="C30" s="746"/>
      <c r="D30" s="747"/>
      <c r="E30" s="748"/>
      <c r="F30" s="748"/>
      <c r="G30" s="749"/>
      <c r="H30" s="631" t="str">
        <f t="shared" si="1"/>
        <v/>
      </c>
      <c r="I30" s="750"/>
      <c r="J30" s="750"/>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1"/>
      <c r="AY30" s="751"/>
      <c r="AZ30" s="751"/>
      <c r="BA30" s="751"/>
      <c r="BB30" s="751"/>
      <c r="BC30" s="751"/>
      <c r="BD30" s="751"/>
      <c r="BE30" s="751"/>
      <c r="BF30" s="751"/>
      <c r="BG30" s="751"/>
      <c r="BH30" s="751"/>
      <c r="BI30" s="751"/>
      <c r="BJ30" s="751"/>
      <c r="BK30" s="751"/>
      <c r="BL30" s="751"/>
      <c r="BM30" s="751"/>
      <c r="BN30" s="751"/>
      <c r="BO30" s="751"/>
      <c r="BP30" s="751"/>
      <c r="BQ30" s="751"/>
      <c r="BR30" s="751"/>
      <c r="BS30" s="751"/>
      <c r="BT30" s="751"/>
      <c r="BU30" s="751"/>
      <c r="BV30" s="751"/>
      <c r="BW30" s="751"/>
      <c r="BX30" s="751"/>
      <c r="BY30" s="751"/>
      <c r="BZ30" s="751"/>
      <c r="CA30" s="751"/>
      <c r="CB30" s="751"/>
      <c r="CC30" s="751"/>
      <c r="CD30" s="751"/>
      <c r="CE30" s="751"/>
      <c r="CF30" s="751"/>
      <c r="CG30" s="751"/>
      <c r="CH30" s="751"/>
      <c r="CI30" s="751"/>
      <c r="CJ30" s="751"/>
      <c r="CK30" s="751"/>
      <c r="CL30" s="751"/>
      <c r="CM30" s="751"/>
      <c r="CN30" s="751"/>
      <c r="CO30" s="751"/>
      <c r="CP30" s="751"/>
      <c r="CQ30" s="751"/>
      <c r="CR30" s="751"/>
      <c r="CS30" s="751"/>
      <c r="CT30" s="751"/>
      <c r="CU30" s="751"/>
      <c r="CV30" s="751"/>
      <c r="CW30" s="751"/>
      <c r="CX30" s="751"/>
      <c r="CY30" s="751"/>
      <c r="CZ30" s="751"/>
      <c r="DA30" s="751"/>
      <c r="DB30" s="751"/>
      <c r="DC30" s="751"/>
      <c r="DD30" s="751"/>
      <c r="DE30" s="751"/>
      <c r="DF30" s="751"/>
      <c r="DG30" s="751"/>
      <c r="DH30" s="751"/>
      <c r="DI30" s="751"/>
      <c r="DJ30" s="751"/>
      <c r="DK30" s="751"/>
      <c r="DL30" s="751"/>
      <c r="DM30" s="751"/>
      <c r="DN30" s="751"/>
      <c r="DO30" s="751"/>
      <c r="DP30" s="751"/>
      <c r="DQ30" s="751"/>
      <c r="DR30" s="751"/>
      <c r="DS30" s="751"/>
      <c r="DT30" s="751"/>
      <c r="DU30" s="751"/>
      <c r="DV30" s="751"/>
      <c r="DW30" s="751"/>
      <c r="DX30" s="751"/>
      <c r="DY30" s="751"/>
      <c r="DZ30" s="751"/>
      <c r="EA30" s="751"/>
      <c r="EB30" s="751"/>
      <c r="EC30" s="751"/>
      <c r="ED30" s="751"/>
      <c r="EE30" s="751"/>
      <c r="EF30" s="751"/>
      <c r="EG30" s="751"/>
      <c r="EH30" s="751"/>
      <c r="EI30" s="751"/>
      <c r="EJ30" s="751"/>
      <c r="EK30" s="751"/>
      <c r="EL30" s="751"/>
      <c r="EM30" s="751"/>
      <c r="EN30" s="751"/>
      <c r="EO30" s="751"/>
      <c r="EP30" s="751"/>
      <c r="EQ30" s="751"/>
      <c r="ER30" s="751"/>
      <c r="ES30" s="356"/>
      <c r="ET30" s="356"/>
      <c r="EU30" s="356"/>
      <c r="EV30" s="356"/>
      <c r="EW30" s="356"/>
      <c r="EX30" s="356"/>
      <c r="EY30" s="356"/>
      <c r="EZ30" s="356"/>
      <c r="FA30" s="356"/>
      <c r="FB30" s="356"/>
      <c r="FC30" s="356"/>
      <c r="FD30" s="356"/>
      <c r="FE30" s="356"/>
      <c r="FF30" s="356"/>
      <c r="FG30" s="356"/>
      <c r="FH30" s="356"/>
      <c r="FI30" s="356"/>
      <c r="FJ30" s="356"/>
      <c r="FK30" s="356"/>
      <c r="FL30" s="356"/>
      <c r="FM30" s="356"/>
      <c r="FN30" s="356"/>
      <c r="FO30" s="356"/>
      <c r="FP30" s="356"/>
      <c r="FQ30" s="356"/>
      <c r="FR30" s="356"/>
      <c r="FS30" s="356"/>
      <c r="FT30" s="356"/>
      <c r="FU30" s="356"/>
      <c r="FV30" s="356"/>
      <c r="FW30" s="356"/>
      <c r="FX30" s="356"/>
      <c r="FY30" s="356"/>
      <c r="FZ30" s="356"/>
      <c r="GA30" s="356"/>
      <c r="GB30" s="356"/>
      <c r="GC30" s="356"/>
      <c r="GD30" s="356"/>
      <c r="GE30" s="356"/>
      <c r="GF30" s="356"/>
      <c r="GG30" s="356"/>
      <c r="GH30" s="356"/>
      <c r="GI30" s="356"/>
      <c r="GJ30" s="356"/>
      <c r="GK30" s="356"/>
    </row>
    <row r="31" spans="1:193">
      <c r="A31" s="800"/>
      <c r="B31" s="801"/>
      <c r="C31" s="746"/>
      <c r="D31" s="747"/>
      <c r="E31" s="748"/>
      <c r="F31" s="748"/>
      <c r="G31" s="749"/>
      <c r="H31" s="631" t="str">
        <f t="shared" si="1"/>
        <v/>
      </c>
      <c r="I31" s="750"/>
      <c r="J31" s="750"/>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1"/>
      <c r="AL31" s="751"/>
      <c r="AM31" s="751"/>
      <c r="AN31" s="751"/>
      <c r="AO31" s="751"/>
      <c r="AP31" s="751"/>
      <c r="AQ31" s="751"/>
      <c r="AR31" s="751"/>
      <c r="AS31" s="751"/>
      <c r="AT31" s="751"/>
      <c r="AU31" s="751"/>
      <c r="AV31" s="751"/>
      <c r="AW31" s="751"/>
      <c r="AX31" s="751"/>
      <c r="AY31" s="751"/>
      <c r="AZ31" s="751"/>
      <c r="BA31" s="751"/>
      <c r="BB31" s="751"/>
      <c r="BC31" s="751"/>
      <c r="BD31" s="751"/>
      <c r="BE31" s="751"/>
      <c r="BF31" s="751"/>
      <c r="BG31" s="751"/>
      <c r="BH31" s="751"/>
      <c r="BI31" s="751"/>
      <c r="BJ31" s="751"/>
      <c r="BK31" s="751"/>
      <c r="BL31" s="751"/>
      <c r="BM31" s="751"/>
      <c r="BN31" s="751"/>
      <c r="BO31" s="751"/>
      <c r="BP31" s="751"/>
      <c r="BQ31" s="751"/>
      <c r="BR31" s="751"/>
      <c r="BS31" s="751"/>
      <c r="BT31" s="751"/>
      <c r="BU31" s="751"/>
      <c r="BV31" s="751"/>
      <c r="BW31" s="751"/>
      <c r="BX31" s="751"/>
      <c r="BY31" s="751"/>
      <c r="BZ31" s="751"/>
      <c r="CA31" s="751"/>
      <c r="CB31" s="751"/>
      <c r="CC31" s="751"/>
      <c r="CD31" s="751"/>
      <c r="CE31" s="751"/>
      <c r="CF31" s="751"/>
      <c r="CG31" s="751"/>
      <c r="CH31" s="751"/>
      <c r="CI31" s="751"/>
      <c r="CJ31" s="751"/>
      <c r="CK31" s="751"/>
      <c r="CL31" s="751"/>
      <c r="CM31" s="751"/>
      <c r="CN31" s="751"/>
      <c r="CO31" s="751"/>
      <c r="CP31" s="751"/>
      <c r="CQ31" s="751"/>
      <c r="CR31" s="751"/>
      <c r="CS31" s="751"/>
      <c r="CT31" s="751"/>
      <c r="CU31" s="751"/>
      <c r="CV31" s="751"/>
      <c r="CW31" s="751"/>
      <c r="CX31" s="751"/>
      <c r="CY31" s="751"/>
      <c r="CZ31" s="751"/>
      <c r="DA31" s="751"/>
      <c r="DB31" s="751"/>
      <c r="DC31" s="751"/>
      <c r="DD31" s="751"/>
      <c r="DE31" s="751"/>
      <c r="DF31" s="751"/>
      <c r="DG31" s="751"/>
      <c r="DH31" s="751"/>
      <c r="DI31" s="751"/>
      <c r="DJ31" s="751"/>
      <c r="DK31" s="751"/>
      <c r="DL31" s="751"/>
      <c r="DM31" s="751"/>
      <c r="DN31" s="751"/>
      <c r="DO31" s="751"/>
      <c r="DP31" s="751"/>
      <c r="DQ31" s="751"/>
      <c r="DR31" s="751"/>
      <c r="DS31" s="751"/>
      <c r="DT31" s="751"/>
      <c r="DU31" s="751"/>
      <c r="DV31" s="751"/>
      <c r="DW31" s="751"/>
      <c r="DX31" s="751"/>
      <c r="DY31" s="751"/>
      <c r="DZ31" s="751"/>
      <c r="EA31" s="751"/>
      <c r="EB31" s="751"/>
      <c r="EC31" s="751"/>
      <c r="ED31" s="751"/>
      <c r="EE31" s="751"/>
      <c r="EF31" s="751"/>
      <c r="EG31" s="751"/>
      <c r="EH31" s="751"/>
      <c r="EI31" s="751"/>
      <c r="EJ31" s="751"/>
      <c r="EK31" s="751"/>
      <c r="EL31" s="751"/>
      <c r="EM31" s="751"/>
      <c r="EN31" s="751"/>
      <c r="EO31" s="751"/>
      <c r="EP31" s="751"/>
      <c r="EQ31" s="751"/>
      <c r="ER31" s="751"/>
      <c r="ES31" s="356"/>
      <c r="ET31" s="356"/>
      <c r="EU31" s="356"/>
      <c r="EV31" s="356"/>
      <c r="EW31" s="356"/>
      <c r="EX31" s="356"/>
      <c r="EY31" s="356"/>
      <c r="EZ31" s="356"/>
      <c r="FA31" s="356"/>
      <c r="FB31" s="356"/>
      <c r="FC31" s="356"/>
      <c r="FD31" s="356"/>
      <c r="FE31" s="356"/>
      <c r="FF31" s="356"/>
      <c r="FG31" s="356"/>
      <c r="FH31" s="356"/>
      <c r="FI31" s="356"/>
      <c r="FJ31" s="356"/>
      <c r="FK31" s="356"/>
      <c r="FL31" s="356"/>
      <c r="FM31" s="356"/>
      <c r="FN31" s="356"/>
      <c r="FO31" s="356"/>
      <c r="FP31" s="356"/>
      <c r="FQ31" s="356"/>
      <c r="FR31" s="356"/>
      <c r="FS31" s="356"/>
      <c r="FT31" s="356"/>
      <c r="FU31" s="356"/>
      <c r="FV31" s="356"/>
      <c r="FW31" s="356"/>
      <c r="FX31" s="356"/>
      <c r="FY31" s="356"/>
      <c r="FZ31" s="356"/>
      <c r="GA31" s="356"/>
      <c r="GB31" s="356"/>
      <c r="GC31" s="356"/>
      <c r="GD31" s="356"/>
      <c r="GE31" s="356"/>
      <c r="GF31" s="356"/>
      <c r="GG31" s="356"/>
      <c r="GH31" s="356"/>
      <c r="GI31" s="356"/>
      <c r="GJ31" s="356"/>
      <c r="GK31" s="356"/>
    </row>
    <row r="32" spans="1:193">
      <c r="A32" s="800"/>
      <c r="B32" s="801"/>
      <c r="C32" s="746"/>
      <c r="D32" s="747"/>
      <c r="E32" s="748"/>
      <c r="F32" s="748"/>
      <c r="G32" s="749"/>
      <c r="H32" s="631" t="str">
        <f t="shared" si="1"/>
        <v/>
      </c>
      <c r="I32" s="750"/>
      <c r="J32" s="750"/>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1"/>
      <c r="AM32" s="751"/>
      <c r="AN32" s="751"/>
      <c r="AO32" s="751"/>
      <c r="AP32" s="751"/>
      <c r="AQ32" s="751"/>
      <c r="AR32" s="751"/>
      <c r="AS32" s="751"/>
      <c r="AT32" s="751"/>
      <c r="AU32" s="751"/>
      <c r="AV32" s="751"/>
      <c r="AW32" s="751"/>
      <c r="AX32" s="751"/>
      <c r="AY32" s="751"/>
      <c r="AZ32" s="751"/>
      <c r="BA32" s="751"/>
      <c r="BB32" s="751"/>
      <c r="BC32" s="751"/>
      <c r="BD32" s="751"/>
      <c r="BE32" s="751"/>
      <c r="BF32" s="751"/>
      <c r="BG32" s="751"/>
      <c r="BH32" s="751"/>
      <c r="BI32" s="751"/>
      <c r="BJ32" s="751"/>
      <c r="BK32" s="751"/>
      <c r="BL32" s="751"/>
      <c r="BM32" s="751"/>
      <c r="BN32" s="751"/>
      <c r="BO32" s="751"/>
      <c r="BP32" s="751"/>
      <c r="BQ32" s="751"/>
      <c r="BR32" s="751"/>
      <c r="BS32" s="751"/>
      <c r="BT32" s="751"/>
      <c r="BU32" s="751"/>
      <c r="BV32" s="751"/>
      <c r="BW32" s="751"/>
      <c r="BX32" s="751"/>
      <c r="BY32" s="751"/>
      <c r="BZ32" s="751"/>
      <c r="CA32" s="751"/>
      <c r="CB32" s="751"/>
      <c r="CC32" s="751"/>
      <c r="CD32" s="751"/>
      <c r="CE32" s="751"/>
      <c r="CF32" s="751"/>
      <c r="CG32" s="751"/>
      <c r="CH32" s="751"/>
      <c r="CI32" s="751"/>
      <c r="CJ32" s="751"/>
      <c r="CK32" s="751"/>
      <c r="CL32" s="751"/>
      <c r="CM32" s="751"/>
      <c r="CN32" s="751"/>
      <c r="CO32" s="751"/>
      <c r="CP32" s="751"/>
      <c r="CQ32" s="751"/>
      <c r="CR32" s="751"/>
      <c r="CS32" s="751"/>
      <c r="CT32" s="751"/>
      <c r="CU32" s="751"/>
      <c r="CV32" s="751"/>
      <c r="CW32" s="751"/>
      <c r="CX32" s="751"/>
      <c r="CY32" s="751"/>
      <c r="CZ32" s="751"/>
      <c r="DA32" s="751"/>
      <c r="DB32" s="751"/>
      <c r="DC32" s="751"/>
      <c r="DD32" s="751"/>
      <c r="DE32" s="751"/>
      <c r="DF32" s="751"/>
      <c r="DG32" s="751"/>
      <c r="DH32" s="751"/>
      <c r="DI32" s="751"/>
      <c r="DJ32" s="751"/>
      <c r="DK32" s="751"/>
      <c r="DL32" s="751"/>
      <c r="DM32" s="751"/>
      <c r="DN32" s="751"/>
      <c r="DO32" s="751"/>
      <c r="DP32" s="751"/>
      <c r="DQ32" s="751"/>
      <c r="DR32" s="751"/>
      <c r="DS32" s="751"/>
      <c r="DT32" s="751"/>
      <c r="DU32" s="751"/>
      <c r="DV32" s="751"/>
      <c r="DW32" s="751"/>
      <c r="DX32" s="751"/>
      <c r="DY32" s="751"/>
      <c r="DZ32" s="751"/>
      <c r="EA32" s="751"/>
      <c r="EB32" s="751"/>
      <c r="EC32" s="751"/>
      <c r="ED32" s="751"/>
      <c r="EE32" s="751"/>
      <c r="EF32" s="751"/>
      <c r="EG32" s="751"/>
      <c r="EH32" s="751"/>
      <c r="EI32" s="751"/>
      <c r="EJ32" s="751"/>
      <c r="EK32" s="751"/>
      <c r="EL32" s="751"/>
      <c r="EM32" s="751"/>
      <c r="EN32" s="751"/>
      <c r="EO32" s="751"/>
      <c r="EP32" s="751"/>
      <c r="EQ32" s="751"/>
      <c r="ER32" s="751"/>
      <c r="ES32" s="356"/>
      <c r="ET32" s="356"/>
      <c r="EU32" s="356"/>
      <c r="EV32" s="356"/>
      <c r="EW32" s="356"/>
      <c r="EX32" s="356"/>
      <c r="EY32" s="356"/>
      <c r="EZ32" s="356"/>
      <c r="FA32" s="356"/>
      <c r="FB32" s="356"/>
      <c r="FC32" s="356"/>
      <c r="FD32" s="356"/>
      <c r="FE32" s="356"/>
      <c r="FF32" s="356"/>
      <c r="FG32" s="356"/>
      <c r="FH32" s="356"/>
      <c r="FI32" s="356"/>
      <c r="FJ32" s="356"/>
      <c r="FK32" s="356"/>
      <c r="FL32" s="356"/>
      <c r="FM32" s="356"/>
      <c r="FN32" s="356"/>
      <c r="FO32" s="356"/>
      <c r="FP32" s="356"/>
      <c r="FQ32" s="356"/>
      <c r="FR32" s="356"/>
      <c r="FS32" s="356"/>
      <c r="FT32" s="356"/>
      <c r="FU32" s="356"/>
      <c r="FV32" s="356"/>
      <c r="FW32" s="356"/>
      <c r="FX32" s="356"/>
      <c r="FY32" s="356"/>
      <c r="FZ32" s="356"/>
      <c r="GA32" s="356"/>
      <c r="GB32" s="356"/>
      <c r="GC32" s="356"/>
      <c r="GD32" s="356"/>
      <c r="GE32" s="356"/>
      <c r="GF32" s="356"/>
      <c r="GG32" s="356"/>
      <c r="GH32" s="356"/>
      <c r="GI32" s="356"/>
      <c r="GJ32" s="356"/>
      <c r="GK32" s="356"/>
    </row>
    <row r="33" spans="1:193">
      <c r="A33" s="800"/>
      <c r="B33" s="801"/>
      <c r="C33" s="746"/>
      <c r="D33" s="747"/>
      <c r="E33" s="748"/>
      <c r="F33" s="748"/>
      <c r="G33" s="749"/>
      <c r="H33" s="631" t="str">
        <f t="shared" si="1"/>
        <v/>
      </c>
      <c r="I33" s="750"/>
      <c r="J33" s="750"/>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51"/>
      <c r="AL33" s="751"/>
      <c r="AM33" s="751"/>
      <c r="AN33" s="751"/>
      <c r="AO33" s="751"/>
      <c r="AP33" s="751"/>
      <c r="AQ33" s="751"/>
      <c r="AR33" s="751"/>
      <c r="AS33" s="751"/>
      <c r="AT33" s="751"/>
      <c r="AU33" s="751"/>
      <c r="AV33" s="751"/>
      <c r="AW33" s="751"/>
      <c r="AX33" s="751"/>
      <c r="AY33" s="751"/>
      <c r="AZ33" s="751"/>
      <c r="BA33" s="751"/>
      <c r="BB33" s="751"/>
      <c r="BC33" s="751"/>
      <c r="BD33" s="751"/>
      <c r="BE33" s="751"/>
      <c r="BF33" s="751"/>
      <c r="BG33" s="751"/>
      <c r="BH33" s="751"/>
      <c r="BI33" s="751"/>
      <c r="BJ33" s="751"/>
      <c r="BK33" s="751"/>
      <c r="BL33" s="751"/>
      <c r="BM33" s="751"/>
      <c r="BN33" s="751"/>
      <c r="BO33" s="751"/>
      <c r="BP33" s="751"/>
      <c r="BQ33" s="751"/>
      <c r="BR33" s="751"/>
      <c r="BS33" s="751"/>
      <c r="BT33" s="751"/>
      <c r="BU33" s="751"/>
      <c r="BV33" s="751"/>
      <c r="BW33" s="751"/>
      <c r="BX33" s="751"/>
      <c r="BY33" s="751"/>
      <c r="BZ33" s="751"/>
      <c r="CA33" s="751"/>
      <c r="CB33" s="751"/>
      <c r="CC33" s="751"/>
      <c r="CD33" s="751"/>
      <c r="CE33" s="751"/>
      <c r="CF33" s="751"/>
      <c r="CG33" s="751"/>
      <c r="CH33" s="751"/>
      <c r="CI33" s="751"/>
      <c r="CJ33" s="751"/>
      <c r="CK33" s="751"/>
      <c r="CL33" s="751"/>
      <c r="CM33" s="751"/>
      <c r="CN33" s="751"/>
      <c r="CO33" s="751"/>
      <c r="CP33" s="751"/>
      <c r="CQ33" s="751"/>
      <c r="CR33" s="751"/>
      <c r="CS33" s="751"/>
      <c r="CT33" s="751"/>
      <c r="CU33" s="751"/>
      <c r="CV33" s="751"/>
      <c r="CW33" s="751"/>
      <c r="CX33" s="751"/>
      <c r="CY33" s="751"/>
      <c r="CZ33" s="751"/>
      <c r="DA33" s="751"/>
      <c r="DB33" s="751"/>
      <c r="DC33" s="751"/>
      <c r="DD33" s="751"/>
      <c r="DE33" s="751"/>
      <c r="DF33" s="751"/>
      <c r="DG33" s="751"/>
      <c r="DH33" s="751"/>
      <c r="DI33" s="751"/>
      <c r="DJ33" s="751"/>
      <c r="DK33" s="751"/>
      <c r="DL33" s="751"/>
      <c r="DM33" s="751"/>
      <c r="DN33" s="751"/>
      <c r="DO33" s="751"/>
      <c r="DP33" s="751"/>
      <c r="DQ33" s="751"/>
      <c r="DR33" s="751"/>
      <c r="DS33" s="751"/>
      <c r="DT33" s="751"/>
      <c r="DU33" s="751"/>
      <c r="DV33" s="751"/>
      <c r="DW33" s="751"/>
      <c r="DX33" s="751"/>
      <c r="DY33" s="751"/>
      <c r="DZ33" s="751"/>
      <c r="EA33" s="751"/>
      <c r="EB33" s="751"/>
      <c r="EC33" s="751"/>
      <c r="ED33" s="751"/>
      <c r="EE33" s="751"/>
      <c r="EF33" s="751"/>
      <c r="EG33" s="751"/>
      <c r="EH33" s="751"/>
      <c r="EI33" s="751"/>
      <c r="EJ33" s="751"/>
      <c r="EK33" s="751"/>
      <c r="EL33" s="751"/>
      <c r="EM33" s="751"/>
      <c r="EN33" s="751"/>
      <c r="EO33" s="751"/>
      <c r="EP33" s="751"/>
      <c r="EQ33" s="751"/>
      <c r="ER33" s="751"/>
      <c r="ES33" s="356"/>
      <c r="ET33" s="356"/>
      <c r="EU33" s="356"/>
      <c r="EV33" s="356"/>
      <c r="EW33" s="356"/>
      <c r="EX33" s="356"/>
      <c r="EY33" s="356"/>
      <c r="EZ33" s="356"/>
      <c r="FA33" s="356"/>
      <c r="FB33" s="356"/>
      <c r="FC33" s="356"/>
      <c r="FD33" s="356"/>
      <c r="FE33" s="356"/>
      <c r="FF33" s="356"/>
      <c r="FG33" s="356"/>
      <c r="FH33" s="356"/>
      <c r="FI33" s="356"/>
      <c r="FJ33" s="356"/>
      <c r="FK33" s="356"/>
      <c r="FL33" s="356"/>
      <c r="FM33" s="356"/>
      <c r="FN33" s="356"/>
      <c r="FO33" s="356"/>
      <c r="FP33" s="356"/>
      <c r="FQ33" s="356"/>
      <c r="FR33" s="356"/>
      <c r="FS33" s="356"/>
      <c r="FT33" s="356"/>
      <c r="FU33" s="356"/>
      <c r="FV33" s="356"/>
      <c r="FW33" s="356"/>
      <c r="FX33" s="356"/>
      <c r="FY33" s="356"/>
      <c r="FZ33" s="356"/>
      <c r="GA33" s="356"/>
      <c r="GB33" s="356"/>
      <c r="GC33" s="356"/>
      <c r="GD33" s="356"/>
      <c r="GE33" s="356"/>
      <c r="GF33" s="356"/>
      <c r="GG33" s="356"/>
      <c r="GH33" s="356"/>
      <c r="GI33" s="356"/>
      <c r="GJ33" s="356"/>
      <c r="GK33" s="356"/>
    </row>
    <row r="34" spans="1:193">
      <c r="A34" s="800"/>
      <c r="B34" s="801"/>
      <c r="C34" s="746"/>
      <c r="D34" s="747"/>
      <c r="E34" s="748"/>
      <c r="F34" s="748"/>
      <c r="G34" s="749"/>
      <c r="H34" s="631" t="str">
        <f t="shared" si="1"/>
        <v/>
      </c>
      <c r="I34" s="750"/>
      <c r="J34" s="750"/>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51"/>
      <c r="AL34" s="751"/>
      <c r="AM34" s="751"/>
      <c r="AN34" s="751"/>
      <c r="AO34" s="751"/>
      <c r="AP34" s="751"/>
      <c r="AQ34" s="751"/>
      <c r="AR34" s="751"/>
      <c r="AS34" s="751"/>
      <c r="AT34" s="751"/>
      <c r="AU34" s="751"/>
      <c r="AV34" s="751"/>
      <c r="AW34" s="751"/>
      <c r="AX34" s="751"/>
      <c r="AY34" s="751"/>
      <c r="AZ34" s="751"/>
      <c r="BA34" s="751"/>
      <c r="BB34" s="751"/>
      <c r="BC34" s="751"/>
      <c r="BD34" s="751"/>
      <c r="BE34" s="751"/>
      <c r="BF34" s="751"/>
      <c r="BG34" s="751"/>
      <c r="BH34" s="751"/>
      <c r="BI34" s="751"/>
      <c r="BJ34" s="751"/>
      <c r="BK34" s="751"/>
      <c r="BL34" s="751"/>
      <c r="BM34" s="751"/>
      <c r="BN34" s="751"/>
      <c r="BO34" s="751"/>
      <c r="BP34" s="751"/>
      <c r="BQ34" s="751"/>
      <c r="BR34" s="751"/>
      <c r="BS34" s="751"/>
      <c r="BT34" s="751"/>
      <c r="BU34" s="751"/>
      <c r="BV34" s="751"/>
      <c r="BW34" s="751"/>
      <c r="BX34" s="751"/>
      <c r="BY34" s="751"/>
      <c r="BZ34" s="751"/>
      <c r="CA34" s="751"/>
      <c r="CB34" s="751"/>
      <c r="CC34" s="751"/>
      <c r="CD34" s="751"/>
      <c r="CE34" s="751"/>
      <c r="CF34" s="751"/>
      <c r="CG34" s="751"/>
      <c r="CH34" s="751"/>
      <c r="CI34" s="751"/>
      <c r="CJ34" s="751"/>
      <c r="CK34" s="751"/>
      <c r="CL34" s="751"/>
      <c r="CM34" s="751"/>
      <c r="CN34" s="751"/>
      <c r="CO34" s="751"/>
      <c r="CP34" s="751"/>
      <c r="CQ34" s="751"/>
      <c r="CR34" s="751"/>
      <c r="CS34" s="751"/>
      <c r="CT34" s="751"/>
      <c r="CU34" s="751"/>
      <c r="CV34" s="751"/>
      <c r="CW34" s="751"/>
      <c r="CX34" s="751"/>
      <c r="CY34" s="751"/>
      <c r="CZ34" s="751"/>
      <c r="DA34" s="751"/>
      <c r="DB34" s="751"/>
      <c r="DC34" s="751"/>
      <c r="DD34" s="751"/>
      <c r="DE34" s="751"/>
      <c r="DF34" s="751"/>
      <c r="DG34" s="751"/>
      <c r="DH34" s="751"/>
      <c r="DI34" s="751"/>
      <c r="DJ34" s="751"/>
      <c r="DK34" s="751"/>
      <c r="DL34" s="751"/>
      <c r="DM34" s="751"/>
      <c r="DN34" s="751"/>
      <c r="DO34" s="751"/>
      <c r="DP34" s="751"/>
      <c r="DQ34" s="751"/>
      <c r="DR34" s="751"/>
      <c r="DS34" s="751"/>
      <c r="DT34" s="751"/>
      <c r="DU34" s="751"/>
      <c r="DV34" s="751"/>
      <c r="DW34" s="751"/>
      <c r="DX34" s="751"/>
      <c r="DY34" s="751"/>
      <c r="DZ34" s="751"/>
      <c r="EA34" s="751"/>
      <c r="EB34" s="751"/>
      <c r="EC34" s="751"/>
      <c r="ED34" s="751"/>
      <c r="EE34" s="751"/>
      <c r="EF34" s="751"/>
      <c r="EG34" s="751"/>
      <c r="EH34" s="751"/>
      <c r="EI34" s="751"/>
      <c r="EJ34" s="751"/>
      <c r="EK34" s="751"/>
      <c r="EL34" s="751"/>
      <c r="EM34" s="751"/>
      <c r="EN34" s="751"/>
      <c r="EO34" s="751"/>
      <c r="EP34" s="751"/>
      <c r="EQ34" s="751"/>
      <c r="ER34" s="751"/>
      <c r="ES34" s="356"/>
      <c r="ET34" s="356"/>
      <c r="EU34" s="356"/>
      <c r="EV34" s="356"/>
      <c r="EW34" s="356"/>
      <c r="EX34" s="356"/>
      <c r="EY34" s="356"/>
      <c r="EZ34" s="356"/>
      <c r="FA34" s="356"/>
      <c r="FB34" s="356"/>
      <c r="FC34" s="356"/>
      <c r="FD34" s="356"/>
      <c r="FE34" s="356"/>
      <c r="FF34" s="356"/>
      <c r="FG34" s="356"/>
      <c r="FH34" s="356"/>
      <c r="FI34" s="356"/>
      <c r="FJ34" s="356"/>
      <c r="FK34" s="356"/>
      <c r="FL34" s="356"/>
      <c r="FM34" s="356"/>
      <c r="FN34" s="356"/>
      <c r="FO34" s="356"/>
      <c r="FP34" s="356"/>
      <c r="FQ34" s="356"/>
      <c r="FR34" s="356"/>
      <c r="FS34" s="356"/>
      <c r="FT34" s="356"/>
      <c r="FU34" s="356"/>
      <c r="FV34" s="356"/>
      <c r="FW34" s="356"/>
      <c r="FX34" s="356"/>
      <c r="FY34" s="356"/>
      <c r="FZ34" s="356"/>
      <c r="GA34" s="356"/>
      <c r="GB34" s="356"/>
      <c r="GC34" s="356"/>
      <c r="GD34" s="356"/>
      <c r="GE34" s="356"/>
      <c r="GF34" s="356"/>
      <c r="GG34" s="356"/>
      <c r="GH34" s="356"/>
      <c r="GI34" s="356"/>
      <c r="GJ34" s="356"/>
      <c r="GK34" s="356"/>
    </row>
    <row r="35" spans="1:193">
      <c r="A35" s="800"/>
      <c r="B35" s="801"/>
      <c r="C35" s="746"/>
      <c r="D35" s="747"/>
      <c r="E35" s="748"/>
      <c r="F35" s="748"/>
      <c r="G35" s="749"/>
      <c r="H35" s="631" t="str">
        <f t="shared" si="1"/>
        <v/>
      </c>
      <c r="I35" s="750"/>
      <c r="J35" s="750"/>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51"/>
      <c r="AL35" s="751"/>
      <c r="AM35" s="751"/>
      <c r="AN35" s="751"/>
      <c r="AO35" s="751"/>
      <c r="AP35" s="751"/>
      <c r="AQ35" s="751"/>
      <c r="AR35" s="751"/>
      <c r="AS35" s="751"/>
      <c r="AT35" s="751"/>
      <c r="AU35" s="751"/>
      <c r="AV35" s="751"/>
      <c r="AW35" s="751"/>
      <c r="AX35" s="751"/>
      <c r="AY35" s="751"/>
      <c r="AZ35" s="751"/>
      <c r="BA35" s="751"/>
      <c r="BB35" s="751"/>
      <c r="BC35" s="751"/>
      <c r="BD35" s="751"/>
      <c r="BE35" s="751"/>
      <c r="BF35" s="751"/>
      <c r="BG35" s="751"/>
      <c r="BH35" s="751"/>
      <c r="BI35" s="751"/>
      <c r="BJ35" s="751"/>
      <c r="BK35" s="751"/>
      <c r="BL35" s="751"/>
      <c r="BM35" s="751"/>
      <c r="BN35" s="751"/>
      <c r="BO35" s="751"/>
      <c r="BP35" s="751"/>
      <c r="BQ35" s="751"/>
      <c r="BR35" s="751"/>
      <c r="BS35" s="751"/>
      <c r="BT35" s="751"/>
      <c r="BU35" s="751"/>
      <c r="BV35" s="751"/>
      <c r="BW35" s="751"/>
      <c r="BX35" s="751"/>
      <c r="BY35" s="751"/>
      <c r="BZ35" s="751"/>
      <c r="CA35" s="751"/>
      <c r="CB35" s="751"/>
      <c r="CC35" s="751"/>
      <c r="CD35" s="751"/>
      <c r="CE35" s="751"/>
      <c r="CF35" s="751"/>
      <c r="CG35" s="751"/>
      <c r="CH35" s="751"/>
      <c r="CI35" s="751"/>
      <c r="CJ35" s="751"/>
      <c r="CK35" s="751"/>
      <c r="CL35" s="751"/>
      <c r="CM35" s="751"/>
      <c r="CN35" s="751"/>
      <c r="CO35" s="751"/>
      <c r="CP35" s="751"/>
      <c r="CQ35" s="751"/>
      <c r="CR35" s="751"/>
      <c r="CS35" s="751"/>
      <c r="CT35" s="751"/>
      <c r="CU35" s="751"/>
      <c r="CV35" s="751"/>
      <c r="CW35" s="751"/>
      <c r="CX35" s="751"/>
      <c r="CY35" s="751"/>
      <c r="CZ35" s="751"/>
      <c r="DA35" s="751"/>
      <c r="DB35" s="751"/>
      <c r="DC35" s="751"/>
      <c r="DD35" s="751"/>
      <c r="DE35" s="751"/>
      <c r="DF35" s="751"/>
      <c r="DG35" s="751"/>
      <c r="DH35" s="751"/>
      <c r="DI35" s="751"/>
      <c r="DJ35" s="751"/>
      <c r="DK35" s="751"/>
      <c r="DL35" s="751"/>
      <c r="DM35" s="751"/>
      <c r="DN35" s="751"/>
      <c r="DO35" s="751"/>
      <c r="DP35" s="751"/>
      <c r="DQ35" s="751"/>
      <c r="DR35" s="751"/>
      <c r="DS35" s="751"/>
      <c r="DT35" s="751"/>
      <c r="DU35" s="751"/>
      <c r="DV35" s="751"/>
      <c r="DW35" s="751"/>
      <c r="DX35" s="751"/>
      <c r="DY35" s="751"/>
      <c r="DZ35" s="751"/>
      <c r="EA35" s="751"/>
      <c r="EB35" s="751"/>
      <c r="EC35" s="751"/>
      <c r="ED35" s="751"/>
      <c r="EE35" s="751"/>
      <c r="EF35" s="751"/>
      <c r="EG35" s="751"/>
      <c r="EH35" s="751"/>
      <c r="EI35" s="751"/>
      <c r="EJ35" s="751"/>
      <c r="EK35" s="751"/>
      <c r="EL35" s="751"/>
      <c r="EM35" s="751"/>
      <c r="EN35" s="751"/>
      <c r="EO35" s="751"/>
      <c r="EP35" s="751"/>
      <c r="EQ35" s="751"/>
      <c r="ER35" s="751"/>
      <c r="ES35" s="356"/>
      <c r="ET35" s="356"/>
      <c r="EU35" s="356"/>
      <c r="EV35" s="356"/>
      <c r="EW35" s="356"/>
      <c r="EX35" s="356"/>
      <c r="EY35" s="356"/>
      <c r="EZ35" s="356"/>
      <c r="FA35" s="356"/>
      <c r="FB35" s="356"/>
      <c r="FC35" s="356"/>
      <c r="FD35" s="356"/>
      <c r="FE35" s="356"/>
      <c r="FF35" s="356"/>
      <c r="FG35" s="356"/>
      <c r="FH35" s="356"/>
      <c r="FI35" s="356"/>
      <c r="FJ35" s="356"/>
      <c r="FK35" s="356"/>
      <c r="FL35" s="356"/>
      <c r="FM35" s="356"/>
      <c r="FN35" s="356"/>
      <c r="FO35" s="356"/>
      <c r="FP35" s="356"/>
      <c r="FQ35" s="356"/>
      <c r="FR35" s="356"/>
      <c r="FS35" s="356"/>
      <c r="FT35" s="356"/>
      <c r="FU35" s="356"/>
      <c r="FV35" s="356"/>
      <c r="FW35" s="356"/>
      <c r="FX35" s="356"/>
      <c r="FY35" s="356"/>
      <c r="FZ35" s="356"/>
      <c r="GA35" s="356"/>
      <c r="GB35" s="356"/>
      <c r="GC35" s="356"/>
      <c r="GD35" s="356"/>
      <c r="GE35" s="356"/>
      <c r="GF35" s="356"/>
      <c r="GG35" s="356"/>
      <c r="GH35" s="356"/>
      <c r="GI35" s="356"/>
      <c r="GJ35" s="356"/>
      <c r="GK35" s="356"/>
    </row>
    <row r="36" spans="1:193">
      <c r="A36" s="800"/>
      <c r="B36" s="801"/>
      <c r="C36" s="746"/>
      <c r="D36" s="747"/>
      <c r="E36" s="748"/>
      <c r="F36" s="748"/>
      <c r="G36" s="749"/>
      <c r="H36" s="631" t="str">
        <f t="shared" si="1"/>
        <v/>
      </c>
      <c r="I36" s="750"/>
      <c r="J36" s="750"/>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1"/>
      <c r="BG36" s="751"/>
      <c r="BH36" s="751"/>
      <c r="BI36" s="751"/>
      <c r="BJ36" s="751"/>
      <c r="BK36" s="751"/>
      <c r="BL36" s="751"/>
      <c r="BM36" s="751"/>
      <c r="BN36" s="751"/>
      <c r="BO36" s="751"/>
      <c r="BP36" s="751"/>
      <c r="BQ36" s="751"/>
      <c r="BR36" s="751"/>
      <c r="BS36" s="751"/>
      <c r="BT36" s="751"/>
      <c r="BU36" s="751"/>
      <c r="BV36" s="751"/>
      <c r="BW36" s="751"/>
      <c r="BX36" s="751"/>
      <c r="BY36" s="751"/>
      <c r="BZ36" s="751"/>
      <c r="CA36" s="751"/>
      <c r="CB36" s="751"/>
      <c r="CC36" s="751"/>
      <c r="CD36" s="751"/>
      <c r="CE36" s="751"/>
      <c r="CF36" s="751"/>
      <c r="CG36" s="751"/>
      <c r="CH36" s="751"/>
      <c r="CI36" s="751"/>
      <c r="CJ36" s="751"/>
      <c r="CK36" s="751"/>
      <c r="CL36" s="751"/>
      <c r="CM36" s="751"/>
      <c r="CN36" s="751"/>
      <c r="CO36" s="751"/>
      <c r="CP36" s="751"/>
      <c r="CQ36" s="751"/>
      <c r="CR36" s="751"/>
      <c r="CS36" s="751"/>
      <c r="CT36" s="751"/>
      <c r="CU36" s="751"/>
      <c r="CV36" s="751"/>
      <c r="CW36" s="751"/>
      <c r="CX36" s="751"/>
      <c r="CY36" s="751"/>
      <c r="CZ36" s="751"/>
      <c r="DA36" s="751"/>
      <c r="DB36" s="751"/>
      <c r="DC36" s="751"/>
      <c r="DD36" s="751"/>
      <c r="DE36" s="751"/>
      <c r="DF36" s="751"/>
      <c r="DG36" s="751"/>
      <c r="DH36" s="751"/>
      <c r="DI36" s="751"/>
      <c r="DJ36" s="751"/>
      <c r="DK36" s="751"/>
      <c r="DL36" s="751"/>
      <c r="DM36" s="751"/>
      <c r="DN36" s="751"/>
      <c r="DO36" s="751"/>
      <c r="DP36" s="751"/>
      <c r="DQ36" s="751"/>
      <c r="DR36" s="751"/>
      <c r="DS36" s="751"/>
      <c r="DT36" s="751"/>
      <c r="DU36" s="751"/>
      <c r="DV36" s="751"/>
      <c r="DW36" s="751"/>
      <c r="DX36" s="751"/>
      <c r="DY36" s="751"/>
      <c r="DZ36" s="751"/>
      <c r="EA36" s="751"/>
      <c r="EB36" s="751"/>
      <c r="EC36" s="751"/>
      <c r="ED36" s="751"/>
      <c r="EE36" s="751"/>
      <c r="EF36" s="751"/>
      <c r="EG36" s="751"/>
      <c r="EH36" s="751"/>
      <c r="EI36" s="751"/>
      <c r="EJ36" s="751"/>
      <c r="EK36" s="751"/>
      <c r="EL36" s="751"/>
      <c r="EM36" s="751"/>
      <c r="EN36" s="751"/>
      <c r="EO36" s="751"/>
      <c r="EP36" s="751"/>
      <c r="EQ36" s="751"/>
      <c r="ER36" s="751"/>
      <c r="ES36" s="356"/>
      <c r="ET36" s="356"/>
      <c r="EU36" s="356"/>
      <c r="EV36" s="356"/>
      <c r="EW36" s="356"/>
      <c r="EX36" s="356"/>
      <c r="EY36" s="356"/>
      <c r="EZ36" s="356"/>
      <c r="FA36" s="356"/>
      <c r="FB36" s="356"/>
      <c r="FC36" s="356"/>
      <c r="FD36" s="356"/>
      <c r="FE36" s="356"/>
      <c r="FF36" s="356"/>
      <c r="FG36" s="356"/>
      <c r="FH36" s="356"/>
      <c r="FI36" s="356"/>
      <c r="FJ36" s="356"/>
      <c r="FK36" s="356"/>
      <c r="FL36" s="356"/>
      <c r="FM36" s="356"/>
      <c r="FN36" s="356"/>
      <c r="FO36" s="356"/>
      <c r="FP36" s="356"/>
      <c r="FQ36" s="356"/>
      <c r="FR36" s="356"/>
      <c r="FS36" s="356"/>
      <c r="FT36" s="356"/>
      <c r="FU36" s="356"/>
      <c r="FV36" s="356"/>
      <c r="FW36" s="356"/>
      <c r="FX36" s="356"/>
      <c r="FY36" s="356"/>
      <c r="FZ36" s="356"/>
      <c r="GA36" s="356"/>
      <c r="GB36" s="356"/>
      <c r="GC36" s="356"/>
      <c r="GD36" s="356"/>
      <c r="GE36" s="356"/>
      <c r="GF36" s="356"/>
      <c r="GG36" s="356"/>
      <c r="GH36" s="356"/>
      <c r="GI36" s="356"/>
      <c r="GJ36" s="356"/>
      <c r="GK36" s="356"/>
    </row>
    <row r="37" spans="1:193">
      <c r="A37" s="800"/>
      <c r="B37" s="801"/>
      <c r="C37" s="746"/>
      <c r="D37" s="747"/>
      <c r="E37" s="748"/>
      <c r="F37" s="748"/>
      <c r="G37" s="749"/>
      <c r="H37" s="631" t="str">
        <f t="shared" si="1"/>
        <v/>
      </c>
      <c r="I37" s="750"/>
      <c r="J37" s="750"/>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51"/>
      <c r="AL37" s="751"/>
      <c r="AM37" s="751"/>
      <c r="AN37" s="751"/>
      <c r="AO37" s="751"/>
      <c r="AP37" s="751"/>
      <c r="AQ37" s="751"/>
      <c r="AR37" s="751"/>
      <c r="AS37" s="751"/>
      <c r="AT37" s="751"/>
      <c r="AU37" s="751"/>
      <c r="AV37" s="751"/>
      <c r="AW37" s="751"/>
      <c r="AX37" s="751"/>
      <c r="AY37" s="751"/>
      <c r="AZ37" s="751"/>
      <c r="BA37" s="751"/>
      <c r="BB37" s="751"/>
      <c r="BC37" s="751"/>
      <c r="BD37" s="751"/>
      <c r="BE37" s="751"/>
      <c r="BF37" s="751"/>
      <c r="BG37" s="751"/>
      <c r="BH37" s="751"/>
      <c r="BI37" s="751"/>
      <c r="BJ37" s="751"/>
      <c r="BK37" s="751"/>
      <c r="BL37" s="751"/>
      <c r="BM37" s="751"/>
      <c r="BN37" s="751"/>
      <c r="BO37" s="751"/>
      <c r="BP37" s="751"/>
      <c r="BQ37" s="751"/>
      <c r="BR37" s="751"/>
      <c r="BS37" s="751"/>
      <c r="BT37" s="751"/>
      <c r="BU37" s="751"/>
      <c r="BV37" s="751"/>
      <c r="BW37" s="751"/>
      <c r="BX37" s="751"/>
      <c r="BY37" s="751"/>
      <c r="BZ37" s="751"/>
      <c r="CA37" s="751"/>
      <c r="CB37" s="751"/>
      <c r="CC37" s="751"/>
      <c r="CD37" s="751"/>
      <c r="CE37" s="751"/>
      <c r="CF37" s="751"/>
      <c r="CG37" s="751"/>
      <c r="CH37" s="751"/>
      <c r="CI37" s="751"/>
      <c r="CJ37" s="751"/>
      <c r="CK37" s="751"/>
      <c r="CL37" s="751"/>
      <c r="CM37" s="751"/>
      <c r="CN37" s="751"/>
      <c r="CO37" s="751"/>
      <c r="CP37" s="751"/>
      <c r="CQ37" s="751"/>
      <c r="CR37" s="751"/>
      <c r="CS37" s="751"/>
      <c r="CT37" s="751"/>
      <c r="CU37" s="751"/>
      <c r="CV37" s="751"/>
      <c r="CW37" s="751"/>
      <c r="CX37" s="751"/>
      <c r="CY37" s="751"/>
      <c r="CZ37" s="751"/>
      <c r="DA37" s="751"/>
      <c r="DB37" s="751"/>
      <c r="DC37" s="751"/>
      <c r="DD37" s="751"/>
      <c r="DE37" s="751"/>
      <c r="DF37" s="751"/>
      <c r="DG37" s="751"/>
      <c r="DH37" s="751"/>
      <c r="DI37" s="751"/>
      <c r="DJ37" s="751"/>
      <c r="DK37" s="751"/>
      <c r="DL37" s="751"/>
      <c r="DM37" s="751"/>
      <c r="DN37" s="751"/>
      <c r="DO37" s="751"/>
      <c r="DP37" s="751"/>
      <c r="DQ37" s="751"/>
      <c r="DR37" s="751"/>
      <c r="DS37" s="751"/>
      <c r="DT37" s="751"/>
      <c r="DU37" s="751"/>
      <c r="DV37" s="751"/>
      <c r="DW37" s="751"/>
      <c r="DX37" s="751"/>
      <c r="DY37" s="751"/>
      <c r="DZ37" s="751"/>
      <c r="EA37" s="751"/>
      <c r="EB37" s="751"/>
      <c r="EC37" s="751"/>
      <c r="ED37" s="751"/>
      <c r="EE37" s="751"/>
      <c r="EF37" s="751"/>
      <c r="EG37" s="751"/>
      <c r="EH37" s="751"/>
      <c r="EI37" s="751"/>
      <c r="EJ37" s="751"/>
      <c r="EK37" s="751"/>
      <c r="EL37" s="751"/>
      <c r="EM37" s="751"/>
      <c r="EN37" s="751"/>
      <c r="EO37" s="751"/>
      <c r="EP37" s="751"/>
      <c r="EQ37" s="751"/>
      <c r="ER37" s="751"/>
      <c r="ES37" s="356"/>
      <c r="ET37" s="356"/>
      <c r="EU37" s="356"/>
      <c r="EV37" s="356"/>
      <c r="EW37" s="356"/>
      <c r="EX37" s="356"/>
      <c r="EY37" s="356"/>
      <c r="EZ37" s="356"/>
      <c r="FA37" s="356"/>
      <c r="FB37" s="356"/>
      <c r="FC37" s="356"/>
      <c r="FD37" s="356"/>
      <c r="FE37" s="356"/>
      <c r="FF37" s="356"/>
      <c r="FG37" s="356"/>
      <c r="FH37" s="356"/>
      <c r="FI37" s="356"/>
      <c r="FJ37" s="356"/>
      <c r="FK37" s="356"/>
      <c r="FL37" s="356"/>
      <c r="FM37" s="356"/>
      <c r="FN37" s="356"/>
      <c r="FO37" s="356"/>
      <c r="FP37" s="356"/>
      <c r="FQ37" s="356"/>
      <c r="FR37" s="356"/>
      <c r="FS37" s="356"/>
      <c r="FT37" s="356"/>
      <c r="FU37" s="356"/>
      <c r="FV37" s="356"/>
      <c r="FW37" s="356"/>
      <c r="FX37" s="356"/>
      <c r="FY37" s="356"/>
      <c r="FZ37" s="356"/>
      <c r="GA37" s="356"/>
      <c r="GB37" s="356"/>
      <c r="GC37" s="356"/>
      <c r="GD37" s="356"/>
      <c r="GE37" s="356"/>
      <c r="GF37" s="356"/>
      <c r="GG37" s="356"/>
      <c r="GH37" s="356"/>
      <c r="GI37" s="356"/>
      <c r="GJ37" s="356"/>
      <c r="GK37" s="356"/>
    </row>
    <row r="38" spans="1:193">
      <c r="A38" s="800"/>
      <c r="B38" s="801"/>
      <c r="C38" s="746"/>
      <c r="D38" s="747"/>
      <c r="E38" s="748"/>
      <c r="F38" s="748"/>
      <c r="G38" s="749"/>
      <c r="H38" s="631" t="str">
        <f t="shared" si="1"/>
        <v/>
      </c>
      <c r="I38" s="750"/>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51"/>
      <c r="AL38" s="751"/>
      <c r="AM38" s="751"/>
      <c r="AN38" s="751"/>
      <c r="AO38" s="751"/>
      <c r="AP38" s="751"/>
      <c r="AQ38" s="751"/>
      <c r="AR38" s="751"/>
      <c r="AS38" s="751"/>
      <c r="AT38" s="751"/>
      <c r="AU38" s="751"/>
      <c r="AV38" s="751"/>
      <c r="AW38" s="751"/>
      <c r="AX38" s="751"/>
      <c r="AY38" s="751"/>
      <c r="AZ38" s="751"/>
      <c r="BA38" s="751"/>
      <c r="BB38" s="751"/>
      <c r="BC38" s="751"/>
      <c r="BD38" s="751"/>
      <c r="BE38" s="751"/>
      <c r="BF38" s="751"/>
      <c r="BG38" s="751"/>
      <c r="BH38" s="751"/>
      <c r="BI38" s="751"/>
      <c r="BJ38" s="751"/>
      <c r="BK38" s="751"/>
      <c r="BL38" s="751"/>
      <c r="BM38" s="751"/>
      <c r="BN38" s="751"/>
      <c r="BO38" s="751"/>
      <c r="BP38" s="751"/>
      <c r="BQ38" s="751"/>
      <c r="BR38" s="751"/>
      <c r="BS38" s="751"/>
      <c r="BT38" s="751"/>
      <c r="BU38" s="751"/>
      <c r="BV38" s="751"/>
      <c r="BW38" s="751"/>
      <c r="BX38" s="751"/>
      <c r="BY38" s="751"/>
      <c r="BZ38" s="751"/>
      <c r="CA38" s="751"/>
      <c r="CB38" s="751"/>
      <c r="CC38" s="751"/>
      <c r="CD38" s="751"/>
      <c r="CE38" s="751"/>
      <c r="CF38" s="751"/>
      <c r="CG38" s="751"/>
      <c r="CH38" s="751"/>
      <c r="CI38" s="751"/>
      <c r="CJ38" s="751"/>
      <c r="CK38" s="751"/>
      <c r="CL38" s="751"/>
      <c r="CM38" s="751"/>
      <c r="CN38" s="751"/>
      <c r="CO38" s="751"/>
      <c r="CP38" s="751"/>
      <c r="CQ38" s="751"/>
      <c r="CR38" s="751"/>
      <c r="CS38" s="751"/>
      <c r="CT38" s="751"/>
      <c r="CU38" s="751"/>
      <c r="CV38" s="751"/>
      <c r="CW38" s="751"/>
      <c r="CX38" s="751"/>
      <c r="CY38" s="751"/>
      <c r="CZ38" s="751"/>
      <c r="DA38" s="751"/>
      <c r="DB38" s="751"/>
      <c r="DC38" s="751"/>
      <c r="DD38" s="751"/>
      <c r="DE38" s="751"/>
      <c r="DF38" s="751"/>
      <c r="DG38" s="751"/>
      <c r="DH38" s="751"/>
      <c r="DI38" s="751"/>
      <c r="DJ38" s="751"/>
      <c r="DK38" s="751"/>
      <c r="DL38" s="751"/>
      <c r="DM38" s="751"/>
      <c r="DN38" s="751"/>
      <c r="DO38" s="751"/>
      <c r="DP38" s="751"/>
      <c r="DQ38" s="751"/>
      <c r="DR38" s="751"/>
      <c r="DS38" s="751"/>
      <c r="DT38" s="751"/>
      <c r="DU38" s="751"/>
      <c r="DV38" s="751"/>
      <c r="DW38" s="751"/>
      <c r="DX38" s="751"/>
      <c r="DY38" s="751"/>
      <c r="DZ38" s="751"/>
      <c r="EA38" s="751"/>
      <c r="EB38" s="751"/>
      <c r="EC38" s="751"/>
      <c r="ED38" s="751"/>
      <c r="EE38" s="751"/>
      <c r="EF38" s="751"/>
      <c r="EG38" s="751"/>
      <c r="EH38" s="751"/>
      <c r="EI38" s="751"/>
      <c r="EJ38" s="751"/>
      <c r="EK38" s="751"/>
      <c r="EL38" s="751"/>
      <c r="EM38" s="751"/>
      <c r="EN38" s="751"/>
      <c r="EO38" s="751"/>
      <c r="EP38" s="751"/>
      <c r="EQ38" s="751"/>
      <c r="ER38" s="751"/>
      <c r="ES38" s="356"/>
      <c r="ET38" s="356"/>
      <c r="EU38" s="356"/>
      <c r="EV38" s="356"/>
      <c r="EW38" s="356"/>
      <c r="EX38" s="356"/>
      <c r="EY38" s="356"/>
      <c r="EZ38" s="356"/>
      <c r="FA38" s="356"/>
      <c r="FB38" s="356"/>
      <c r="FC38" s="356"/>
      <c r="FD38" s="356"/>
      <c r="FE38" s="356"/>
      <c r="FF38" s="356"/>
      <c r="FG38" s="356"/>
      <c r="FH38" s="356"/>
      <c r="FI38" s="356"/>
      <c r="FJ38" s="356"/>
      <c r="FK38" s="356"/>
      <c r="FL38" s="356"/>
      <c r="FM38" s="356"/>
      <c r="FN38" s="356"/>
      <c r="FO38" s="356"/>
      <c r="FP38" s="356"/>
      <c r="FQ38" s="356"/>
      <c r="FR38" s="356"/>
      <c r="FS38" s="356"/>
      <c r="FT38" s="356"/>
      <c r="FU38" s="356"/>
      <c r="FV38" s="356"/>
      <c r="FW38" s="356"/>
      <c r="FX38" s="356"/>
      <c r="FY38" s="356"/>
      <c r="FZ38" s="356"/>
      <c r="GA38" s="356"/>
      <c r="GB38" s="356"/>
      <c r="GC38" s="356"/>
      <c r="GD38" s="356"/>
      <c r="GE38" s="356"/>
      <c r="GF38" s="356"/>
      <c r="GG38" s="356"/>
      <c r="GH38" s="356"/>
      <c r="GI38" s="356"/>
      <c r="GJ38" s="356"/>
      <c r="GK38" s="356"/>
    </row>
    <row r="39" spans="1:193">
      <c r="A39" s="800"/>
      <c r="B39" s="801"/>
      <c r="C39" s="746"/>
      <c r="D39" s="747"/>
      <c r="E39" s="748"/>
      <c r="F39" s="748"/>
      <c r="G39" s="749"/>
      <c r="H39" s="631" t="str">
        <f t="shared" si="1"/>
        <v/>
      </c>
      <c r="I39" s="750"/>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1"/>
      <c r="AY39" s="751"/>
      <c r="AZ39" s="751"/>
      <c r="BA39" s="751"/>
      <c r="BB39" s="751"/>
      <c r="BC39" s="751"/>
      <c r="BD39" s="751"/>
      <c r="BE39" s="751"/>
      <c r="BF39" s="751"/>
      <c r="BG39" s="751"/>
      <c r="BH39" s="751"/>
      <c r="BI39" s="751"/>
      <c r="BJ39" s="751"/>
      <c r="BK39" s="751"/>
      <c r="BL39" s="751"/>
      <c r="BM39" s="751"/>
      <c r="BN39" s="751"/>
      <c r="BO39" s="751"/>
      <c r="BP39" s="751"/>
      <c r="BQ39" s="751"/>
      <c r="BR39" s="751"/>
      <c r="BS39" s="751"/>
      <c r="BT39" s="751"/>
      <c r="BU39" s="751"/>
      <c r="BV39" s="751"/>
      <c r="BW39" s="751"/>
      <c r="BX39" s="751"/>
      <c r="BY39" s="751"/>
      <c r="BZ39" s="751"/>
      <c r="CA39" s="751"/>
      <c r="CB39" s="751"/>
      <c r="CC39" s="751"/>
      <c r="CD39" s="751"/>
      <c r="CE39" s="751"/>
      <c r="CF39" s="751"/>
      <c r="CG39" s="751"/>
      <c r="CH39" s="751"/>
      <c r="CI39" s="751"/>
      <c r="CJ39" s="751"/>
      <c r="CK39" s="751"/>
      <c r="CL39" s="751"/>
      <c r="CM39" s="751"/>
      <c r="CN39" s="751"/>
      <c r="CO39" s="751"/>
      <c r="CP39" s="751"/>
      <c r="CQ39" s="751"/>
      <c r="CR39" s="751"/>
      <c r="CS39" s="751"/>
      <c r="CT39" s="751"/>
      <c r="CU39" s="751"/>
      <c r="CV39" s="751"/>
      <c r="CW39" s="751"/>
      <c r="CX39" s="751"/>
      <c r="CY39" s="751"/>
      <c r="CZ39" s="751"/>
      <c r="DA39" s="751"/>
      <c r="DB39" s="751"/>
      <c r="DC39" s="751"/>
      <c r="DD39" s="751"/>
      <c r="DE39" s="751"/>
      <c r="DF39" s="751"/>
      <c r="DG39" s="751"/>
      <c r="DH39" s="751"/>
      <c r="DI39" s="751"/>
      <c r="DJ39" s="751"/>
      <c r="DK39" s="751"/>
      <c r="DL39" s="751"/>
      <c r="DM39" s="751"/>
      <c r="DN39" s="751"/>
      <c r="DO39" s="751"/>
      <c r="DP39" s="751"/>
      <c r="DQ39" s="751"/>
      <c r="DR39" s="751"/>
      <c r="DS39" s="751"/>
      <c r="DT39" s="751"/>
      <c r="DU39" s="751"/>
      <c r="DV39" s="751"/>
      <c r="DW39" s="751"/>
      <c r="DX39" s="751"/>
      <c r="DY39" s="751"/>
      <c r="DZ39" s="751"/>
      <c r="EA39" s="751"/>
      <c r="EB39" s="751"/>
      <c r="EC39" s="751"/>
      <c r="ED39" s="751"/>
      <c r="EE39" s="751"/>
      <c r="EF39" s="751"/>
      <c r="EG39" s="751"/>
      <c r="EH39" s="751"/>
      <c r="EI39" s="751"/>
      <c r="EJ39" s="751"/>
      <c r="EK39" s="751"/>
      <c r="EL39" s="751"/>
      <c r="EM39" s="751"/>
      <c r="EN39" s="751"/>
      <c r="EO39" s="751"/>
      <c r="EP39" s="751"/>
      <c r="EQ39" s="751"/>
      <c r="ER39" s="751"/>
      <c r="ES39" s="356"/>
      <c r="ET39" s="356"/>
      <c r="EU39" s="356"/>
      <c r="EV39" s="356"/>
      <c r="EW39" s="356"/>
      <c r="EX39" s="356"/>
      <c r="EY39" s="356"/>
      <c r="EZ39" s="356"/>
      <c r="FA39" s="356"/>
      <c r="FB39" s="356"/>
      <c r="FC39" s="356"/>
      <c r="FD39" s="356"/>
      <c r="FE39" s="356"/>
      <c r="FF39" s="356"/>
      <c r="FG39" s="356"/>
      <c r="FH39" s="356"/>
      <c r="FI39" s="356"/>
      <c r="FJ39" s="356"/>
      <c r="FK39" s="356"/>
      <c r="FL39" s="356"/>
      <c r="FM39" s="356"/>
      <c r="FN39" s="356"/>
      <c r="FO39" s="356"/>
      <c r="FP39" s="356"/>
      <c r="FQ39" s="356"/>
      <c r="FR39" s="356"/>
      <c r="FS39" s="356"/>
      <c r="FT39" s="356"/>
      <c r="FU39" s="356"/>
      <c r="FV39" s="356"/>
      <c r="FW39" s="356"/>
      <c r="FX39" s="356"/>
      <c r="FY39" s="356"/>
      <c r="FZ39" s="356"/>
      <c r="GA39" s="356"/>
      <c r="GB39" s="356"/>
      <c r="GC39" s="356"/>
      <c r="GD39" s="356"/>
      <c r="GE39" s="356"/>
      <c r="GF39" s="356"/>
      <c r="GG39" s="356"/>
      <c r="GH39" s="356"/>
      <c r="GI39" s="356"/>
      <c r="GJ39" s="356"/>
      <c r="GK39" s="356"/>
    </row>
    <row r="40" spans="1:193">
      <c r="A40" s="800"/>
      <c r="B40" s="801"/>
      <c r="C40" s="746"/>
      <c r="D40" s="747"/>
      <c r="E40" s="748"/>
      <c r="F40" s="748"/>
      <c r="G40" s="749"/>
      <c r="H40" s="631" t="str">
        <f t="shared" si="1"/>
        <v/>
      </c>
      <c r="I40" s="750"/>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1"/>
      <c r="AY40" s="751"/>
      <c r="AZ40" s="751"/>
      <c r="BA40" s="751"/>
      <c r="BB40" s="751"/>
      <c r="BC40" s="751"/>
      <c r="BD40" s="751"/>
      <c r="BE40" s="751"/>
      <c r="BF40" s="751"/>
      <c r="BG40" s="751"/>
      <c r="BH40" s="751"/>
      <c r="BI40" s="751"/>
      <c r="BJ40" s="751"/>
      <c r="BK40" s="751"/>
      <c r="BL40" s="751"/>
      <c r="BM40" s="751"/>
      <c r="BN40" s="751"/>
      <c r="BO40" s="751"/>
      <c r="BP40" s="751"/>
      <c r="BQ40" s="751"/>
      <c r="BR40" s="751"/>
      <c r="BS40" s="751"/>
      <c r="BT40" s="751"/>
      <c r="BU40" s="751"/>
      <c r="BV40" s="751"/>
      <c r="BW40" s="751"/>
      <c r="BX40" s="751"/>
      <c r="BY40" s="751"/>
      <c r="BZ40" s="751"/>
      <c r="CA40" s="751"/>
      <c r="CB40" s="751"/>
      <c r="CC40" s="751"/>
      <c r="CD40" s="751"/>
      <c r="CE40" s="751"/>
      <c r="CF40" s="751"/>
      <c r="CG40" s="751"/>
      <c r="CH40" s="751"/>
      <c r="CI40" s="751"/>
      <c r="CJ40" s="751"/>
      <c r="CK40" s="751"/>
      <c r="CL40" s="751"/>
      <c r="CM40" s="751"/>
      <c r="CN40" s="751"/>
      <c r="CO40" s="751"/>
      <c r="CP40" s="751"/>
      <c r="CQ40" s="751"/>
      <c r="CR40" s="751"/>
      <c r="CS40" s="751"/>
      <c r="CT40" s="751"/>
      <c r="CU40" s="751"/>
      <c r="CV40" s="751"/>
      <c r="CW40" s="751"/>
      <c r="CX40" s="751"/>
      <c r="CY40" s="751"/>
      <c r="CZ40" s="751"/>
      <c r="DA40" s="751"/>
      <c r="DB40" s="751"/>
      <c r="DC40" s="751"/>
      <c r="DD40" s="751"/>
      <c r="DE40" s="751"/>
      <c r="DF40" s="751"/>
      <c r="DG40" s="751"/>
      <c r="DH40" s="751"/>
      <c r="DI40" s="751"/>
      <c r="DJ40" s="751"/>
      <c r="DK40" s="751"/>
      <c r="DL40" s="751"/>
      <c r="DM40" s="751"/>
      <c r="DN40" s="751"/>
      <c r="DO40" s="751"/>
      <c r="DP40" s="751"/>
      <c r="DQ40" s="751"/>
      <c r="DR40" s="751"/>
      <c r="DS40" s="751"/>
      <c r="DT40" s="751"/>
      <c r="DU40" s="751"/>
      <c r="DV40" s="751"/>
      <c r="DW40" s="751"/>
      <c r="DX40" s="751"/>
      <c r="DY40" s="751"/>
      <c r="DZ40" s="751"/>
      <c r="EA40" s="751"/>
      <c r="EB40" s="751"/>
      <c r="EC40" s="751"/>
      <c r="ED40" s="751"/>
      <c r="EE40" s="751"/>
      <c r="EF40" s="751"/>
      <c r="EG40" s="751"/>
      <c r="EH40" s="751"/>
      <c r="EI40" s="751"/>
      <c r="EJ40" s="751"/>
      <c r="EK40" s="751"/>
      <c r="EL40" s="751"/>
      <c r="EM40" s="751"/>
      <c r="EN40" s="751"/>
      <c r="EO40" s="751"/>
      <c r="EP40" s="751"/>
      <c r="EQ40" s="751"/>
      <c r="ER40" s="751"/>
      <c r="ES40" s="356"/>
      <c r="ET40" s="356"/>
      <c r="EU40" s="356"/>
      <c r="EV40" s="356"/>
      <c r="EW40" s="356"/>
      <c r="EX40" s="356"/>
      <c r="EY40" s="356"/>
      <c r="EZ40" s="356"/>
      <c r="FA40" s="356"/>
      <c r="FB40" s="356"/>
      <c r="FC40" s="356"/>
      <c r="FD40" s="356"/>
      <c r="FE40" s="356"/>
      <c r="FF40" s="356"/>
      <c r="FG40" s="356"/>
      <c r="FH40" s="356"/>
      <c r="FI40" s="356"/>
      <c r="FJ40" s="356"/>
      <c r="FK40" s="356"/>
      <c r="FL40" s="356"/>
      <c r="FM40" s="356"/>
      <c r="FN40" s="356"/>
      <c r="FO40" s="356"/>
      <c r="FP40" s="356"/>
      <c r="FQ40" s="356"/>
      <c r="FR40" s="356"/>
      <c r="FS40" s="356"/>
      <c r="FT40" s="356"/>
      <c r="FU40" s="356"/>
      <c r="FV40" s="356"/>
      <c r="FW40" s="356"/>
      <c r="FX40" s="356"/>
      <c r="FY40" s="356"/>
      <c r="FZ40" s="356"/>
      <c r="GA40" s="356"/>
      <c r="GB40" s="356"/>
      <c r="GC40" s="356"/>
      <c r="GD40" s="356"/>
      <c r="GE40" s="356"/>
      <c r="GF40" s="356"/>
      <c r="GG40" s="356"/>
      <c r="GH40" s="356"/>
      <c r="GI40" s="356"/>
      <c r="GJ40" s="356"/>
      <c r="GK40" s="356"/>
    </row>
    <row r="41" spans="1:193">
      <c r="A41" s="800"/>
      <c r="B41" s="801"/>
      <c r="C41" s="746"/>
      <c r="D41" s="747"/>
      <c r="E41" s="748"/>
      <c r="F41" s="748"/>
      <c r="G41" s="749"/>
      <c r="H41" s="631" t="str">
        <f t="shared" si="1"/>
        <v/>
      </c>
      <c r="I41" s="750"/>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51"/>
      <c r="AL41" s="751"/>
      <c r="AM41" s="751"/>
      <c r="AN41" s="751"/>
      <c r="AO41" s="751"/>
      <c r="AP41" s="751"/>
      <c r="AQ41" s="751"/>
      <c r="AR41" s="751"/>
      <c r="AS41" s="751"/>
      <c r="AT41" s="751"/>
      <c r="AU41" s="751"/>
      <c r="AV41" s="751"/>
      <c r="AW41" s="751"/>
      <c r="AX41" s="751"/>
      <c r="AY41" s="751"/>
      <c r="AZ41" s="751"/>
      <c r="BA41" s="751"/>
      <c r="BB41" s="751"/>
      <c r="BC41" s="751"/>
      <c r="BD41" s="751"/>
      <c r="BE41" s="751"/>
      <c r="BF41" s="751"/>
      <c r="BG41" s="751"/>
      <c r="BH41" s="751"/>
      <c r="BI41" s="751"/>
      <c r="BJ41" s="751"/>
      <c r="BK41" s="751"/>
      <c r="BL41" s="751"/>
      <c r="BM41" s="751"/>
      <c r="BN41" s="751"/>
      <c r="BO41" s="751"/>
      <c r="BP41" s="751"/>
      <c r="BQ41" s="751"/>
      <c r="BR41" s="751"/>
      <c r="BS41" s="751"/>
      <c r="BT41" s="751"/>
      <c r="BU41" s="751"/>
      <c r="BV41" s="751"/>
      <c r="BW41" s="751"/>
      <c r="BX41" s="751"/>
      <c r="BY41" s="751"/>
      <c r="BZ41" s="751"/>
      <c r="CA41" s="751"/>
      <c r="CB41" s="751"/>
      <c r="CC41" s="751"/>
      <c r="CD41" s="751"/>
      <c r="CE41" s="751"/>
      <c r="CF41" s="751"/>
      <c r="CG41" s="751"/>
      <c r="CH41" s="751"/>
      <c r="CI41" s="751"/>
      <c r="CJ41" s="751"/>
      <c r="CK41" s="751"/>
      <c r="CL41" s="751"/>
      <c r="CM41" s="751"/>
      <c r="CN41" s="751"/>
      <c r="CO41" s="751"/>
      <c r="CP41" s="751"/>
      <c r="CQ41" s="751"/>
      <c r="CR41" s="751"/>
      <c r="CS41" s="751"/>
      <c r="CT41" s="751"/>
      <c r="CU41" s="751"/>
      <c r="CV41" s="751"/>
      <c r="CW41" s="751"/>
      <c r="CX41" s="751"/>
      <c r="CY41" s="751"/>
      <c r="CZ41" s="751"/>
      <c r="DA41" s="751"/>
      <c r="DB41" s="751"/>
      <c r="DC41" s="751"/>
      <c r="DD41" s="751"/>
      <c r="DE41" s="751"/>
      <c r="DF41" s="751"/>
      <c r="DG41" s="751"/>
      <c r="DH41" s="751"/>
      <c r="DI41" s="751"/>
      <c r="DJ41" s="751"/>
      <c r="DK41" s="751"/>
      <c r="DL41" s="751"/>
      <c r="DM41" s="751"/>
      <c r="DN41" s="751"/>
      <c r="DO41" s="751"/>
      <c r="DP41" s="751"/>
      <c r="DQ41" s="751"/>
      <c r="DR41" s="751"/>
      <c r="DS41" s="751"/>
      <c r="DT41" s="751"/>
      <c r="DU41" s="751"/>
      <c r="DV41" s="751"/>
      <c r="DW41" s="751"/>
      <c r="DX41" s="751"/>
      <c r="DY41" s="751"/>
      <c r="DZ41" s="751"/>
      <c r="EA41" s="751"/>
      <c r="EB41" s="751"/>
      <c r="EC41" s="751"/>
      <c r="ED41" s="751"/>
      <c r="EE41" s="751"/>
      <c r="EF41" s="751"/>
      <c r="EG41" s="751"/>
      <c r="EH41" s="751"/>
      <c r="EI41" s="751"/>
      <c r="EJ41" s="751"/>
      <c r="EK41" s="751"/>
      <c r="EL41" s="751"/>
      <c r="EM41" s="751"/>
      <c r="EN41" s="751"/>
      <c r="EO41" s="751"/>
      <c r="EP41" s="751"/>
      <c r="EQ41" s="751"/>
      <c r="ER41" s="751"/>
      <c r="ES41" s="356"/>
      <c r="ET41" s="356"/>
      <c r="EU41" s="356"/>
      <c r="EV41" s="356"/>
      <c r="EW41" s="356"/>
      <c r="EX41" s="356"/>
      <c r="EY41" s="356"/>
      <c r="EZ41" s="356"/>
      <c r="FA41" s="356"/>
      <c r="FB41" s="356"/>
      <c r="FC41" s="356"/>
      <c r="FD41" s="356"/>
      <c r="FE41" s="356"/>
      <c r="FF41" s="356"/>
      <c r="FG41" s="356"/>
      <c r="FH41" s="356"/>
      <c r="FI41" s="356"/>
      <c r="FJ41" s="356"/>
      <c r="FK41" s="356"/>
      <c r="FL41" s="356"/>
      <c r="FM41" s="356"/>
      <c r="FN41" s="356"/>
      <c r="FO41" s="356"/>
      <c r="FP41" s="356"/>
      <c r="FQ41" s="356"/>
      <c r="FR41" s="356"/>
      <c r="FS41" s="356"/>
      <c r="FT41" s="356"/>
      <c r="FU41" s="356"/>
      <c r="FV41" s="356"/>
      <c r="FW41" s="356"/>
      <c r="FX41" s="356"/>
      <c r="FY41" s="356"/>
      <c r="FZ41" s="356"/>
      <c r="GA41" s="356"/>
      <c r="GB41" s="356"/>
      <c r="GC41" s="356"/>
      <c r="GD41" s="356"/>
      <c r="GE41" s="356"/>
      <c r="GF41" s="356"/>
      <c r="GG41" s="356"/>
      <c r="GH41" s="356"/>
      <c r="GI41" s="356"/>
      <c r="GJ41" s="356"/>
      <c r="GK41" s="356"/>
    </row>
    <row r="42" spans="1:193">
      <c r="A42" s="800"/>
      <c r="B42" s="801"/>
      <c r="C42" s="746"/>
      <c r="D42" s="747"/>
      <c r="E42" s="748"/>
      <c r="F42" s="748"/>
      <c r="G42" s="749"/>
      <c r="H42" s="631" t="str">
        <f t="shared" si="1"/>
        <v/>
      </c>
      <c r="I42" s="750"/>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51"/>
      <c r="AL42" s="751"/>
      <c r="AM42" s="751"/>
      <c r="AN42" s="751"/>
      <c r="AO42" s="751"/>
      <c r="AP42" s="751"/>
      <c r="AQ42" s="751"/>
      <c r="AR42" s="751"/>
      <c r="AS42" s="751"/>
      <c r="AT42" s="751"/>
      <c r="AU42" s="751"/>
      <c r="AV42" s="751"/>
      <c r="AW42" s="751"/>
      <c r="AX42" s="751"/>
      <c r="AY42" s="751"/>
      <c r="AZ42" s="751"/>
      <c r="BA42" s="751"/>
      <c r="BB42" s="751"/>
      <c r="BC42" s="751"/>
      <c r="BD42" s="751"/>
      <c r="BE42" s="751"/>
      <c r="BF42" s="751"/>
      <c r="BG42" s="751"/>
      <c r="BH42" s="751"/>
      <c r="BI42" s="751"/>
      <c r="BJ42" s="751"/>
      <c r="BK42" s="751"/>
      <c r="BL42" s="751"/>
      <c r="BM42" s="751"/>
      <c r="BN42" s="751"/>
      <c r="BO42" s="751"/>
      <c r="BP42" s="751"/>
      <c r="BQ42" s="751"/>
      <c r="BR42" s="751"/>
      <c r="BS42" s="751"/>
      <c r="BT42" s="751"/>
      <c r="BU42" s="751"/>
      <c r="BV42" s="751"/>
      <c r="BW42" s="751"/>
      <c r="BX42" s="751"/>
      <c r="BY42" s="751"/>
      <c r="BZ42" s="751"/>
      <c r="CA42" s="751"/>
      <c r="CB42" s="751"/>
      <c r="CC42" s="751"/>
      <c r="CD42" s="751"/>
      <c r="CE42" s="751"/>
      <c r="CF42" s="751"/>
      <c r="CG42" s="751"/>
      <c r="CH42" s="751"/>
      <c r="CI42" s="751"/>
      <c r="CJ42" s="751"/>
      <c r="CK42" s="751"/>
      <c r="CL42" s="751"/>
      <c r="CM42" s="751"/>
      <c r="CN42" s="751"/>
      <c r="CO42" s="751"/>
      <c r="CP42" s="751"/>
      <c r="CQ42" s="751"/>
      <c r="CR42" s="751"/>
      <c r="CS42" s="751"/>
      <c r="CT42" s="751"/>
      <c r="CU42" s="751"/>
      <c r="CV42" s="751"/>
      <c r="CW42" s="751"/>
      <c r="CX42" s="751"/>
      <c r="CY42" s="751"/>
      <c r="CZ42" s="751"/>
      <c r="DA42" s="751"/>
      <c r="DB42" s="751"/>
      <c r="DC42" s="751"/>
      <c r="DD42" s="751"/>
      <c r="DE42" s="751"/>
      <c r="DF42" s="751"/>
      <c r="DG42" s="751"/>
      <c r="DH42" s="751"/>
      <c r="DI42" s="751"/>
      <c r="DJ42" s="751"/>
      <c r="DK42" s="751"/>
      <c r="DL42" s="751"/>
      <c r="DM42" s="751"/>
      <c r="DN42" s="751"/>
      <c r="DO42" s="751"/>
      <c r="DP42" s="751"/>
      <c r="DQ42" s="751"/>
      <c r="DR42" s="751"/>
      <c r="DS42" s="751"/>
      <c r="DT42" s="751"/>
      <c r="DU42" s="751"/>
      <c r="DV42" s="751"/>
      <c r="DW42" s="751"/>
      <c r="DX42" s="751"/>
      <c r="DY42" s="751"/>
      <c r="DZ42" s="751"/>
      <c r="EA42" s="751"/>
      <c r="EB42" s="751"/>
      <c r="EC42" s="751"/>
      <c r="ED42" s="751"/>
      <c r="EE42" s="751"/>
      <c r="EF42" s="751"/>
      <c r="EG42" s="751"/>
      <c r="EH42" s="751"/>
      <c r="EI42" s="751"/>
      <c r="EJ42" s="751"/>
      <c r="EK42" s="751"/>
      <c r="EL42" s="751"/>
      <c r="EM42" s="751"/>
      <c r="EN42" s="751"/>
      <c r="EO42" s="751"/>
      <c r="EP42" s="751"/>
      <c r="EQ42" s="751"/>
      <c r="ER42" s="751"/>
      <c r="ES42" s="356"/>
      <c r="ET42" s="356"/>
      <c r="EU42" s="356"/>
      <c r="EV42" s="356"/>
      <c r="EW42" s="356"/>
      <c r="EX42" s="356"/>
      <c r="EY42" s="356"/>
      <c r="EZ42" s="356"/>
      <c r="FA42" s="356"/>
      <c r="FB42" s="356"/>
      <c r="FC42" s="356"/>
      <c r="FD42" s="356"/>
      <c r="FE42" s="356"/>
      <c r="FF42" s="356"/>
      <c r="FG42" s="356"/>
      <c r="FH42" s="356"/>
      <c r="FI42" s="356"/>
      <c r="FJ42" s="356"/>
      <c r="FK42" s="356"/>
      <c r="FL42" s="356"/>
      <c r="FM42" s="356"/>
      <c r="FN42" s="356"/>
      <c r="FO42" s="356"/>
      <c r="FP42" s="356"/>
      <c r="FQ42" s="356"/>
      <c r="FR42" s="356"/>
      <c r="FS42" s="356"/>
      <c r="FT42" s="356"/>
      <c r="FU42" s="356"/>
      <c r="FV42" s="356"/>
      <c r="FW42" s="356"/>
      <c r="FX42" s="356"/>
      <c r="FY42" s="356"/>
      <c r="FZ42" s="356"/>
      <c r="GA42" s="356"/>
      <c r="GB42" s="356"/>
      <c r="GC42" s="356"/>
      <c r="GD42" s="356"/>
      <c r="GE42" s="356"/>
      <c r="GF42" s="356"/>
      <c r="GG42" s="356"/>
      <c r="GH42" s="356"/>
      <c r="GI42" s="356"/>
      <c r="GJ42" s="356"/>
      <c r="GK42" s="356"/>
    </row>
    <row r="43" spans="1:193">
      <c r="A43" s="800"/>
      <c r="B43" s="801"/>
      <c r="C43" s="746"/>
      <c r="D43" s="747"/>
      <c r="E43" s="748"/>
      <c r="F43" s="748"/>
      <c r="G43" s="749"/>
      <c r="H43" s="631" t="str">
        <f t="shared" si="1"/>
        <v/>
      </c>
      <c r="I43" s="750"/>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1"/>
      <c r="AY43" s="751"/>
      <c r="AZ43" s="751"/>
      <c r="BA43" s="751"/>
      <c r="BB43" s="751"/>
      <c r="BC43" s="751"/>
      <c r="BD43" s="751"/>
      <c r="BE43" s="751"/>
      <c r="BF43" s="751"/>
      <c r="BG43" s="751"/>
      <c r="BH43" s="751"/>
      <c r="BI43" s="751"/>
      <c r="BJ43" s="751"/>
      <c r="BK43" s="751"/>
      <c r="BL43" s="751"/>
      <c r="BM43" s="751"/>
      <c r="BN43" s="751"/>
      <c r="BO43" s="751"/>
      <c r="BP43" s="751"/>
      <c r="BQ43" s="751"/>
      <c r="BR43" s="751"/>
      <c r="BS43" s="751"/>
      <c r="BT43" s="751"/>
      <c r="BU43" s="751"/>
      <c r="BV43" s="751"/>
      <c r="BW43" s="751"/>
      <c r="BX43" s="751"/>
      <c r="BY43" s="751"/>
      <c r="BZ43" s="751"/>
      <c r="CA43" s="751"/>
      <c r="CB43" s="751"/>
      <c r="CC43" s="751"/>
      <c r="CD43" s="751"/>
      <c r="CE43" s="751"/>
      <c r="CF43" s="751"/>
      <c r="CG43" s="751"/>
      <c r="CH43" s="751"/>
      <c r="CI43" s="751"/>
      <c r="CJ43" s="751"/>
      <c r="CK43" s="751"/>
      <c r="CL43" s="751"/>
      <c r="CM43" s="751"/>
      <c r="CN43" s="751"/>
      <c r="CO43" s="751"/>
      <c r="CP43" s="751"/>
      <c r="CQ43" s="751"/>
      <c r="CR43" s="751"/>
      <c r="CS43" s="751"/>
      <c r="CT43" s="751"/>
      <c r="CU43" s="751"/>
      <c r="CV43" s="751"/>
      <c r="CW43" s="751"/>
      <c r="CX43" s="751"/>
      <c r="CY43" s="751"/>
      <c r="CZ43" s="751"/>
      <c r="DA43" s="751"/>
      <c r="DB43" s="751"/>
      <c r="DC43" s="751"/>
      <c r="DD43" s="751"/>
      <c r="DE43" s="751"/>
      <c r="DF43" s="751"/>
      <c r="DG43" s="751"/>
      <c r="DH43" s="751"/>
      <c r="DI43" s="751"/>
      <c r="DJ43" s="751"/>
      <c r="DK43" s="751"/>
      <c r="DL43" s="751"/>
      <c r="DM43" s="751"/>
      <c r="DN43" s="751"/>
      <c r="DO43" s="751"/>
      <c r="DP43" s="751"/>
      <c r="DQ43" s="751"/>
      <c r="DR43" s="751"/>
      <c r="DS43" s="751"/>
      <c r="DT43" s="751"/>
      <c r="DU43" s="751"/>
      <c r="DV43" s="751"/>
      <c r="DW43" s="751"/>
      <c r="DX43" s="751"/>
      <c r="DY43" s="751"/>
      <c r="DZ43" s="751"/>
      <c r="EA43" s="751"/>
      <c r="EB43" s="751"/>
      <c r="EC43" s="751"/>
      <c r="ED43" s="751"/>
      <c r="EE43" s="751"/>
      <c r="EF43" s="751"/>
      <c r="EG43" s="751"/>
      <c r="EH43" s="751"/>
      <c r="EI43" s="751"/>
      <c r="EJ43" s="751"/>
      <c r="EK43" s="751"/>
      <c r="EL43" s="751"/>
      <c r="EM43" s="751"/>
      <c r="EN43" s="751"/>
      <c r="EO43" s="751"/>
      <c r="EP43" s="751"/>
      <c r="EQ43" s="751"/>
      <c r="ER43" s="751"/>
      <c r="ES43" s="356"/>
      <c r="ET43" s="356"/>
      <c r="EU43" s="356"/>
      <c r="EV43" s="356"/>
      <c r="EW43" s="356"/>
      <c r="EX43" s="356"/>
      <c r="EY43" s="356"/>
      <c r="EZ43" s="356"/>
      <c r="FA43" s="356"/>
      <c r="FB43" s="356"/>
      <c r="FC43" s="356"/>
      <c r="FD43" s="356"/>
      <c r="FE43" s="356"/>
      <c r="FF43" s="356"/>
      <c r="FG43" s="356"/>
      <c r="FH43" s="356"/>
      <c r="FI43" s="356"/>
      <c r="FJ43" s="356"/>
      <c r="FK43" s="356"/>
      <c r="FL43" s="356"/>
      <c r="FM43" s="356"/>
      <c r="FN43" s="356"/>
      <c r="FO43" s="356"/>
      <c r="FP43" s="356"/>
      <c r="FQ43" s="356"/>
      <c r="FR43" s="356"/>
      <c r="FS43" s="356"/>
      <c r="FT43" s="356"/>
      <c r="FU43" s="356"/>
      <c r="FV43" s="356"/>
      <c r="FW43" s="356"/>
      <c r="FX43" s="356"/>
      <c r="FY43" s="356"/>
      <c r="FZ43" s="356"/>
      <c r="GA43" s="356"/>
      <c r="GB43" s="356"/>
      <c r="GC43" s="356"/>
      <c r="GD43" s="356"/>
      <c r="GE43" s="356"/>
      <c r="GF43" s="356"/>
      <c r="GG43" s="356"/>
      <c r="GH43" s="356"/>
      <c r="GI43" s="356"/>
      <c r="GJ43" s="356"/>
      <c r="GK43" s="356"/>
    </row>
    <row r="44" spans="1:193">
      <c r="A44" s="800"/>
      <c r="B44" s="801"/>
      <c r="C44" s="746"/>
      <c r="D44" s="747"/>
      <c r="E44" s="748"/>
      <c r="F44" s="748"/>
      <c r="G44" s="749"/>
      <c r="H44" s="631" t="str">
        <f t="shared" si="1"/>
        <v/>
      </c>
      <c r="I44" s="750"/>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751"/>
      <c r="AR44" s="751"/>
      <c r="AS44" s="751"/>
      <c r="AT44" s="751"/>
      <c r="AU44" s="751"/>
      <c r="AV44" s="751"/>
      <c r="AW44" s="751"/>
      <c r="AX44" s="751"/>
      <c r="AY44" s="751"/>
      <c r="AZ44" s="751"/>
      <c r="BA44" s="751"/>
      <c r="BB44" s="751"/>
      <c r="BC44" s="751"/>
      <c r="BD44" s="751"/>
      <c r="BE44" s="751"/>
      <c r="BF44" s="751"/>
      <c r="BG44" s="751"/>
      <c r="BH44" s="751"/>
      <c r="BI44" s="751"/>
      <c r="BJ44" s="751"/>
      <c r="BK44" s="751"/>
      <c r="BL44" s="751"/>
      <c r="BM44" s="751"/>
      <c r="BN44" s="751"/>
      <c r="BO44" s="751"/>
      <c r="BP44" s="751"/>
      <c r="BQ44" s="751"/>
      <c r="BR44" s="751"/>
      <c r="BS44" s="751"/>
      <c r="BT44" s="751"/>
      <c r="BU44" s="751"/>
      <c r="BV44" s="751"/>
      <c r="BW44" s="751"/>
      <c r="BX44" s="751"/>
      <c r="BY44" s="751"/>
      <c r="BZ44" s="751"/>
      <c r="CA44" s="751"/>
      <c r="CB44" s="751"/>
      <c r="CC44" s="751"/>
      <c r="CD44" s="751"/>
      <c r="CE44" s="751"/>
      <c r="CF44" s="751"/>
      <c r="CG44" s="751"/>
      <c r="CH44" s="751"/>
      <c r="CI44" s="751"/>
      <c r="CJ44" s="751"/>
      <c r="CK44" s="751"/>
      <c r="CL44" s="751"/>
      <c r="CM44" s="751"/>
      <c r="CN44" s="751"/>
      <c r="CO44" s="751"/>
      <c r="CP44" s="751"/>
      <c r="CQ44" s="751"/>
      <c r="CR44" s="751"/>
      <c r="CS44" s="751"/>
      <c r="CT44" s="751"/>
      <c r="CU44" s="751"/>
      <c r="CV44" s="751"/>
      <c r="CW44" s="751"/>
      <c r="CX44" s="751"/>
      <c r="CY44" s="751"/>
      <c r="CZ44" s="751"/>
      <c r="DA44" s="751"/>
      <c r="DB44" s="751"/>
      <c r="DC44" s="751"/>
      <c r="DD44" s="751"/>
      <c r="DE44" s="751"/>
      <c r="DF44" s="751"/>
      <c r="DG44" s="751"/>
      <c r="DH44" s="751"/>
      <c r="DI44" s="751"/>
      <c r="DJ44" s="751"/>
      <c r="DK44" s="751"/>
      <c r="DL44" s="751"/>
      <c r="DM44" s="751"/>
      <c r="DN44" s="751"/>
      <c r="DO44" s="751"/>
      <c r="DP44" s="751"/>
      <c r="DQ44" s="751"/>
      <c r="DR44" s="751"/>
      <c r="DS44" s="751"/>
      <c r="DT44" s="751"/>
      <c r="DU44" s="751"/>
      <c r="DV44" s="751"/>
      <c r="DW44" s="751"/>
      <c r="DX44" s="751"/>
      <c r="DY44" s="751"/>
      <c r="DZ44" s="751"/>
      <c r="EA44" s="751"/>
      <c r="EB44" s="751"/>
      <c r="EC44" s="751"/>
      <c r="ED44" s="751"/>
      <c r="EE44" s="751"/>
      <c r="EF44" s="751"/>
      <c r="EG44" s="751"/>
      <c r="EH44" s="751"/>
      <c r="EI44" s="751"/>
      <c r="EJ44" s="751"/>
      <c r="EK44" s="751"/>
      <c r="EL44" s="751"/>
      <c r="EM44" s="751"/>
      <c r="EN44" s="751"/>
      <c r="EO44" s="751"/>
      <c r="EP44" s="751"/>
      <c r="EQ44" s="751"/>
      <c r="ER44" s="751"/>
      <c r="ES44" s="356"/>
      <c r="ET44" s="356"/>
      <c r="EU44" s="356"/>
      <c r="EV44" s="356"/>
      <c r="EW44" s="356"/>
      <c r="EX44" s="356"/>
      <c r="EY44" s="356"/>
      <c r="EZ44" s="356"/>
      <c r="FA44" s="356"/>
      <c r="FB44" s="356"/>
      <c r="FC44" s="356"/>
      <c r="FD44" s="356"/>
      <c r="FE44" s="356"/>
      <c r="FF44" s="356"/>
      <c r="FG44" s="356"/>
      <c r="FH44" s="356"/>
      <c r="FI44" s="356"/>
      <c r="FJ44" s="356"/>
      <c r="FK44" s="356"/>
      <c r="FL44" s="356"/>
      <c r="FM44" s="356"/>
      <c r="FN44" s="356"/>
      <c r="FO44" s="356"/>
      <c r="FP44" s="356"/>
      <c r="FQ44" s="356"/>
      <c r="FR44" s="356"/>
      <c r="FS44" s="356"/>
      <c r="FT44" s="356"/>
      <c r="FU44" s="356"/>
      <c r="FV44" s="356"/>
      <c r="FW44" s="356"/>
      <c r="FX44" s="356"/>
      <c r="FY44" s="356"/>
      <c r="FZ44" s="356"/>
      <c r="GA44" s="356"/>
      <c r="GB44" s="356"/>
      <c r="GC44" s="356"/>
      <c r="GD44" s="356"/>
      <c r="GE44" s="356"/>
      <c r="GF44" s="356"/>
      <c r="GG44" s="356"/>
      <c r="GH44" s="356"/>
      <c r="GI44" s="356"/>
      <c r="GJ44" s="356"/>
      <c r="GK44" s="356"/>
    </row>
    <row r="45" spans="1:193">
      <c r="A45" s="800"/>
      <c r="B45" s="801"/>
      <c r="C45" s="746"/>
      <c r="D45" s="747"/>
      <c r="E45" s="748"/>
      <c r="F45" s="748"/>
      <c r="G45" s="749"/>
      <c r="H45" s="631" t="str">
        <f t="shared" si="1"/>
        <v/>
      </c>
      <c r="I45" s="750"/>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c r="AI45" s="751"/>
      <c r="AJ45" s="751"/>
      <c r="AK45" s="751"/>
      <c r="AL45" s="751"/>
      <c r="AM45" s="751"/>
      <c r="AN45" s="751"/>
      <c r="AO45" s="751"/>
      <c r="AP45" s="751"/>
      <c r="AQ45" s="751"/>
      <c r="AR45" s="751"/>
      <c r="AS45" s="751"/>
      <c r="AT45" s="751"/>
      <c r="AU45" s="751"/>
      <c r="AV45" s="751"/>
      <c r="AW45" s="751"/>
      <c r="AX45" s="751"/>
      <c r="AY45" s="751"/>
      <c r="AZ45" s="751"/>
      <c r="BA45" s="751"/>
      <c r="BB45" s="751"/>
      <c r="BC45" s="751"/>
      <c r="BD45" s="751"/>
      <c r="BE45" s="751"/>
      <c r="BF45" s="751"/>
      <c r="BG45" s="751"/>
      <c r="BH45" s="751"/>
      <c r="BI45" s="751"/>
      <c r="BJ45" s="751"/>
      <c r="BK45" s="751"/>
      <c r="BL45" s="751"/>
      <c r="BM45" s="751"/>
      <c r="BN45" s="751"/>
      <c r="BO45" s="751"/>
      <c r="BP45" s="751"/>
      <c r="BQ45" s="751"/>
      <c r="BR45" s="751"/>
      <c r="BS45" s="751"/>
      <c r="BT45" s="751"/>
      <c r="BU45" s="751"/>
      <c r="BV45" s="751"/>
      <c r="BW45" s="751"/>
      <c r="BX45" s="751"/>
      <c r="BY45" s="751"/>
      <c r="BZ45" s="751"/>
      <c r="CA45" s="751"/>
      <c r="CB45" s="751"/>
      <c r="CC45" s="751"/>
      <c r="CD45" s="751"/>
      <c r="CE45" s="751"/>
      <c r="CF45" s="751"/>
      <c r="CG45" s="751"/>
      <c r="CH45" s="751"/>
      <c r="CI45" s="751"/>
      <c r="CJ45" s="751"/>
      <c r="CK45" s="751"/>
      <c r="CL45" s="751"/>
      <c r="CM45" s="751"/>
      <c r="CN45" s="751"/>
      <c r="CO45" s="751"/>
      <c r="CP45" s="751"/>
      <c r="CQ45" s="751"/>
      <c r="CR45" s="751"/>
      <c r="CS45" s="751"/>
      <c r="CT45" s="751"/>
      <c r="CU45" s="751"/>
      <c r="CV45" s="751"/>
      <c r="CW45" s="751"/>
      <c r="CX45" s="751"/>
      <c r="CY45" s="751"/>
      <c r="CZ45" s="751"/>
      <c r="DA45" s="751"/>
      <c r="DB45" s="751"/>
      <c r="DC45" s="751"/>
      <c r="DD45" s="751"/>
      <c r="DE45" s="751"/>
      <c r="DF45" s="751"/>
      <c r="DG45" s="751"/>
      <c r="DH45" s="751"/>
      <c r="DI45" s="751"/>
      <c r="DJ45" s="751"/>
      <c r="DK45" s="751"/>
      <c r="DL45" s="751"/>
      <c r="DM45" s="751"/>
      <c r="DN45" s="751"/>
      <c r="DO45" s="751"/>
      <c r="DP45" s="751"/>
      <c r="DQ45" s="751"/>
      <c r="DR45" s="751"/>
      <c r="DS45" s="751"/>
      <c r="DT45" s="751"/>
      <c r="DU45" s="751"/>
      <c r="DV45" s="751"/>
      <c r="DW45" s="751"/>
      <c r="DX45" s="751"/>
      <c r="DY45" s="751"/>
      <c r="DZ45" s="751"/>
      <c r="EA45" s="751"/>
      <c r="EB45" s="751"/>
      <c r="EC45" s="751"/>
      <c r="ED45" s="751"/>
      <c r="EE45" s="751"/>
      <c r="EF45" s="751"/>
      <c r="EG45" s="751"/>
      <c r="EH45" s="751"/>
      <c r="EI45" s="751"/>
      <c r="EJ45" s="751"/>
      <c r="EK45" s="751"/>
      <c r="EL45" s="751"/>
      <c r="EM45" s="751"/>
      <c r="EN45" s="751"/>
      <c r="EO45" s="751"/>
      <c r="EP45" s="751"/>
      <c r="EQ45" s="751"/>
      <c r="ER45" s="751"/>
      <c r="ES45" s="356"/>
      <c r="ET45" s="356"/>
      <c r="EU45" s="356"/>
      <c r="EV45" s="356"/>
      <c r="EW45" s="356"/>
      <c r="EX45" s="356"/>
      <c r="EY45" s="356"/>
      <c r="EZ45" s="356"/>
      <c r="FA45" s="356"/>
      <c r="FB45" s="356"/>
      <c r="FC45" s="356"/>
      <c r="FD45" s="356"/>
      <c r="FE45" s="356"/>
      <c r="FF45" s="356"/>
      <c r="FG45" s="356"/>
      <c r="FH45" s="356"/>
      <c r="FI45" s="356"/>
      <c r="FJ45" s="356"/>
      <c r="FK45" s="356"/>
      <c r="FL45" s="356"/>
      <c r="FM45" s="356"/>
      <c r="FN45" s="356"/>
      <c r="FO45" s="356"/>
      <c r="FP45" s="356"/>
      <c r="FQ45" s="356"/>
      <c r="FR45" s="356"/>
      <c r="FS45" s="356"/>
      <c r="FT45" s="356"/>
      <c r="FU45" s="356"/>
      <c r="FV45" s="356"/>
      <c r="FW45" s="356"/>
      <c r="FX45" s="356"/>
      <c r="FY45" s="356"/>
      <c r="FZ45" s="356"/>
      <c r="GA45" s="356"/>
      <c r="GB45" s="356"/>
      <c r="GC45" s="356"/>
      <c r="GD45" s="356"/>
      <c r="GE45" s="356"/>
      <c r="GF45" s="356"/>
      <c r="GG45" s="356"/>
      <c r="GH45" s="356"/>
      <c r="GI45" s="356"/>
      <c r="GJ45" s="356"/>
      <c r="GK45" s="356"/>
    </row>
    <row r="46" spans="1:193">
      <c r="A46" s="800"/>
      <c r="B46" s="801"/>
      <c r="C46" s="746"/>
      <c r="D46" s="747"/>
      <c r="E46" s="748"/>
      <c r="F46" s="748"/>
      <c r="G46" s="749"/>
      <c r="H46" s="631" t="str">
        <f t="shared" si="1"/>
        <v/>
      </c>
      <c r="I46" s="750"/>
      <c r="J46" s="751"/>
      <c r="K46" s="751"/>
      <c r="L46" s="751"/>
      <c r="M46" s="751"/>
      <c r="N46" s="751"/>
      <c r="O46" s="751"/>
      <c r="P46" s="751"/>
      <c r="Q46" s="751"/>
      <c r="R46" s="751"/>
      <c r="S46" s="751"/>
      <c r="T46" s="751"/>
      <c r="U46" s="751"/>
      <c r="V46" s="751"/>
      <c r="W46" s="751"/>
      <c r="X46" s="751"/>
      <c r="Y46" s="751"/>
      <c r="Z46" s="751"/>
      <c r="AA46" s="751"/>
      <c r="AB46" s="751"/>
      <c r="AC46" s="751"/>
      <c r="AD46" s="751"/>
      <c r="AE46" s="751"/>
      <c r="AF46" s="751"/>
      <c r="AG46" s="751"/>
      <c r="AH46" s="751"/>
      <c r="AI46" s="751"/>
      <c r="AJ46" s="751"/>
      <c r="AK46" s="751"/>
      <c r="AL46" s="751"/>
      <c r="AM46" s="751"/>
      <c r="AN46" s="751"/>
      <c r="AO46" s="751"/>
      <c r="AP46" s="751"/>
      <c r="AQ46" s="751"/>
      <c r="AR46" s="751"/>
      <c r="AS46" s="751"/>
      <c r="AT46" s="751"/>
      <c r="AU46" s="751"/>
      <c r="AV46" s="751"/>
      <c r="AW46" s="751"/>
      <c r="AX46" s="751"/>
      <c r="AY46" s="751"/>
      <c r="AZ46" s="751"/>
      <c r="BA46" s="751"/>
      <c r="BB46" s="751"/>
      <c r="BC46" s="751"/>
      <c r="BD46" s="751"/>
      <c r="BE46" s="751"/>
      <c r="BF46" s="751"/>
      <c r="BG46" s="751"/>
      <c r="BH46" s="751"/>
      <c r="BI46" s="751"/>
      <c r="BJ46" s="751"/>
      <c r="BK46" s="751"/>
      <c r="BL46" s="751"/>
      <c r="BM46" s="751"/>
      <c r="BN46" s="751"/>
      <c r="BO46" s="751"/>
      <c r="BP46" s="751"/>
      <c r="BQ46" s="751"/>
      <c r="BR46" s="751"/>
      <c r="BS46" s="751"/>
      <c r="BT46" s="751"/>
      <c r="BU46" s="751"/>
      <c r="BV46" s="751"/>
      <c r="BW46" s="751"/>
      <c r="BX46" s="751"/>
      <c r="BY46" s="751"/>
      <c r="BZ46" s="751"/>
      <c r="CA46" s="751"/>
      <c r="CB46" s="751"/>
      <c r="CC46" s="751"/>
      <c r="CD46" s="751"/>
      <c r="CE46" s="751"/>
      <c r="CF46" s="751"/>
      <c r="CG46" s="751"/>
      <c r="CH46" s="751"/>
      <c r="CI46" s="751"/>
      <c r="CJ46" s="751"/>
      <c r="CK46" s="751"/>
      <c r="CL46" s="751"/>
      <c r="CM46" s="751"/>
      <c r="CN46" s="751"/>
      <c r="CO46" s="751"/>
      <c r="CP46" s="751"/>
      <c r="CQ46" s="751"/>
      <c r="CR46" s="751"/>
      <c r="CS46" s="751"/>
      <c r="CT46" s="751"/>
      <c r="CU46" s="751"/>
      <c r="CV46" s="751"/>
      <c r="CW46" s="751"/>
      <c r="CX46" s="751"/>
      <c r="CY46" s="751"/>
      <c r="CZ46" s="751"/>
      <c r="DA46" s="751"/>
      <c r="DB46" s="751"/>
      <c r="DC46" s="751"/>
      <c r="DD46" s="751"/>
      <c r="DE46" s="751"/>
      <c r="DF46" s="751"/>
      <c r="DG46" s="751"/>
      <c r="DH46" s="751"/>
      <c r="DI46" s="751"/>
      <c r="DJ46" s="751"/>
      <c r="DK46" s="751"/>
      <c r="DL46" s="751"/>
      <c r="DM46" s="751"/>
      <c r="DN46" s="751"/>
      <c r="DO46" s="751"/>
      <c r="DP46" s="751"/>
      <c r="DQ46" s="751"/>
      <c r="DR46" s="751"/>
      <c r="DS46" s="751"/>
      <c r="DT46" s="751"/>
      <c r="DU46" s="751"/>
      <c r="DV46" s="751"/>
      <c r="DW46" s="751"/>
      <c r="DX46" s="751"/>
      <c r="DY46" s="751"/>
      <c r="DZ46" s="751"/>
      <c r="EA46" s="751"/>
      <c r="EB46" s="751"/>
      <c r="EC46" s="751"/>
      <c r="ED46" s="751"/>
      <c r="EE46" s="751"/>
      <c r="EF46" s="751"/>
      <c r="EG46" s="751"/>
      <c r="EH46" s="751"/>
      <c r="EI46" s="751"/>
      <c r="EJ46" s="751"/>
      <c r="EK46" s="751"/>
      <c r="EL46" s="751"/>
      <c r="EM46" s="751"/>
      <c r="EN46" s="751"/>
      <c r="EO46" s="751"/>
      <c r="EP46" s="751"/>
      <c r="EQ46" s="751"/>
      <c r="ER46" s="751"/>
      <c r="ES46" s="356"/>
      <c r="ET46" s="356"/>
      <c r="EU46" s="356"/>
      <c r="EV46" s="356"/>
      <c r="EW46" s="356"/>
      <c r="EX46" s="356"/>
      <c r="EY46" s="356"/>
      <c r="EZ46" s="356"/>
      <c r="FA46" s="356"/>
      <c r="FB46" s="356"/>
      <c r="FC46" s="356"/>
      <c r="FD46" s="356"/>
      <c r="FE46" s="356"/>
      <c r="FF46" s="356"/>
      <c r="FG46" s="356"/>
      <c r="FH46" s="356"/>
      <c r="FI46" s="356"/>
      <c r="FJ46" s="356"/>
      <c r="FK46" s="356"/>
      <c r="FL46" s="356"/>
      <c r="FM46" s="356"/>
      <c r="FN46" s="356"/>
      <c r="FO46" s="356"/>
      <c r="FP46" s="356"/>
      <c r="FQ46" s="356"/>
      <c r="FR46" s="356"/>
      <c r="FS46" s="356"/>
      <c r="FT46" s="356"/>
      <c r="FU46" s="356"/>
      <c r="FV46" s="356"/>
      <c r="FW46" s="356"/>
      <c r="FX46" s="356"/>
      <c r="FY46" s="356"/>
      <c r="FZ46" s="356"/>
      <c r="GA46" s="356"/>
      <c r="GB46" s="356"/>
      <c r="GC46" s="356"/>
      <c r="GD46" s="356"/>
      <c r="GE46" s="356"/>
      <c r="GF46" s="356"/>
      <c r="GG46" s="356"/>
      <c r="GH46" s="356"/>
      <c r="GI46" s="356"/>
      <c r="GJ46" s="356"/>
      <c r="GK46" s="356"/>
    </row>
    <row r="47" spans="1:193">
      <c r="A47" s="800"/>
      <c r="B47" s="813"/>
      <c r="C47" s="746"/>
      <c r="D47" s="747"/>
      <c r="E47" s="748"/>
      <c r="F47" s="748"/>
      <c r="G47" s="749"/>
      <c r="H47" s="631" t="str">
        <f t="shared" si="1"/>
        <v/>
      </c>
      <c r="I47" s="750"/>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1"/>
      <c r="AY47" s="751"/>
      <c r="AZ47" s="751"/>
      <c r="BA47" s="751"/>
      <c r="BB47" s="751"/>
      <c r="BC47" s="751"/>
      <c r="BD47" s="751"/>
      <c r="BE47" s="751"/>
      <c r="BF47" s="751"/>
      <c r="BG47" s="751"/>
      <c r="BH47" s="751"/>
      <c r="BI47" s="751"/>
      <c r="BJ47" s="751"/>
      <c r="BK47" s="751"/>
      <c r="BL47" s="751"/>
      <c r="BM47" s="751"/>
      <c r="BN47" s="751"/>
      <c r="BO47" s="751"/>
      <c r="BP47" s="751"/>
      <c r="BQ47" s="751"/>
      <c r="BR47" s="751"/>
      <c r="BS47" s="751"/>
      <c r="BT47" s="751"/>
      <c r="BU47" s="751"/>
      <c r="BV47" s="751"/>
      <c r="BW47" s="751"/>
      <c r="BX47" s="751"/>
      <c r="BY47" s="751"/>
      <c r="BZ47" s="751"/>
      <c r="CA47" s="751"/>
      <c r="CB47" s="751"/>
      <c r="CC47" s="751"/>
      <c r="CD47" s="751"/>
      <c r="CE47" s="751"/>
      <c r="CF47" s="751"/>
      <c r="CG47" s="751"/>
      <c r="CH47" s="751"/>
      <c r="CI47" s="751"/>
      <c r="CJ47" s="751"/>
      <c r="CK47" s="751"/>
      <c r="CL47" s="751"/>
      <c r="CM47" s="751"/>
      <c r="CN47" s="751"/>
      <c r="CO47" s="751"/>
      <c r="CP47" s="751"/>
      <c r="CQ47" s="751"/>
      <c r="CR47" s="751"/>
      <c r="CS47" s="751"/>
      <c r="CT47" s="751"/>
      <c r="CU47" s="751"/>
      <c r="CV47" s="751"/>
      <c r="CW47" s="751"/>
      <c r="CX47" s="751"/>
      <c r="CY47" s="751"/>
      <c r="CZ47" s="751"/>
      <c r="DA47" s="751"/>
      <c r="DB47" s="751"/>
      <c r="DC47" s="751"/>
      <c r="DD47" s="751"/>
      <c r="DE47" s="751"/>
      <c r="DF47" s="751"/>
      <c r="DG47" s="751"/>
      <c r="DH47" s="751"/>
      <c r="DI47" s="751"/>
      <c r="DJ47" s="751"/>
      <c r="DK47" s="751"/>
      <c r="DL47" s="751"/>
      <c r="DM47" s="751"/>
      <c r="DN47" s="751"/>
      <c r="DO47" s="751"/>
      <c r="DP47" s="751"/>
      <c r="DQ47" s="751"/>
      <c r="DR47" s="751"/>
      <c r="DS47" s="751"/>
      <c r="DT47" s="751"/>
      <c r="DU47" s="751"/>
      <c r="DV47" s="751"/>
      <c r="DW47" s="751"/>
      <c r="DX47" s="751"/>
      <c r="DY47" s="751"/>
      <c r="DZ47" s="751"/>
      <c r="EA47" s="751"/>
      <c r="EB47" s="751"/>
      <c r="EC47" s="751"/>
      <c r="ED47" s="751"/>
      <c r="EE47" s="751"/>
      <c r="EF47" s="751"/>
      <c r="EG47" s="751"/>
      <c r="EH47" s="751"/>
      <c r="EI47" s="751"/>
      <c r="EJ47" s="751"/>
      <c r="EK47" s="751"/>
      <c r="EL47" s="751"/>
      <c r="EM47" s="751"/>
      <c r="EN47" s="751"/>
      <c r="EO47" s="751"/>
      <c r="EP47" s="751"/>
      <c r="EQ47" s="751"/>
      <c r="ER47" s="751"/>
      <c r="ES47" s="356"/>
      <c r="ET47" s="356"/>
      <c r="EU47" s="356"/>
      <c r="EV47" s="356"/>
      <c r="EW47" s="356"/>
      <c r="EX47" s="356"/>
      <c r="EY47" s="356"/>
      <c r="EZ47" s="356"/>
      <c r="FA47" s="356"/>
      <c r="FB47" s="356"/>
      <c r="FC47" s="356"/>
      <c r="FD47" s="356"/>
      <c r="FE47" s="356"/>
      <c r="FF47" s="356"/>
      <c r="FG47" s="356"/>
      <c r="FH47" s="356"/>
      <c r="FI47" s="356"/>
      <c r="FJ47" s="356"/>
      <c r="FK47" s="356"/>
      <c r="FL47" s="356"/>
      <c r="FM47" s="356"/>
      <c r="FN47" s="356"/>
      <c r="FO47" s="356"/>
      <c r="FP47" s="356"/>
      <c r="FQ47" s="356"/>
      <c r="FR47" s="356"/>
      <c r="FS47" s="356"/>
      <c r="FT47" s="356"/>
      <c r="FU47" s="356"/>
      <c r="FV47" s="356"/>
      <c r="FW47" s="356"/>
      <c r="FX47" s="356"/>
      <c r="FY47" s="356"/>
      <c r="FZ47" s="356"/>
      <c r="GA47" s="356"/>
      <c r="GB47" s="356"/>
      <c r="GC47" s="356"/>
      <c r="GD47" s="356"/>
      <c r="GE47" s="356"/>
      <c r="GF47" s="356"/>
      <c r="GG47" s="356"/>
      <c r="GH47" s="356"/>
      <c r="GI47" s="356"/>
      <c r="GJ47" s="356"/>
      <c r="GK47" s="356"/>
    </row>
    <row r="48" spans="1:193">
      <c r="A48" s="800"/>
      <c r="B48" s="813"/>
      <c r="C48" s="746"/>
      <c r="D48" s="747"/>
      <c r="E48" s="748"/>
      <c r="F48" s="748"/>
      <c r="G48" s="749"/>
      <c r="H48" s="631" t="str">
        <f t="shared" si="1"/>
        <v/>
      </c>
      <c r="I48" s="750"/>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51"/>
      <c r="AL48" s="751"/>
      <c r="AM48" s="751"/>
      <c r="AN48" s="751"/>
      <c r="AO48" s="751"/>
      <c r="AP48" s="751"/>
      <c r="AQ48" s="751"/>
      <c r="AR48" s="751"/>
      <c r="AS48" s="751"/>
      <c r="AT48" s="751"/>
      <c r="AU48" s="751"/>
      <c r="AV48" s="751"/>
      <c r="AW48" s="751"/>
      <c r="AX48" s="751"/>
      <c r="AY48" s="751"/>
      <c r="AZ48" s="751"/>
      <c r="BA48" s="751"/>
      <c r="BB48" s="751"/>
      <c r="BC48" s="751"/>
      <c r="BD48" s="751"/>
      <c r="BE48" s="751"/>
      <c r="BF48" s="751"/>
      <c r="BG48" s="751"/>
      <c r="BH48" s="751"/>
      <c r="BI48" s="751"/>
      <c r="BJ48" s="751"/>
      <c r="BK48" s="751"/>
      <c r="BL48" s="751"/>
      <c r="BM48" s="751"/>
      <c r="BN48" s="751"/>
      <c r="BO48" s="751"/>
      <c r="BP48" s="751"/>
      <c r="BQ48" s="751"/>
      <c r="BR48" s="751"/>
      <c r="BS48" s="751"/>
      <c r="BT48" s="751"/>
      <c r="BU48" s="751"/>
      <c r="BV48" s="751"/>
      <c r="BW48" s="751"/>
      <c r="BX48" s="751"/>
      <c r="BY48" s="751"/>
      <c r="BZ48" s="751"/>
      <c r="CA48" s="751"/>
      <c r="CB48" s="751"/>
      <c r="CC48" s="751"/>
      <c r="CD48" s="751"/>
      <c r="CE48" s="751"/>
      <c r="CF48" s="751"/>
      <c r="CG48" s="751"/>
      <c r="CH48" s="751"/>
      <c r="CI48" s="751"/>
      <c r="CJ48" s="751"/>
      <c r="CK48" s="751"/>
      <c r="CL48" s="751"/>
      <c r="CM48" s="751"/>
      <c r="CN48" s="751"/>
      <c r="CO48" s="751"/>
      <c r="CP48" s="751"/>
      <c r="CQ48" s="751"/>
      <c r="CR48" s="751"/>
      <c r="CS48" s="751"/>
      <c r="CT48" s="751"/>
      <c r="CU48" s="751"/>
      <c r="CV48" s="751"/>
      <c r="CW48" s="751"/>
      <c r="CX48" s="751"/>
      <c r="CY48" s="751"/>
      <c r="CZ48" s="751"/>
      <c r="DA48" s="751"/>
      <c r="DB48" s="751"/>
      <c r="DC48" s="751"/>
      <c r="DD48" s="751"/>
      <c r="DE48" s="751"/>
      <c r="DF48" s="751"/>
      <c r="DG48" s="751"/>
      <c r="DH48" s="751"/>
      <c r="DI48" s="751"/>
      <c r="DJ48" s="751"/>
      <c r="DK48" s="751"/>
      <c r="DL48" s="751"/>
      <c r="DM48" s="751"/>
      <c r="DN48" s="751"/>
      <c r="DO48" s="751"/>
      <c r="DP48" s="751"/>
      <c r="DQ48" s="751"/>
      <c r="DR48" s="751"/>
      <c r="DS48" s="751"/>
      <c r="DT48" s="751"/>
      <c r="DU48" s="751"/>
      <c r="DV48" s="751"/>
      <c r="DW48" s="751"/>
      <c r="DX48" s="751"/>
      <c r="DY48" s="751"/>
      <c r="DZ48" s="751"/>
      <c r="EA48" s="751"/>
      <c r="EB48" s="751"/>
      <c r="EC48" s="751"/>
      <c r="ED48" s="751"/>
      <c r="EE48" s="751"/>
      <c r="EF48" s="751"/>
      <c r="EG48" s="751"/>
      <c r="EH48" s="751"/>
      <c r="EI48" s="751"/>
      <c r="EJ48" s="751"/>
      <c r="EK48" s="751"/>
      <c r="EL48" s="751"/>
      <c r="EM48" s="751"/>
      <c r="EN48" s="751"/>
      <c r="EO48" s="751"/>
      <c r="EP48" s="751"/>
      <c r="EQ48" s="751"/>
      <c r="ER48" s="751"/>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row>
    <row r="49" spans="1:193">
      <c r="A49" s="800"/>
      <c r="B49" s="813"/>
      <c r="C49" s="746"/>
      <c r="D49" s="747"/>
      <c r="E49" s="748"/>
      <c r="F49" s="748"/>
      <c r="G49" s="749"/>
      <c r="H49" s="631" t="str">
        <f t="shared" si="1"/>
        <v/>
      </c>
      <c r="I49" s="750"/>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51"/>
      <c r="AL49" s="751"/>
      <c r="AM49" s="751"/>
      <c r="AN49" s="751"/>
      <c r="AO49" s="751"/>
      <c r="AP49" s="751"/>
      <c r="AQ49" s="751"/>
      <c r="AR49" s="751"/>
      <c r="AS49" s="751"/>
      <c r="AT49" s="751"/>
      <c r="AU49" s="751"/>
      <c r="AV49" s="751"/>
      <c r="AW49" s="751"/>
      <c r="AX49" s="751"/>
      <c r="AY49" s="751"/>
      <c r="AZ49" s="751"/>
      <c r="BA49" s="751"/>
      <c r="BB49" s="751"/>
      <c r="BC49" s="751"/>
      <c r="BD49" s="751"/>
      <c r="BE49" s="751"/>
      <c r="BF49" s="751"/>
      <c r="BG49" s="751"/>
      <c r="BH49" s="751"/>
      <c r="BI49" s="751"/>
      <c r="BJ49" s="751"/>
      <c r="BK49" s="751"/>
      <c r="BL49" s="751"/>
      <c r="BM49" s="751"/>
      <c r="BN49" s="751"/>
      <c r="BO49" s="751"/>
      <c r="BP49" s="751"/>
      <c r="BQ49" s="751"/>
      <c r="BR49" s="751"/>
      <c r="BS49" s="751"/>
      <c r="BT49" s="751"/>
      <c r="BU49" s="751"/>
      <c r="BV49" s="751"/>
      <c r="BW49" s="751"/>
      <c r="BX49" s="751"/>
      <c r="BY49" s="751"/>
      <c r="BZ49" s="751"/>
      <c r="CA49" s="751"/>
      <c r="CB49" s="751"/>
      <c r="CC49" s="751"/>
      <c r="CD49" s="751"/>
      <c r="CE49" s="751"/>
      <c r="CF49" s="751"/>
      <c r="CG49" s="751"/>
      <c r="CH49" s="751"/>
      <c r="CI49" s="751"/>
      <c r="CJ49" s="751"/>
      <c r="CK49" s="751"/>
      <c r="CL49" s="751"/>
      <c r="CM49" s="751"/>
      <c r="CN49" s="751"/>
      <c r="CO49" s="751"/>
      <c r="CP49" s="751"/>
      <c r="CQ49" s="751"/>
      <c r="CR49" s="751"/>
      <c r="CS49" s="751"/>
      <c r="CT49" s="751"/>
      <c r="CU49" s="751"/>
      <c r="CV49" s="751"/>
      <c r="CW49" s="751"/>
      <c r="CX49" s="751"/>
      <c r="CY49" s="751"/>
      <c r="CZ49" s="751"/>
      <c r="DA49" s="751"/>
      <c r="DB49" s="751"/>
      <c r="DC49" s="751"/>
      <c r="DD49" s="751"/>
      <c r="DE49" s="751"/>
      <c r="DF49" s="751"/>
      <c r="DG49" s="751"/>
      <c r="DH49" s="751"/>
      <c r="DI49" s="751"/>
      <c r="DJ49" s="751"/>
      <c r="DK49" s="751"/>
      <c r="DL49" s="751"/>
      <c r="DM49" s="751"/>
      <c r="DN49" s="751"/>
      <c r="DO49" s="751"/>
      <c r="DP49" s="751"/>
      <c r="DQ49" s="751"/>
      <c r="DR49" s="751"/>
      <c r="DS49" s="751"/>
      <c r="DT49" s="751"/>
      <c r="DU49" s="751"/>
      <c r="DV49" s="751"/>
      <c r="DW49" s="751"/>
      <c r="DX49" s="751"/>
      <c r="DY49" s="751"/>
      <c r="DZ49" s="751"/>
      <c r="EA49" s="751"/>
      <c r="EB49" s="751"/>
      <c r="EC49" s="751"/>
      <c r="ED49" s="751"/>
      <c r="EE49" s="751"/>
      <c r="EF49" s="751"/>
      <c r="EG49" s="751"/>
      <c r="EH49" s="751"/>
      <c r="EI49" s="751"/>
      <c r="EJ49" s="751"/>
      <c r="EK49" s="751"/>
      <c r="EL49" s="751"/>
      <c r="EM49" s="751"/>
      <c r="EN49" s="751"/>
      <c r="EO49" s="751"/>
      <c r="EP49" s="751"/>
      <c r="EQ49" s="751"/>
      <c r="ER49" s="751"/>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row>
    <row r="50" spans="1:193">
      <c r="A50" s="800"/>
      <c r="B50" s="813"/>
      <c r="C50" s="746"/>
      <c r="D50" s="747"/>
      <c r="E50" s="748"/>
      <c r="F50" s="748"/>
      <c r="G50" s="749"/>
      <c r="H50" s="631" t="str">
        <f t="shared" si="1"/>
        <v/>
      </c>
      <c r="I50" s="750"/>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51"/>
      <c r="AL50" s="751"/>
      <c r="AM50" s="751"/>
      <c r="AN50" s="751"/>
      <c r="AO50" s="751"/>
      <c r="AP50" s="751"/>
      <c r="AQ50" s="751"/>
      <c r="AR50" s="751"/>
      <c r="AS50" s="751"/>
      <c r="AT50" s="751"/>
      <c r="AU50" s="751"/>
      <c r="AV50" s="751"/>
      <c r="AW50" s="751"/>
      <c r="AX50" s="751"/>
      <c r="AY50" s="751"/>
      <c r="AZ50" s="751"/>
      <c r="BA50" s="751"/>
      <c r="BB50" s="751"/>
      <c r="BC50" s="751"/>
      <c r="BD50" s="751"/>
      <c r="BE50" s="751"/>
      <c r="BF50" s="751"/>
      <c r="BG50" s="751"/>
      <c r="BH50" s="751"/>
      <c r="BI50" s="751"/>
      <c r="BJ50" s="751"/>
      <c r="BK50" s="751"/>
      <c r="BL50" s="751"/>
      <c r="BM50" s="751"/>
      <c r="BN50" s="751"/>
      <c r="BO50" s="751"/>
      <c r="BP50" s="751"/>
      <c r="BQ50" s="751"/>
      <c r="BR50" s="751"/>
      <c r="BS50" s="751"/>
      <c r="BT50" s="751"/>
      <c r="BU50" s="751"/>
      <c r="BV50" s="751"/>
      <c r="BW50" s="751"/>
      <c r="BX50" s="751"/>
      <c r="BY50" s="751"/>
      <c r="BZ50" s="751"/>
      <c r="CA50" s="751"/>
      <c r="CB50" s="751"/>
      <c r="CC50" s="751"/>
      <c r="CD50" s="751"/>
      <c r="CE50" s="751"/>
      <c r="CF50" s="751"/>
      <c r="CG50" s="751"/>
      <c r="CH50" s="751"/>
      <c r="CI50" s="751"/>
      <c r="CJ50" s="751"/>
      <c r="CK50" s="751"/>
      <c r="CL50" s="751"/>
      <c r="CM50" s="751"/>
      <c r="CN50" s="751"/>
      <c r="CO50" s="751"/>
      <c r="CP50" s="751"/>
      <c r="CQ50" s="751"/>
      <c r="CR50" s="751"/>
      <c r="CS50" s="751"/>
      <c r="CT50" s="751"/>
      <c r="CU50" s="751"/>
      <c r="CV50" s="751"/>
      <c r="CW50" s="751"/>
      <c r="CX50" s="751"/>
      <c r="CY50" s="751"/>
      <c r="CZ50" s="751"/>
      <c r="DA50" s="751"/>
      <c r="DB50" s="751"/>
      <c r="DC50" s="751"/>
      <c r="DD50" s="751"/>
      <c r="DE50" s="751"/>
      <c r="DF50" s="751"/>
      <c r="DG50" s="751"/>
      <c r="DH50" s="751"/>
      <c r="DI50" s="751"/>
      <c r="DJ50" s="751"/>
      <c r="DK50" s="751"/>
      <c r="DL50" s="751"/>
      <c r="DM50" s="751"/>
      <c r="DN50" s="751"/>
      <c r="DO50" s="751"/>
      <c r="DP50" s="751"/>
      <c r="DQ50" s="751"/>
      <c r="DR50" s="751"/>
      <c r="DS50" s="751"/>
      <c r="DT50" s="751"/>
      <c r="DU50" s="751"/>
      <c r="DV50" s="751"/>
      <c r="DW50" s="751"/>
      <c r="DX50" s="751"/>
      <c r="DY50" s="751"/>
      <c r="DZ50" s="751"/>
      <c r="EA50" s="751"/>
      <c r="EB50" s="751"/>
      <c r="EC50" s="751"/>
      <c r="ED50" s="751"/>
      <c r="EE50" s="751"/>
      <c r="EF50" s="751"/>
      <c r="EG50" s="751"/>
      <c r="EH50" s="751"/>
      <c r="EI50" s="751"/>
      <c r="EJ50" s="751"/>
      <c r="EK50" s="751"/>
      <c r="EL50" s="751"/>
      <c r="EM50" s="751"/>
      <c r="EN50" s="751"/>
      <c r="EO50" s="751"/>
      <c r="EP50" s="751"/>
      <c r="EQ50" s="751"/>
      <c r="ER50" s="751"/>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row>
    <row r="51" spans="1:193">
      <c r="A51" s="800"/>
      <c r="B51" s="813"/>
      <c r="C51" s="746"/>
      <c r="D51" s="747"/>
      <c r="E51" s="748"/>
      <c r="F51" s="748"/>
      <c r="G51" s="749"/>
      <c r="H51" s="631" t="str">
        <f t="shared" si="1"/>
        <v/>
      </c>
      <c r="I51" s="750"/>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1"/>
      <c r="AY51" s="751"/>
      <c r="AZ51" s="751"/>
      <c r="BA51" s="751"/>
      <c r="BB51" s="751"/>
      <c r="BC51" s="751"/>
      <c r="BD51" s="751"/>
      <c r="BE51" s="751"/>
      <c r="BF51" s="751"/>
      <c r="BG51" s="751"/>
      <c r="BH51" s="751"/>
      <c r="BI51" s="751"/>
      <c r="BJ51" s="751"/>
      <c r="BK51" s="751"/>
      <c r="BL51" s="751"/>
      <c r="BM51" s="751"/>
      <c r="BN51" s="751"/>
      <c r="BO51" s="751"/>
      <c r="BP51" s="751"/>
      <c r="BQ51" s="751"/>
      <c r="BR51" s="751"/>
      <c r="BS51" s="751"/>
      <c r="BT51" s="751"/>
      <c r="BU51" s="751"/>
      <c r="BV51" s="751"/>
      <c r="BW51" s="751"/>
      <c r="BX51" s="751"/>
      <c r="BY51" s="751"/>
      <c r="BZ51" s="751"/>
      <c r="CA51" s="751"/>
      <c r="CB51" s="751"/>
      <c r="CC51" s="751"/>
      <c r="CD51" s="751"/>
      <c r="CE51" s="751"/>
      <c r="CF51" s="751"/>
      <c r="CG51" s="751"/>
      <c r="CH51" s="751"/>
      <c r="CI51" s="751"/>
      <c r="CJ51" s="751"/>
      <c r="CK51" s="751"/>
      <c r="CL51" s="751"/>
      <c r="CM51" s="751"/>
      <c r="CN51" s="751"/>
      <c r="CO51" s="751"/>
      <c r="CP51" s="751"/>
      <c r="CQ51" s="751"/>
      <c r="CR51" s="751"/>
      <c r="CS51" s="751"/>
      <c r="CT51" s="751"/>
      <c r="CU51" s="751"/>
      <c r="CV51" s="751"/>
      <c r="CW51" s="751"/>
      <c r="CX51" s="751"/>
      <c r="CY51" s="751"/>
      <c r="CZ51" s="751"/>
      <c r="DA51" s="751"/>
      <c r="DB51" s="751"/>
      <c r="DC51" s="751"/>
      <c r="DD51" s="751"/>
      <c r="DE51" s="751"/>
      <c r="DF51" s="751"/>
      <c r="DG51" s="751"/>
      <c r="DH51" s="751"/>
      <c r="DI51" s="751"/>
      <c r="DJ51" s="751"/>
      <c r="DK51" s="751"/>
      <c r="DL51" s="751"/>
      <c r="DM51" s="751"/>
      <c r="DN51" s="751"/>
      <c r="DO51" s="751"/>
      <c r="DP51" s="751"/>
      <c r="DQ51" s="751"/>
      <c r="DR51" s="751"/>
      <c r="DS51" s="751"/>
      <c r="DT51" s="751"/>
      <c r="DU51" s="751"/>
      <c r="DV51" s="751"/>
      <c r="DW51" s="751"/>
      <c r="DX51" s="751"/>
      <c r="DY51" s="751"/>
      <c r="DZ51" s="751"/>
      <c r="EA51" s="751"/>
      <c r="EB51" s="751"/>
      <c r="EC51" s="751"/>
      <c r="ED51" s="751"/>
      <c r="EE51" s="751"/>
      <c r="EF51" s="751"/>
      <c r="EG51" s="751"/>
      <c r="EH51" s="751"/>
      <c r="EI51" s="751"/>
      <c r="EJ51" s="751"/>
      <c r="EK51" s="751"/>
      <c r="EL51" s="751"/>
      <c r="EM51" s="751"/>
      <c r="EN51" s="751"/>
      <c r="EO51" s="751"/>
      <c r="EP51" s="751"/>
      <c r="EQ51" s="751"/>
      <c r="ER51" s="751"/>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row>
    <row r="52" spans="1:193">
      <c r="A52" s="800"/>
      <c r="B52" s="813"/>
      <c r="C52" s="746"/>
      <c r="D52" s="747"/>
      <c r="E52" s="748"/>
      <c r="F52" s="748"/>
      <c r="G52" s="749"/>
      <c r="H52" s="631" t="str">
        <f t="shared" si="1"/>
        <v/>
      </c>
      <c r="I52" s="750"/>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751"/>
      <c r="AP52" s="751"/>
      <c r="AQ52" s="751"/>
      <c r="AR52" s="751"/>
      <c r="AS52" s="751"/>
      <c r="AT52" s="751"/>
      <c r="AU52" s="751"/>
      <c r="AV52" s="751"/>
      <c r="AW52" s="751"/>
      <c r="AX52" s="751"/>
      <c r="AY52" s="751"/>
      <c r="AZ52" s="751"/>
      <c r="BA52" s="751"/>
      <c r="BB52" s="751"/>
      <c r="BC52" s="751"/>
      <c r="BD52" s="751"/>
      <c r="BE52" s="751"/>
      <c r="BF52" s="751"/>
      <c r="BG52" s="751"/>
      <c r="BH52" s="751"/>
      <c r="BI52" s="751"/>
      <c r="BJ52" s="751"/>
      <c r="BK52" s="751"/>
      <c r="BL52" s="751"/>
      <c r="BM52" s="751"/>
      <c r="BN52" s="751"/>
      <c r="BO52" s="751"/>
      <c r="BP52" s="751"/>
      <c r="BQ52" s="751"/>
      <c r="BR52" s="751"/>
      <c r="BS52" s="751"/>
      <c r="BT52" s="751"/>
      <c r="BU52" s="751"/>
      <c r="BV52" s="751"/>
      <c r="BW52" s="751"/>
      <c r="BX52" s="751"/>
      <c r="BY52" s="751"/>
      <c r="BZ52" s="751"/>
      <c r="CA52" s="751"/>
      <c r="CB52" s="751"/>
      <c r="CC52" s="751"/>
      <c r="CD52" s="751"/>
      <c r="CE52" s="751"/>
      <c r="CF52" s="751"/>
      <c r="CG52" s="751"/>
      <c r="CH52" s="751"/>
      <c r="CI52" s="751"/>
      <c r="CJ52" s="751"/>
      <c r="CK52" s="751"/>
      <c r="CL52" s="751"/>
      <c r="CM52" s="751"/>
      <c r="CN52" s="751"/>
      <c r="CO52" s="751"/>
      <c r="CP52" s="751"/>
      <c r="CQ52" s="751"/>
      <c r="CR52" s="751"/>
      <c r="CS52" s="751"/>
      <c r="CT52" s="751"/>
      <c r="CU52" s="751"/>
      <c r="CV52" s="751"/>
      <c r="CW52" s="751"/>
      <c r="CX52" s="751"/>
      <c r="CY52" s="751"/>
      <c r="CZ52" s="751"/>
      <c r="DA52" s="751"/>
      <c r="DB52" s="751"/>
      <c r="DC52" s="751"/>
      <c r="DD52" s="751"/>
      <c r="DE52" s="751"/>
      <c r="DF52" s="751"/>
      <c r="DG52" s="751"/>
      <c r="DH52" s="751"/>
      <c r="DI52" s="751"/>
      <c r="DJ52" s="751"/>
      <c r="DK52" s="751"/>
      <c r="DL52" s="751"/>
      <c r="DM52" s="751"/>
      <c r="DN52" s="751"/>
      <c r="DO52" s="751"/>
      <c r="DP52" s="751"/>
      <c r="DQ52" s="751"/>
      <c r="DR52" s="751"/>
      <c r="DS52" s="751"/>
      <c r="DT52" s="751"/>
      <c r="DU52" s="751"/>
      <c r="DV52" s="751"/>
      <c r="DW52" s="751"/>
      <c r="DX52" s="751"/>
      <c r="DY52" s="751"/>
      <c r="DZ52" s="751"/>
      <c r="EA52" s="751"/>
      <c r="EB52" s="751"/>
      <c r="EC52" s="751"/>
      <c r="ED52" s="751"/>
      <c r="EE52" s="751"/>
      <c r="EF52" s="751"/>
      <c r="EG52" s="751"/>
      <c r="EH52" s="751"/>
      <c r="EI52" s="751"/>
      <c r="EJ52" s="751"/>
      <c r="EK52" s="751"/>
      <c r="EL52" s="751"/>
      <c r="EM52" s="751"/>
      <c r="EN52" s="751"/>
      <c r="EO52" s="751"/>
      <c r="EP52" s="751"/>
      <c r="EQ52" s="751"/>
      <c r="ER52" s="751"/>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row>
    <row r="53" spans="1:193">
      <c r="A53" s="733" t="s">
        <v>444</v>
      </c>
      <c r="B53" s="734"/>
      <c r="C53" s="734"/>
      <c r="D53" s="735"/>
      <c r="E53" s="736"/>
      <c r="F53" s="632"/>
      <c r="G53" s="632"/>
      <c r="H53" s="632"/>
      <c r="I53" s="632"/>
      <c r="J53" s="632"/>
      <c r="K53" s="632"/>
      <c r="L53" s="632"/>
      <c r="M53" s="632"/>
      <c r="N53" s="632"/>
      <c r="O53" s="632"/>
      <c r="P53" s="632"/>
      <c r="Q53" s="632"/>
      <c r="R53" s="632"/>
      <c r="S53" s="632"/>
      <c r="T53" s="632"/>
      <c r="U53" s="737"/>
      <c r="V53" s="632"/>
      <c r="W53" s="632"/>
      <c r="X53" s="632"/>
      <c r="Y53" s="632"/>
      <c r="Z53" s="632"/>
      <c r="AA53" s="632"/>
      <c r="AB53" s="632"/>
      <c r="AC53" s="632"/>
      <c r="AD53" s="632"/>
      <c r="AE53" s="632"/>
      <c r="AF53" s="632"/>
      <c r="AG53" s="632"/>
      <c r="AH53" s="632"/>
      <c r="AI53" s="632"/>
      <c r="AJ53" s="632"/>
      <c r="AK53" s="632"/>
      <c r="AL53" s="632"/>
      <c r="AM53" s="632"/>
      <c r="AN53" s="632"/>
      <c r="AO53" s="632"/>
      <c r="AP53" s="632"/>
      <c r="AQ53" s="632"/>
      <c r="AR53" s="632"/>
      <c r="AS53" s="632"/>
      <c r="AT53" s="632"/>
      <c r="AU53" s="632"/>
      <c r="AV53" s="632"/>
      <c r="AW53" s="632"/>
      <c r="AX53" s="632"/>
      <c r="AY53" s="632"/>
      <c r="AZ53" s="632"/>
      <c r="BA53" s="632"/>
      <c r="BB53" s="632"/>
      <c r="BC53" s="632"/>
      <c r="BD53" s="632"/>
      <c r="BE53" s="632"/>
      <c r="BF53" s="632"/>
      <c r="BG53" s="632"/>
      <c r="BH53" s="632"/>
      <c r="BI53" s="632"/>
      <c r="BJ53" s="632"/>
      <c r="BK53" s="632"/>
      <c r="BL53" s="632"/>
      <c r="BM53" s="632"/>
      <c r="BN53" s="632"/>
      <c r="BO53" s="632"/>
      <c r="BP53" s="632"/>
      <c r="BQ53" s="632"/>
      <c r="BR53" s="632"/>
      <c r="BS53" s="632"/>
      <c r="BT53" s="632"/>
      <c r="BU53" s="632"/>
      <c r="BV53" s="632"/>
      <c r="BW53" s="632"/>
      <c r="BX53" s="632"/>
      <c r="BY53" s="632"/>
      <c r="BZ53" s="632"/>
      <c r="CA53" s="632"/>
      <c r="CB53" s="632"/>
      <c r="CC53" s="632"/>
      <c r="CD53" s="632"/>
      <c r="CE53" s="632"/>
      <c r="CF53" s="632"/>
      <c r="CG53" s="632"/>
      <c r="CH53" s="632"/>
      <c r="CI53" s="632"/>
      <c r="CJ53" s="632"/>
      <c r="CK53" s="632"/>
      <c r="CL53" s="632"/>
      <c r="CM53" s="632"/>
      <c r="CN53" s="632"/>
      <c r="CO53" s="632"/>
      <c r="CP53" s="632"/>
      <c r="CQ53" s="632"/>
      <c r="CR53" s="632"/>
      <c r="CS53" s="632"/>
      <c r="CT53" s="632"/>
      <c r="CU53" s="632"/>
      <c r="CV53" s="632"/>
      <c r="CW53" s="632"/>
      <c r="CX53" s="632"/>
      <c r="CY53" s="632"/>
      <c r="CZ53" s="632"/>
      <c r="DA53" s="632"/>
      <c r="DB53" s="632"/>
      <c r="DC53" s="632"/>
      <c r="DD53" s="632"/>
      <c r="DE53" s="632"/>
      <c r="DF53" s="632"/>
      <c r="DG53" s="632"/>
      <c r="DH53" s="632"/>
      <c r="DI53" s="632"/>
      <c r="DJ53" s="632"/>
      <c r="DK53" s="632"/>
      <c r="DL53" s="632"/>
      <c r="DM53" s="632"/>
      <c r="DN53" s="632"/>
      <c r="DO53" s="632"/>
      <c r="DP53" s="632"/>
      <c r="DQ53" s="632"/>
      <c r="DR53" s="632"/>
      <c r="DS53" s="632"/>
      <c r="DT53" s="632"/>
      <c r="DU53" s="632"/>
      <c r="DV53" s="632"/>
      <c r="DW53" s="632"/>
      <c r="DX53" s="632"/>
      <c r="DY53" s="632"/>
      <c r="DZ53" s="632"/>
      <c r="EA53" s="632"/>
      <c r="EB53" s="632"/>
      <c r="EC53" s="632"/>
      <c r="ED53" s="632"/>
      <c r="EE53" s="632"/>
      <c r="EF53" s="632"/>
      <c r="EG53" s="632"/>
      <c r="EH53" s="632"/>
      <c r="EI53" s="632"/>
      <c r="EJ53" s="632"/>
      <c r="EK53" s="632"/>
      <c r="EL53" s="632"/>
      <c r="EM53" s="632"/>
      <c r="EN53" s="632"/>
      <c r="EO53" s="632"/>
      <c r="EP53" s="632"/>
      <c r="EQ53" s="632"/>
      <c r="ER53" s="632"/>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row>
    <row r="54" spans="1:193">
      <c r="A54" s="738" t="s">
        <v>597</v>
      </c>
      <c r="B54" s="738"/>
      <c r="C54" s="739"/>
      <c r="D54" s="739"/>
      <c r="E54" s="739"/>
      <c r="F54" s="739"/>
      <c r="G54" s="739"/>
      <c r="H54" s="631" t="str">
        <f t="shared" si="1"/>
        <v/>
      </c>
      <c r="I54" s="732"/>
      <c r="J54" s="732"/>
      <c r="K54" s="732"/>
      <c r="L54" s="732"/>
      <c r="M54" s="732"/>
      <c r="N54" s="732"/>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39"/>
      <c r="AL54" s="739"/>
      <c r="AM54" s="739"/>
      <c r="AN54" s="739"/>
      <c r="AO54" s="739"/>
      <c r="AP54" s="739"/>
      <c r="AQ54" s="739"/>
      <c r="AR54" s="739"/>
      <c r="AS54" s="739"/>
      <c r="AT54" s="739"/>
      <c r="AU54" s="739"/>
      <c r="AV54" s="739"/>
      <c r="AW54" s="739"/>
      <c r="AX54" s="739"/>
      <c r="AY54" s="739"/>
      <c r="AZ54" s="739"/>
      <c r="BA54" s="739"/>
      <c r="BB54" s="739"/>
      <c r="BC54" s="739"/>
      <c r="BD54" s="739"/>
      <c r="BE54" s="739"/>
      <c r="BF54" s="739"/>
      <c r="BG54" s="739"/>
      <c r="BH54" s="739"/>
      <c r="BI54" s="739"/>
      <c r="BJ54" s="739"/>
      <c r="BK54" s="739"/>
      <c r="BL54" s="739"/>
      <c r="BM54" s="739"/>
      <c r="BN54" s="739"/>
      <c r="BO54" s="739"/>
      <c r="BP54" s="739"/>
      <c r="BQ54" s="739"/>
      <c r="BR54" s="739"/>
      <c r="BS54" s="739"/>
      <c r="BT54" s="739"/>
      <c r="BU54" s="739"/>
      <c r="BV54" s="739"/>
      <c r="BW54" s="739"/>
      <c r="BX54" s="739"/>
      <c r="BY54" s="739"/>
      <c r="BZ54" s="739"/>
      <c r="CA54" s="739"/>
      <c r="CB54" s="739"/>
      <c r="CC54" s="739"/>
      <c r="CD54" s="739"/>
      <c r="CE54" s="739"/>
      <c r="CF54" s="739"/>
      <c r="CG54" s="739"/>
      <c r="CH54" s="739"/>
      <c r="CI54" s="739"/>
      <c r="CJ54" s="739"/>
      <c r="CK54" s="739"/>
      <c r="CL54" s="739"/>
      <c r="CM54" s="739"/>
      <c r="CN54" s="739"/>
      <c r="CO54" s="739"/>
      <c r="CP54" s="739"/>
      <c r="CQ54" s="739"/>
      <c r="CR54" s="739"/>
      <c r="CS54" s="739"/>
      <c r="CT54" s="739"/>
      <c r="CU54" s="739"/>
      <c r="CV54" s="739"/>
      <c r="CW54" s="739"/>
      <c r="CX54" s="739"/>
      <c r="CY54" s="739"/>
      <c r="CZ54" s="739"/>
      <c r="DA54" s="739"/>
      <c r="DB54" s="739"/>
      <c r="DC54" s="739"/>
      <c r="DD54" s="739"/>
      <c r="DE54" s="739"/>
      <c r="DF54" s="739"/>
      <c r="DG54" s="739"/>
      <c r="DH54" s="739"/>
      <c r="DI54" s="739"/>
      <c r="DJ54" s="739"/>
      <c r="DK54" s="739"/>
      <c r="DL54" s="739"/>
      <c r="DM54" s="739"/>
      <c r="DN54" s="739"/>
      <c r="DO54" s="739"/>
      <c r="DP54" s="739"/>
      <c r="DQ54" s="739"/>
      <c r="DR54" s="739"/>
      <c r="DS54" s="739"/>
      <c r="DT54" s="739"/>
      <c r="DU54" s="739"/>
      <c r="DV54" s="739"/>
      <c r="DW54" s="739"/>
      <c r="DX54" s="739"/>
      <c r="DY54" s="739"/>
      <c r="DZ54" s="739"/>
      <c r="EA54" s="739"/>
      <c r="EB54" s="739"/>
      <c r="EC54" s="739"/>
      <c r="ED54" s="739"/>
      <c r="EE54" s="739"/>
      <c r="EF54" s="739"/>
      <c r="EG54" s="739"/>
      <c r="EH54" s="739"/>
      <c r="EI54" s="739"/>
      <c r="EJ54" s="739"/>
      <c r="EK54" s="739"/>
      <c r="EL54" s="739"/>
      <c r="EM54" s="739"/>
      <c r="EN54" s="739"/>
      <c r="EO54" s="739"/>
      <c r="EP54" s="739"/>
      <c r="EQ54" s="739"/>
      <c r="ER54" s="739"/>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row>
    <row r="55" spans="1:193" ht="13.5" thickBot="1">
      <c r="A55" s="740" t="s">
        <v>598</v>
      </c>
      <c r="B55" s="740"/>
      <c r="C55" s="741"/>
      <c r="D55" s="742"/>
      <c r="E55" s="633"/>
      <c r="F55" s="633"/>
      <c r="G55" s="633"/>
      <c r="H55" s="63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3"/>
      <c r="AY55" s="743"/>
      <c r="AZ55" s="743"/>
      <c r="BA55" s="743"/>
      <c r="BB55" s="743"/>
      <c r="BC55" s="743"/>
      <c r="BD55" s="743"/>
      <c r="BE55" s="743"/>
      <c r="BF55" s="743"/>
      <c r="BG55" s="743"/>
      <c r="BH55" s="743"/>
      <c r="BI55" s="743"/>
      <c r="BJ55" s="743"/>
      <c r="BK55" s="743"/>
      <c r="BL55" s="743"/>
      <c r="BM55" s="743"/>
      <c r="BN55" s="743"/>
      <c r="BO55" s="743"/>
      <c r="BP55" s="743"/>
      <c r="BQ55" s="743"/>
      <c r="BR55" s="743"/>
      <c r="BS55" s="743"/>
      <c r="BT55" s="743"/>
      <c r="BU55" s="743"/>
      <c r="BV55" s="743"/>
      <c r="BW55" s="743"/>
      <c r="BX55" s="743"/>
      <c r="BY55" s="743"/>
      <c r="BZ55" s="743"/>
      <c r="CA55" s="743"/>
      <c r="CB55" s="743"/>
      <c r="CC55" s="743"/>
      <c r="CD55" s="743"/>
      <c r="CE55" s="743"/>
      <c r="CF55" s="743"/>
      <c r="CG55" s="743"/>
      <c r="CH55" s="743"/>
      <c r="CI55" s="743"/>
      <c r="CJ55" s="743"/>
      <c r="CK55" s="743"/>
      <c r="CL55" s="743"/>
      <c r="CM55" s="743"/>
      <c r="CN55" s="743"/>
      <c r="CO55" s="743"/>
      <c r="CP55" s="743"/>
      <c r="CQ55" s="743"/>
      <c r="CR55" s="743"/>
      <c r="CS55" s="743"/>
      <c r="CT55" s="743"/>
      <c r="CU55" s="743"/>
      <c r="CV55" s="743"/>
      <c r="CW55" s="743"/>
      <c r="CX55" s="743"/>
      <c r="CY55" s="743"/>
      <c r="CZ55" s="743"/>
      <c r="DA55" s="743"/>
      <c r="DB55" s="743"/>
      <c r="DC55" s="743"/>
      <c r="DD55" s="743"/>
      <c r="DE55" s="743"/>
      <c r="DF55" s="743"/>
      <c r="DG55" s="743"/>
      <c r="DH55" s="743"/>
      <c r="DI55" s="743"/>
      <c r="DJ55" s="743"/>
      <c r="DK55" s="743"/>
      <c r="DL55" s="743"/>
      <c r="DM55" s="743"/>
      <c r="DN55" s="743"/>
      <c r="DO55" s="743"/>
      <c r="DP55" s="743"/>
      <c r="DQ55" s="743"/>
      <c r="DR55" s="743"/>
      <c r="DS55" s="743"/>
      <c r="DT55" s="743"/>
      <c r="DU55" s="743"/>
      <c r="DV55" s="743"/>
      <c r="DW55" s="743"/>
      <c r="DX55" s="743"/>
      <c r="DY55" s="743"/>
      <c r="DZ55" s="743"/>
      <c r="EA55" s="743"/>
      <c r="EB55" s="743"/>
      <c r="EC55" s="743"/>
      <c r="ED55" s="743"/>
      <c r="EE55" s="743"/>
      <c r="EF55" s="743"/>
      <c r="EG55" s="743"/>
      <c r="EH55" s="743"/>
      <c r="EI55" s="743"/>
      <c r="EJ55" s="743"/>
      <c r="EK55" s="743"/>
      <c r="EL55" s="743"/>
      <c r="EM55" s="743"/>
      <c r="EN55" s="743"/>
      <c r="EO55" s="743"/>
      <c r="EP55" s="743"/>
      <c r="EQ55" s="743"/>
      <c r="ER55" s="743"/>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row>
    <row r="56" spans="1:193" ht="13.5" thickTop="1">
      <c r="A56" s="356"/>
      <c r="B56" s="356"/>
      <c r="C56" s="356"/>
      <c r="D56" s="356"/>
      <c r="E56" s="744">
        <f>SUM(E9:E55)</f>
        <v>0</v>
      </c>
      <c r="F56" s="744">
        <f t="shared" ref="F56" si="2">SUM(F9:F55)</f>
        <v>0</v>
      </c>
      <c r="G56" s="744">
        <f>SUM(G9:G55)</f>
        <v>0</v>
      </c>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row>
    <row r="57" spans="1:193">
      <c r="A57" s="381"/>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row>
    <row r="58" spans="1:193">
      <c r="A58" s="356"/>
      <c r="B58" s="356"/>
      <c r="C58" s="356"/>
      <c r="D58" s="356"/>
      <c r="E58" s="745"/>
      <c r="F58" s="745"/>
      <c r="G58" s="745"/>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row>
    <row r="59" spans="1:193">
      <c r="A59" s="356"/>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row>
    <row r="60" spans="1:193">
      <c r="A60" s="356"/>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row>
    <row r="61" spans="1:193">
      <c r="A61" s="356"/>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row>
    <row r="62" spans="1:193">
      <c r="A62" s="356"/>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row>
    <row r="63" spans="1:193">
      <c r="A63" s="356"/>
      <c r="B63" s="356"/>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row>
    <row r="64" spans="1:193">
      <c r="A64" s="356"/>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row>
    <row r="65" spans="1:193">
      <c r="A65" s="356"/>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row>
    <row r="66" spans="1:193">
      <c r="A66" s="356"/>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row>
    <row r="67" spans="1:193">
      <c r="A67" s="356"/>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row>
    <row r="68" spans="1:193">
      <c r="A68" s="356"/>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row>
    <row r="69" spans="1:193">
      <c r="A69" s="356"/>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row>
    <row r="70" spans="1:193">
      <c r="A70" s="356"/>
      <c r="B70" s="356"/>
      <c r="C70" s="356"/>
      <c r="D70" s="356"/>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row>
    <row r="71" spans="1:193">
      <c r="A71" s="356"/>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row>
    <row r="72" spans="1:193">
      <c r="A72" s="356"/>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row>
    <row r="73" spans="1:193">
      <c r="A73" s="356"/>
      <c r="B73" s="356"/>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row>
    <row r="74" spans="1:193">
      <c r="A74" s="356"/>
      <c r="B74" s="356"/>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row>
    <row r="75" spans="1:193">
      <c r="A75" s="356"/>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row>
    <row r="76" spans="1:193">
      <c r="A76" s="356"/>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row>
    <row r="77" spans="1:193">
      <c r="A77" s="356"/>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row>
    <row r="78" spans="1:193">
      <c r="A78" s="356"/>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row>
    <row r="79" spans="1:193">
      <c r="A79" s="356"/>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row>
    <row r="80" spans="1:193">
      <c r="A80" s="356"/>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row>
    <row r="81" spans="1:193">
      <c r="A81" s="356"/>
      <c r="B81" s="356"/>
      <c r="C81" s="356"/>
      <c r="D81" s="356"/>
      <c r="E81" s="356"/>
      <c r="F81" s="356"/>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row>
    <row r="82" spans="1:193">
      <c r="A82" s="356"/>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row>
    <row r="83" spans="1:193">
      <c r="A83" s="356"/>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row>
    <row r="84" spans="1:193">
      <c r="A84" s="356"/>
      <c r="B84" s="356"/>
      <c r="C84" s="356"/>
      <c r="D84" s="356"/>
      <c r="E84" s="356"/>
      <c r="F84" s="356"/>
      <c r="G84" s="356"/>
      <c r="H84" s="356"/>
      <c r="I84" s="356"/>
      <c r="J84" s="356"/>
      <c r="K84" s="356"/>
      <c r="L84" s="356"/>
      <c r="M84" s="356"/>
      <c r="N84" s="356"/>
      <c r="O84" s="356"/>
      <c r="P84" s="356"/>
      <c r="Q84" s="356"/>
      <c r="R84" s="356"/>
      <c r="S84" s="356"/>
      <c r="T84" s="356"/>
      <c r="U84" s="356"/>
      <c r="V84" s="356"/>
      <c r="W84" s="35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row>
    <row r="85" spans="1:193">
      <c r="A85" s="356"/>
      <c r="B85" s="356"/>
      <c r="C85" s="356"/>
      <c r="D85" s="356"/>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row>
    <row r="86" spans="1:193">
      <c r="A86" s="356"/>
      <c r="B86" s="356"/>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row>
    <row r="87" spans="1:193">
      <c r="A87" s="356"/>
      <c r="B87" s="356"/>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row>
    <row r="88" spans="1:193">
      <c r="A88" s="356"/>
      <c r="B88" s="356"/>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row>
    <row r="89" spans="1:193">
      <c r="A89" s="356"/>
      <c r="B89" s="356"/>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row>
    <row r="90" spans="1:193">
      <c r="A90" s="356"/>
      <c r="B90" s="356"/>
      <c r="C90" s="356"/>
      <c r="D90" s="356"/>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row>
    <row r="91" spans="1:193">
      <c r="A91" s="356"/>
      <c r="B91" s="356"/>
      <c r="C91" s="356"/>
      <c r="D91" s="356"/>
      <c r="E91" s="356"/>
      <c r="F91" s="356"/>
      <c r="G91" s="356"/>
      <c r="H91" s="356"/>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56"/>
      <c r="CG91" s="356"/>
      <c r="CH91" s="356"/>
      <c r="CI91" s="356"/>
      <c r="CJ91" s="356"/>
      <c r="CK91" s="356"/>
      <c r="CL91" s="356"/>
      <c r="CM91" s="356"/>
      <c r="CN91" s="356"/>
      <c r="CO91" s="356"/>
      <c r="CP91" s="356"/>
      <c r="CQ91" s="356"/>
      <c r="CR91" s="356"/>
      <c r="CS91" s="356"/>
      <c r="CT91" s="356"/>
      <c r="CU91" s="356"/>
      <c r="CV91" s="356"/>
      <c r="CW91" s="356"/>
      <c r="CX91" s="356"/>
      <c r="CY91" s="356"/>
      <c r="CZ91" s="356"/>
      <c r="DA91" s="356"/>
      <c r="DB91" s="356"/>
      <c r="DC91" s="356"/>
      <c r="DD91" s="356"/>
      <c r="DE91" s="356"/>
      <c r="DF91" s="356"/>
      <c r="DG91" s="356"/>
      <c r="DH91" s="356"/>
      <c r="DI91" s="356"/>
      <c r="DJ91" s="356"/>
      <c r="DK91" s="356"/>
      <c r="DL91" s="356"/>
      <c r="DM91" s="356"/>
      <c r="DN91" s="356"/>
      <c r="DO91" s="356"/>
      <c r="DP91" s="356"/>
      <c r="DQ91" s="356"/>
      <c r="DR91" s="356"/>
      <c r="DS91" s="356"/>
      <c r="DT91" s="356"/>
      <c r="DU91" s="356"/>
      <c r="DV91" s="356"/>
      <c r="DW91" s="356"/>
      <c r="DX91" s="356"/>
      <c r="DY91" s="356"/>
      <c r="DZ91" s="356"/>
      <c r="EA91" s="356"/>
      <c r="EB91" s="356"/>
      <c r="EC91" s="356"/>
      <c r="ED91" s="356"/>
      <c r="EE91" s="356"/>
      <c r="EF91" s="356"/>
      <c r="EG91" s="356"/>
      <c r="EH91" s="356"/>
      <c r="EI91" s="356"/>
      <c r="EJ91" s="356"/>
      <c r="EK91" s="356"/>
      <c r="EL91" s="356"/>
      <c r="EM91" s="356"/>
      <c r="EN91" s="356"/>
      <c r="EO91" s="356"/>
      <c r="EP91" s="356"/>
      <c r="EQ91" s="356"/>
      <c r="ER91" s="356"/>
      <c r="ES91" s="356"/>
      <c r="ET91" s="356"/>
      <c r="EU91" s="356"/>
      <c r="EV91" s="356"/>
      <c r="EW91" s="356"/>
      <c r="EX91" s="356"/>
      <c r="EY91" s="356"/>
      <c r="EZ91" s="356"/>
      <c r="FA91" s="356"/>
      <c r="FB91" s="356"/>
      <c r="FC91" s="356"/>
      <c r="FD91" s="356"/>
      <c r="FE91" s="356"/>
      <c r="FF91" s="356"/>
      <c r="FG91" s="356"/>
      <c r="FH91" s="356"/>
      <c r="FI91" s="356"/>
      <c r="FJ91" s="356"/>
      <c r="FK91" s="356"/>
      <c r="FL91" s="356"/>
      <c r="FM91" s="356"/>
      <c r="FN91" s="356"/>
      <c r="FO91" s="356"/>
      <c r="FP91" s="356"/>
      <c r="FQ91" s="356"/>
      <c r="FR91" s="356"/>
      <c r="FS91" s="356"/>
      <c r="FT91" s="356"/>
      <c r="FU91" s="356"/>
      <c r="FV91" s="356"/>
      <c r="FW91" s="356"/>
      <c r="FX91" s="356"/>
      <c r="FY91" s="356"/>
      <c r="FZ91" s="356"/>
      <c r="GA91" s="356"/>
      <c r="GB91" s="356"/>
      <c r="GC91" s="356"/>
      <c r="GD91" s="356"/>
      <c r="GE91" s="356"/>
      <c r="GF91" s="356"/>
      <c r="GG91" s="356"/>
      <c r="GH91" s="356"/>
      <c r="GI91" s="356"/>
      <c r="GJ91" s="356"/>
      <c r="GK91" s="356"/>
    </row>
    <row r="92" spans="1:193">
      <c r="A92" s="356"/>
      <c r="B92" s="356"/>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6"/>
      <c r="CJ92" s="356"/>
      <c r="CK92" s="356"/>
      <c r="CL92" s="356"/>
      <c r="CM92" s="356"/>
      <c r="CN92" s="356"/>
      <c r="CO92" s="356"/>
      <c r="CP92" s="356"/>
      <c r="CQ92" s="356"/>
      <c r="CR92" s="356"/>
      <c r="CS92" s="356"/>
      <c r="CT92" s="356"/>
      <c r="CU92" s="356"/>
      <c r="CV92" s="356"/>
      <c r="CW92" s="356"/>
      <c r="CX92" s="356"/>
      <c r="CY92" s="356"/>
      <c r="CZ92" s="356"/>
      <c r="DA92" s="356"/>
      <c r="DB92" s="356"/>
      <c r="DC92" s="356"/>
      <c r="DD92" s="356"/>
      <c r="DE92" s="356"/>
      <c r="DF92" s="356"/>
      <c r="DG92" s="356"/>
      <c r="DH92" s="356"/>
      <c r="DI92" s="356"/>
      <c r="DJ92" s="356"/>
      <c r="DK92" s="356"/>
      <c r="DL92" s="356"/>
      <c r="DM92" s="356"/>
      <c r="DN92" s="356"/>
      <c r="DO92" s="356"/>
      <c r="DP92" s="356"/>
      <c r="DQ92" s="356"/>
      <c r="DR92" s="356"/>
      <c r="DS92" s="356"/>
      <c r="DT92" s="356"/>
      <c r="DU92" s="356"/>
      <c r="DV92" s="356"/>
      <c r="DW92" s="356"/>
      <c r="DX92" s="356"/>
      <c r="DY92" s="356"/>
      <c r="DZ92" s="356"/>
      <c r="EA92" s="356"/>
      <c r="EB92" s="356"/>
      <c r="EC92" s="356"/>
      <c r="ED92" s="356"/>
      <c r="EE92" s="356"/>
      <c r="EF92" s="356"/>
      <c r="EG92" s="356"/>
      <c r="EH92" s="356"/>
      <c r="EI92" s="356"/>
      <c r="EJ92" s="356"/>
      <c r="EK92" s="356"/>
      <c r="EL92" s="356"/>
      <c r="EM92" s="356"/>
      <c r="EN92" s="356"/>
      <c r="EO92" s="356"/>
      <c r="EP92" s="356"/>
      <c r="EQ92" s="356"/>
      <c r="ER92" s="356"/>
      <c r="ES92" s="356"/>
      <c r="ET92" s="356"/>
      <c r="EU92" s="356"/>
      <c r="EV92" s="356"/>
      <c r="EW92" s="356"/>
      <c r="EX92" s="356"/>
      <c r="EY92" s="356"/>
      <c r="EZ92" s="356"/>
      <c r="FA92" s="356"/>
      <c r="FB92" s="356"/>
      <c r="FC92" s="356"/>
      <c r="FD92" s="356"/>
      <c r="FE92" s="356"/>
      <c r="FF92" s="356"/>
      <c r="FG92" s="356"/>
      <c r="FH92" s="356"/>
      <c r="FI92" s="356"/>
      <c r="FJ92" s="356"/>
      <c r="FK92" s="356"/>
      <c r="FL92" s="356"/>
      <c r="FM92" s="356"/>
      <c r="FN92" s="356"/>
      <c r="FO92" s="356"/>
      <c r="FP92" s="356"/>
      <c r="FQ92" s="356"/>
      <c r="FR92" s="356"/>
      <c r="FS92" s="356"/>
      <c r="FT92" s="356"/>
      <c r="FU92" s="356"/>
      <c r="FV92" s="356"/>
      <c r="FW92" s="356"/>
      <c r="FX92" s="356"/>
      <c r="FY92" s="356"/>
      <c r="FZ92" s="356"/>
      <c r="GA92" s="356"/>
      <c r="GB92" s="356"/>
      <c r="GC92" s="356"/>
      <c r="GD92" s="356"/>
      <c r="GE92" s="356"/>
      <c r="GF92" s="356"/>
      <c r="GG92" s="356"/>
      <c r="GH92" s="356"/>
      <c r="GI92" s="356"/>
      <c r="GJ92" s="356"/>
      <c r="GK92" s="356"/>
    </row>
    <row r="93" spans="1:193">
      <c r="A93" s="356"/>
      <c r="B93" s="356"/>
      <c r="C93" s="356"/>
      <c r="D93" s="356"/>
      <c r="E93" s="356"/>
      <c r="F93" s="356"/>
      <c r="G93" s="356"/>
      <c r="H93" s="356"/>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356"/>
      <c r="BK93" s="356"/>
      <c r="BL93" s="356"/>
      <c r="BM93" s="356"/>
      <c r="BN93" s="356"/>
      <c r="BO93" s="356"/>
      <c r="BP93" s="356"/>
      <c r="BQ93" s="356"/>
      <c r="BR93" s="356"/>
      <c r="BS93" s="356"/>
      <c r="BT93" s="356"/>
      <c r="BU93" s="356"/>
      <c r="BV93" s="356"/>
      <c r="BW93" s="356"/>
      <c r="BX93" s="356"/>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c r="DG93" s="356"/>
      <c r="DH93" s="356"/>
      <c r="DI93" s="356"/>
      <c r="DJ93" s="356"/>
      <c r="DK93" s="356"/>
      <c r="DL93" s="356"/>
      <c r="DM93" s="356"/>
      <c r="DN93" s="356"/>
      <c r="DO93" s="356"/>
      <c r="DP93" s="356"/>
      <c r="DQ93" s="356"/>
      <c r="DR93" s="356"/>
      <c r="DS93" s="356"/>
      <c r="DT93" s="356"/>
      <c r="DU93" s="356"/>
      <c r="DV93" s="356"/>
      <c r="DW93" s="356"/>
      <c r="DX93" s="356"/>
      <c r="DY93" s="356"/>
      <c r="DZ93" s="356"/>
      <c r="EA93" s="356"/>
      <c r="EB93" s="356"/>
      <c r="EC93" s="356"/>
      <c r="ED93" s="356"/>
      <c r="EE93" s="356"/>
      <c r="EF93" s="356"/>
      <c r="EG93" s="356"/>
      <c r="EH93" s="356"/>
      <c r="EI93" s="356"/>
      <c r="EJ93" s="356"/>
      <c r="EK93" s="356"/>
      <c r="EL93" s="356"/>
      <c r="EM93" s="356"/>
      <c r="EN93" s="356"/>
      <c r="EO93" s="356"/>
      <c r="EP93" s="356"/>
      <c r="EQ93" s="356"/>
      <c r="ER93" s="356"/>
      <c r="ES93" s="356"/>
      <c r="ET93" s="356"/>
      <c r="EU93" s="356"/>
      <c r="EV93" s="356"/>
      <c r="EW93" s="356"/>
      <c r="EX93" s="356"/>
      <c r="EY93" s="356"/>
      <c r="EZ93" s="356"/>
      <c r="FA93" s="356"/>
      <c r="FB93" s="356"/>
      <c r="FC93" s="356"/>
      <c r="FD93" s="356"/>
      <c r="FE93" s="356"/>
      <c r="FF93" s="356"/>
      <c r="FG93" s="356"/>
      <c r="FH93" s="356"/>
      <c r="FI93" s="356"/>
      <c r="FJ93" s="356"/>
      <c r="FK93" s="356"/>
      <c r="FL93" s="356"/>
      <c r="FM93" s="356"/>
      <c r="FN93" s="356"/>
      <c r="FO93" s="356"/>
      <c r="FP93" s="356"/>
      <c r="FQ93" s="356"/>
      <c r="FR93" s="356"/>
      <c r="FS93" s="356"/>
      <c r="FT93" s="356"/>
      <c r="FU93" s="356"/>
      <c r="FV93" s="356"/>
      <c r="FW93" s="356"/>
      <c r="FX93" s="356"/>
      <c r="FY93" s="356"/>
      <c r="FZ93" s="356"/>
      <c r="GA93" s="356"/>
      <c r="GB93" s="356"/>
      <c r="GC93" s="356"/>
      <c r="GD93" s="356"/>
      <c r="GE93" s="356"/>
      <c r="GF93" s="356"/>
      <c r="GG93" s="356"/>
      <c r="GH93" s="356"/>
      <c r="GI93" s="356"/>
      <c r="GJ93" s="356"/>
      <c r="GK93" s="356"/>
    </row>
    <row r="94" spans="1:193">
      <c r="A94" s="356"/>
      <c r="B94" s="356"/>
      <c r="C94" s="356"/>
      <c r="D94" s="356"/>
      <c r="E94" s="356"/>
      <c r="F94" s="356"/>
      <c r="G94" s="356"/>
      <c r="H94" s="356"/>
      <c r="I94" s="356"/>
      <c r="J94" s="356"/>
      <c r="K94" s="356"/>
      <c r="L94" s="356"/>
      <c r="M94" s="356"/>
      <c r="N94" s="356"/>
      <c r="O94" s="356"/>
      <c r="P94" s="356"/>
      <c r="Q94" s="356"/>
      <c r="R94" s="356"/>
      <c r="S94" s="356"/>
      <c r="T94" s="356"/>
      <c r="U94" s="356"/>
      <c r="V94" s="356"/>
      <c r="W94" s="356"/>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6"/>
      <c r="BW94" s="356"/>
      <c r="BX94" s="356"/>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c r="DG94" s="356"/>
      <c r="DH94" s="356"/>
      <c r="DI94" s="356"/>
      <c r="DJ94" s="356"/>
      <c r="DK94" s="356"/>
      <c r="DL94" s="356"/>
      <c r="DM94" s="356"/>
      <c r="DN94" s="356"/>
      <c r="DO94" s="356"/>
      <c r="DP94" s="356"/>
      <c r="DQ94" s="356"/>
      <c r="DR94" s="356"/>
      <c r="DS94" s="356"/>
      <c r="DT94" s="356"/>
      <c r="DU94" s="356"/>
      <c r="DV94" s="356"/>
      <c r="DW94" s="356"/>
      <c r="DX94" s="356"/>
      <c r="DY94" s="356"/>
      <c r="DZ94" s="356"/>
      <c r="EA94" s="356"/>
      <c r="EB94" s="356"/>
      <c r="EC94" s="356"/>
      <c r="ED94" s="356"/>
      <c r="EE94" s="356"/>
      <c r="EF94" s="356"/>
      <c r="EG94" s="356"/>
      <c r="EH94" s="356"/>
      <c r="EI94" s="356"/>
      <c r="EJ94" s="356"/>
      <c r="EK94" s="356"/>
      <c r="EL94" s="356"/>
      <c r="EM94" s="356"/>
      <c r="EN94" s="356"/>
      <c r="EO94" s="356"/>
      <c r="EP94" s="356"/>
      <c r="EQ94" s="356"/>
      <c r="ER94" s="356"/>
      <c r="ES94" s="356"/>
      <c r="ET94" s="356"/>
      <c r="EU94" s="356"/>
      <c r="EV94" s="356"/>
      <c r="EW94" s="356"/>
      <c r="EX94" s="356"/>
      <c r="EY94" s="356"/>
      <c r="EZ94" s="356"/>
      <c r="FA94" s="356"/>
      <c r="FB94" s="356"/>
      <c r="FC94" s="356"/>
      <c r="FD94" s="356"/>
      <c r="FE94" s="356"/>
      <c r="FF94" s="356"/>
      <c r="FG94" s="356"/>
      <c r="FH94" s="356"/>
      <c r="FI94" s="356"/>
      <c r="FJ94" s="356"/>
      <c r="FK94" s="356"/>
      <c r="FL94" s="356"/>
      <c r="FM94" s="356"/>
      <c r="FN94" s="356"/>
      <c r="FO94" s="356"/>
      <c r="FP94" s="356"/>
      <c r="FQ94" s="356"/>
      <c r="FR94" s="356"/>
      <c r="FS94" s="356"/>
      <c r="FT94" s="356"/>
      <c r="FU94" s="356"/>
      <c r="FV94" s="356"/>
      <c r="FW94" s="356"/>
      <c r="FX94" s="356"/>
      <c r="FY94" s="356"/>
      <c r="FZ94" s="356"/>
      <c r="GA94" s="356"/>
      <c r="GB94" s="356"/>
      <c r="GC94" s="356"/>
      <c r="GD94" s="356"/>
      <c r="GE94" s="356"/>
      <c r="GF94" s="356"/>
      <c r="GG94" s="356"/>
      <c r="GH94" s="356"/>
      <c r="GI94" s="356"/>
      <c r="GJ94" s="356"/>
      <c r="GK94" s="356"/>
    </row>
    <row r="95" spans="1:193">
      <c r="A95" s="356"/>
      <c r="B95" s="356"/>
      <c r="C95" s="356"/>
      <c r="D95" s="356"/>
      <c r="E95" s="356"/>
      <c r="F95" s="356"/>
      <c r="G95" s="356"/>
      <c r="H95" s="356"/>
      <c r="I95" s="356"/>
      <c r="J95" s="356"/>
      <c r="K95" s="356"/>
      <c r="L95" s="356"/>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6"/>
      <c r="DM95" s="356"/>
      <c r="DN95" s="356"/>
      <c r="DO95" s="356"/>
      <c r="DP95" s="356"/>
      <c r="DQ95" s="356"/>
      <c r="DR95" s="356"/>
      <c r="DS95" s="356"/>
      <c r="DT95" s="356"/>
      <c r="DU95" s="356"/>
      <c r="DV95" s="356"/>
      <c r="DW95" s="356"/>
      <c r="DX95" s="356"/>
      <c r="DY95" s="356"/>
      <c r="DZ95" s="356"/>
      <c r="EA95" s="356"/>
      <c r="EB95" s="356"/>
      <c r="EC95" s="356"/>
      <c r="ED95" s="356"/>
      <c r="EE95" s="356"/>
      <c r="EF95" s="356"/>
      <c r="EG95" s="356"/>
      <c r="EH95" s="356"/>
      <c r="EI95" s="356"/>
      <c r="EJ95" s="356"/>
      <c r="EK95" s="356"/>
      <c r="EL95" s="356"/>
      <c r="EM95" s="356"/>
      <c r="EN95" s="356"/>
      <c r="EO95" s="356"/>
      <c r="EP95" s="356"/>
      <c r="EQ95" s="356"/>
      <c r="ER95" s="356"/>
      <c r="ES95" s="356"/>
      <c r="ET95" s="356"/>
      <c r="EU95" s="356"/>
      <c r="EV95" s="356"/>
      <c r="EW95" s="356"/>
      <c r="EX95" s="356"/>
      <c r="EY95" s="356"/>
      <c r="EZ95" s="356"/>
      <c r="FA95" s="356"/>
      <c r="FB95" s="356"/>
      <c r="FC95" s="356"/>
      <c r="FD95" s="356"/>
      <c r="FE95" s="356"/>
      <c r="FF95" s="356"/>
      <c r="FG95" s="356"/>
      <c r="FH95" s="356"/>
      <c r="FI95" s="356"/>
      <c r="FJ95" s="356"/>
      <c r="FK95" s="356"/>
      <c r="FL95" s="356"/>
      <c r="FM95" s="356"/>
      <c r="FN95" s="356"/>
      <c r="FO95" s="356"/>
      <c r="FP95" s="356"/>
      <c r="FQ95" s="356"/>
      <c r="FR95" s="356"/>
      <c r="FS95" s="356"/>
      <c r="FT95" s="356"/>
      <c r="FU95" s="356"/>
      <c r="FV95" s="356"/>
      <c r="FW95" s="356"/>
      <c r="FX95" s="356"/>
      <c r="FY95" s="356"/>
      <c r="FZ95" s="356"/>
      <c r="GA95" s="356"/>
      <c r="GB95" s="356"/>
      <c r="GC95" s="356"/>
      <c r="GD95" s="356"/>
      <c r="GE95" s="356"/>
      <c r="GF95" s="356"/>
      <c r="GG95" s="356"/>
      <c r="GH95" s="356"/>
      <c r="GI95" s="356"/>
      <c r="GJ95" s="356"/>
      <c r="GK95" s="356"/>
    </row>
    <row r="96" spans="1:193">
      <c r="A96" s="356"/>
      <c r="B96" s="356"/>
      <c r="C96" s="356"/>
      <c r="D96" s="356"/>
      <c r="E96" s="356"/>
      <c r="F96" s="356"/>
      <c r="G96" s="356"/>
      <c r="H96" s="356"/>
      <c r="I96" s="356"/>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56"/>
      <c r="CG96" s="356"/>
      <c r="CH96" s="356"/>
      <c r="CI96" s="356"/>
      <c r="CJ96" s="356"/>
      <c r="CK96" s="356"/>
      <c r="CL96" s="356"/>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6"/>
      <c r="DM96" s="356"/>
      <c r="DN96" s="356"/>
      <c r="DO96" s="356"/>
      <c r="DP96" s="356"/>
      <c r="DQ96" s="356"/>
      <c r="DR96" s="356"/>
      <c r="DS96" s="356"/>
      <c r="DT96" s="356"/>
      <c r="DU96" s="356"/>
      <c r="DV96" s="356"/>
      <c r="DW96" s="356"/>
      <c r="DX96" s="356"/>
      <c r="DY96" s="356"/>
      <c r="DZ96" s="356"/>
      <c r="EA96" s="356"/>
      <c r="EB96" s="356"/>
      <c r="EC96" s="356"/>
      <c r="ED96" s="356"/>
      <c r="EE96" s="356"/>
      <c r="EF96" s="356"/>
      <c r="EG96" s="356"/>
      <c r="EH96" s="356"/>
      <c r="EI96" s="356"/>
      <c r="EJ96" s="356"/>
      <c r="EK96" s="356"/>
      <c r="EL96" s="356"/>
      <c r="EM96" s="356"/>
      <c r="EN96" s="356"/>
      <c r="EO96" s="356"/>
      <c r="EP96" s="356"/>
      <c r="EQ96" s="356"/>
      <c r="ER96" s="356"/>
      <c r="ES96" s="356"/>
      <c r="ET96" s="356"/>
      <c r="EU96" s="356"/>
      <c r="EV96" s="356"/>
      <c r="EW96" s="356"/>
      <c r="EX96" s="356"/>
      <c r="EY96" s="356"/>
      <c r="EZ96" s="356"/>
      <c r="FA96" s="356"/>
      <c r="FB96" s="356"/>
      <c r="FC96" s="356"/>
      <c r="FD96" s="356"/>
      <c r="FE96" s="356"/>
      <c r="FF96" s="356"/>
      <c r="FG96" s="356"/>
      <c r="FH96" s="356"/>
      <c r="FI96" s="356"/>
      <c r="FJ96" s="356"/>
      <c r="FK96" s="356"/>
      <c r="FL96" s="356"/>
      <c r="FM96" s="356"/>
      <c r="FN96" s="356"/>
      <c r="FO96" s="356"/>
      <c r="FP96" s="356"/>
      <c r="FQ96" s="356"/>
      <c r="FR96" s="356"/>
      <c r="FS96" s="356"/>
      <c r="FT96" s="356"/>
      <c r="FU96" s="356"/>
      <c r="FV96" s="356"/>
      <c r="FW96" s="356"/>
      <c r="FX96" s="356"/>
      <c r="FY96" s="356"/>
      <c r="FZ96" s="356"/>
      <c r="GA96" s="356"/>
      <c r="GB96" s="356"/>
      <c r="GC96" s="356"/>
      <c r="GD96" s="356"/>
      <c r="GE96" s="356"/>
      <c r="GF96" s="356"/>
      <c r="GG96" s="356"/>
      <c r="GH96" s="356"/>
      <c r="GI96" s="356"/>
      <c r="GJ96" s="356"/>
      <c r="GK96" s="356"/>
    </row>
    <row r="97" spans="1:193">
      <c r="A97" s="356"/>
      <c r="B97" s="356"/>
      <c r="C97" s="356"/>
      <c r="D97" s="356"/>
      <c r="E97" s="356"/>
      <c r="F97" s="356"/>
      <c r="G97" s="356"/>
      <c r="H97" s="356"/>
      <c r="I97" s="356"/>
      <c r="J97" s="356"/>
      <c r="K97" s="356"/>
      <c r="L97" s="356"/>
      <c r="M97" s="356"/>
      <c r="N97" s="356"/>
      <c r="O97" s="356"/>
      <c r="P97" s="356"/>
      <c r="Q97" s="356"/>
      <c r="R97" s="356"/>
      <c r="S97" s="356"/>
      <c r="T97" s="356"/>
      <c r="U97" s="356"/>
      <c r="V97" s="356"/>
      <c r="W97" s="356"/>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c r="BA97" s="356"/>
      <c r="BB97" s="356"/>
      <c r="BC97" s="356"/>
      <c r="BD97" s="356"/>
      <c r="BE97" s="356"/>
      <c r="BF97" s="356"/>
      <c r="BG97" s="356"/>
      <c r="BH97" s="356"/>
      <c r="BI97" s="356"/>
      <c r="BJ97" s="356"/>
      <c r="BK97" s="356"/>
      <c r="BL97" s="356"/>
      <c r="BM97" s="356"/>
      <c r="BN97" s="356"/>
      <c r="BO97" s="356"/>
      <c r="BP97" s="356"/>
      <c r="BQ97" s="356"/>
      <c r="BR97" s="356"/>
      <c r="BS97" s="356"/>
      <c r="BT97" s="356"/>
      <c r="BU97" s="356"/>
      <c r="BV97" s="356"/>
      <c r="BW97" s="356"/>
      <c r="BX97" s="356"/>
      <c r="BY97" s="356"/>
      <c r="BZ97" s="356"/>
      <c r="CA97" s="356"/>
      <c r="CB97" s="356"/>
      <c r="CC97" s="356"/>
      <c r="CD97" s="356"/>
      <c r="CE97" s="356"/>
      <c r="CF97" s="356"/>
      <c r="CG97" s="356"/>
      <c r="CH97" s="356"/>
      <c r="CI97" s="356"/>
      <c r="CJ97" s="356"/>
      <c r="CK97" s="356"/>
      <c r="CL97" s="356"/>
      <c r="CM97" s="356"/>
      <c r="CN97" s="356"/>
      <c r="CO97" s="356"/>
      <c r="CP97" s="356"/>
      <c r="CQ97" s="356"/>
      <c r="CR97" s="356"/>
      <c r="CS97" s="356"/>
      <c r="CT97" s="356"/>
      <c r="CU97" s="356"/>
      <c r="CV97" s="356"/>
      <c r="CW97" s="356"/>
      <c r="CX97" s="356"/>
      <c r="CY97" s="356"/>
      <c r="CZ97" s="356"/>
      <c r="DA97" s="356"/>
      <c r="DB97" s="356"/>
      <c r="DC97" s="356"/>
      <c r="DD97" s="356"/>
      <c r="DE97" s="356"/>
      <c r="DF97" s="356"/>
      <c r="DG97" s="356"/>
      <c r="DH97" s="356"/>
      <c r="DI97" s="356"/>
      <c r="DJ97" s="356"/>
      <c r="DK97" s="356"/>
      <c r="DL97" s="356"/>
      <c r="DM97" s="356"/>
      <c r="DN97" s="356"/>
      <c r="DO97" s="356"/>
      <c r="DP97" s="356"/>
      <c r="DQ97" s="356"/>
      <c r="DR97" s="356"/>
      <c r="DS97" s="356"/>
      <c r="DT97" s="356"/>
      <c r="DU97" s="356"/>
      <c r="DV97" s="356"/>
      <c r="DW97" s="356"/>
      <c r="DX97" s="356"/>
      <c r="DY97" s="356"/>
      <c r="DZ97" s="356"/>
      <c r="EA97" s="356"/>
      <c r="EB97" s="356"/>
      <c r="EC97" s="356"/>
      <c r="ED97" s="356"/>
      <c r="EE97" s="356"/>
      <c r="EF97" s="356"/>
      <c r="EG97" s="356"/>
      <c r="EH97" s="356"/>
      <c r="EI97" s="356"/>
      <c r="EJ97" s="356"/>
      <c r="EK97" s="356"/>
      <c r="EL97" s="356"/>
      <c r="EM97" s="356"/>
      <c r="EN97" s="356"/>
      <c r="EO97" s="356"/>
      <c r="EP97" s="356"/>
      <c r="EQ97" s="356"/>
      <c r="ER97" s="356"/>
      <c r="ES97" s="356"/>
      <c r="ET97" s="356"/>
      <c r="EU97" s="356"/>
      <c r="EV97" s="356"/>
      <c r="EW97" s="356"/>
      <c r="EX97" s="356"/>
      <c r="EY97" s="356"/>
      <c r="EZ97" s="356"/>
      <c r="FA97" s="356"/>
      <c r="FB97" s="356"/>
      <c r="FC97" s="356"/>
      <c r="FD97" s="356"/>
      <c r="FE97" s="356"/>
      <c r="FF97" s="356"/>
      <c r="FG97" s="356"/>
      <c r="FH97" s="356"/>
      <c r="FI97" s="356"/>
      <c r="FJ97" s="356"/>
      <c r="FK97" s="356"/>
      <c r="FL97" s="356"/>
      <c r="FM97" s="356"/>
      <c r="FN97" s="356"/>
      <c r="FO97" s="356"/>
      <c r="FP97" s="356"/>
      <c r="FQ97" s="356"/>
      <c r="FR97" s="356"/>
      <c r="FS97" s="356"/>
      <c r="FT97" s="356"/>
      <c r="FU97" s="356"/>
      <c r="FV97" s="356"/>
      <c r="FW97" s="356"/>
      <c r="FX97" s="356"/>
      <c r="FY97" s="356"/>
      <c r="FZ97" s="356"/>
      <c r="GA97" s="356"/>
      <c r="GB97" s="356"/>
      <c r="GC97" s="356"/>
      <c r="GD97" s="356"/>
      <c r="GE97" s="356"/>
      <c r="GF97" s="356"/>
      <c r="GG97" s="356"/>
      <c r="GH97" s="356"/>
      <c r="GI97" s="356"/>
      <c r="GJ97" s="356"/>
      <c r="GK97" s="356"/>
    </row>
    <row r="98" spans="1:193">
      <c r="A98" s="356"/>
      <c r="B98" s="356"/>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56"/>
      <c r="BM98" s="356"/>
      <c r="BN98" s="356"/>
      <c r="BO98" s="356"/>
      <c r="BP98" s="356"/>
      <c r="BQ98" s="356"/>
      <c r="BR98" s="356"/>
      <c r="BS98" s="356"/>
      <c r="BT98" s="356"/>
      <c r="BU98" s="356"/>
      <c r="BV98" s="356"/>
      <c r="BW98" s="356"/>
      <c r="BX98" s="356"/>
      <c r="BY98" s="356"/>
      <c r="BZ98" s="356"/>
      <c r="CA98" s="356"/>
      <c r="CB98" s="356"/>
      <c r="CC98" s="356"/>
      <c r="CD98" s="356"/>
      <c r="CE98" s="356"/>
      <c r="CF98" s="356"/>
      <c r="CG98" s="356"/>
      <c r="CH98" s="356"/>
      <c r="CI98" s="356"/>
      <c r="CJ98" s="356"/>
      <c r="CK98" s="356"/>
      <c r="CL98" s="356"/>
      <c r="CM98" s="356"/>
      <c r="CN98" s="356"/>
      <c r="CO98" s="356"/>
      <c r="CP98" s="356"/>
      <c r="CQ98" s="356"/>
      <c r="CR98" s="356"/>
      <c r="CS98" s="356"/>
      <c r="CT98" s="356"/>
      <c r="CU98" s="356"/>
      <c r="CV98" s="356"/>
      <c r="CW98" s="356"/>
      <c r="CX98" s="356"/>
      <c r="CY98" s="356"/>
      <c r="CZ98" s="356"/>
      <c r="DA98" s="356"/>
      <c r="DB98" s="356"/>
      <c r="DC98" s="356"/>
      <c r="DD98" s="356"/>
      <c r="DE98" s="356"/>
      <c r="DF98" s="356"/>
      <c r="DG98" s="356"/>
      <c r="DH98" s="356"/>
      <c r="DI98" s="356"/>
      <c r="DJ98" s="356"/>
      <c r="DK98" s="356"/>
      <c r="DL98" s="356"/>
      <c r="DM98" s="356"/>
      <c r="DN98" s="356"/>
      <c r="DO98" s="356"/>
      <c r="DP98" s="356"/>
      <c r="DQ98" s="356"/>
      <c r="DR98" s="356"/>
      <c r="DS98" s="356"/>
      <c r="DT98" s="356"/>
      <c r="DU98" s="356"/>
      <c r="DV98" s="356"/>
      <c r="DW98" s="356"/>
      <c r="DX98" s="356"/>
      <c r="DY98" s="356"/>
      <c r="DZ98" s="356"/>
      <c r="EA98" s="356"/>
      <c r="EB98" s="356"/>
      <c r="EC98" s="356"/>
      <c r="ED98" s="356"/>
      <c r="EE98" s="356"/>
      <c r="EF98" s="356"/>
      <c r="EG98" s="356"/>
      <c r="EH98" s="356"/>
      <c r="EI98" s="356"/>
      <c r="EJ98" s="356"/>
      <c r="EK98" s="356"/>
      <c r="EL98" s="356"/>
      <c r="EM98" s="356"/>
      <c r="EN98" s="356"/>
      <c r="EO98" s="356"/>
      <c r="EP98" s="356"/>
      <c r="EQ98" s="356"/>
      <c r="ER98" s="356"/>
      <c r="ES98" s="356"/>
      <c r="ET98" s="356"/>
      <c r="EU98" s="356"/>
      <c r="EV98" s="356"/>
      <c r="EW98" s="356"/>
      <c r="EX98" s="356"/>
      <c r="EY98" s="356"/>
      <c r="EZ98" s="356"/>
      <c r="FA98" s="356"/>
      <c r="FB98" s="356"/>
      <c r="FC98" s="356"/>
      <c r="FD98" s="356"/>
      <c r="FE98" s="356"/>
      <c r="FF98" s="356"/>
      <c r="FG98" s="356"/>
      <c r="FH98" s="356"/>
      <c r="FI98" s="356"/>
      <c r="FJ98" s="356"/>
      <c r="FK98" s="356"/>
      <c r="FL98" s="356"/>
      <c r="FM98" s="356"/>
      <c r="FN98" s="356"/>
      <c r="FO98" s="356"/>
      <c r="FP98" s="356"/>
      <c r="FQ98" s="356"/>
      <c r="FR98" s="356"/>
      <c r="FS98" s="356"/>
      <c r="FT98" s="356"/>
      <c r="FU98" s="356"/>
      <c r="FV98" s="356"/>
      <c r="FW98" s="356"/>
      <c r="FX98" s="356"/>
      <c r="FY98" s="356"/>
      <c r="FZ98" s="356"/>
      <c r="GA98" s="356"/>
      <c r="GB98" s="356"/>
      <c r="GC98" s="356"/>
      <c r="GD98" s="356"/>
      <c r="GE98" s="356"/>
      <c r="GF98" s="356"/>
      <c r="GG98" s="356"/>
      <c r="GH98" s="356"/>
      <c r="GI98" s="356"/>
      <c r="GJ98" s="356"/>
      <c r="GK98" s="356"/>
    </row>
    <row r="99" spans="1:193">
      <c r="A99" s="356"/>
      <c r="B99" s="356"/>
      <c r="C99" s="356"/>
      <c r="D99" s="356"/>
      <c r="E99" s="356"/>
      <c r="F99" s="356"/>
      <c r="G99" s="356"/>
      <c r="H99" s="356"/>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56"/>
      <c r="BM99" s="356"/>
      <c r="BN99" s="356"/>
      <c r="BO99" s="356"/>
      <c r="BP99" s="356"/>
      <c r="BQ99" s="356"/>
      <c r="BR99" s="356"/>
      <c r="BS99" s="356"/>
      <c r="BT99" s="356"/>
      <c r="BU99" s="356"/>
      <c r="BV99" s="356"/>
      <c r="BW99" s="356"/>
      <c r="BX99" s="356"/>
      <c r="BY99" s="356"/>
      <c r="BZ99" s="356"/>
      <c r="CA99" s="356"/>
      <c r="CB99" s="356"/>
      <c r="CC99" s="356"/>
      <c r="CD99" s="356"/>
      <c r="CE99" s="356"/>
      <c r="CF99" s="356"/>
      <c r="CG99" s="356"/>
      <c r="CH99" s="356"/>
      <c r="CI99" s="356"/>
      <c r="CJ99" s="356"/>
      <c r="CK99" s="356"/>
      <c r="CL99" s="356"/>
      <c r="CM99" s="356"/>
      <c r="CN99" s="356"/>
      <c r="CO99" s="356"/>
      <c r="CP99" s="356"/>
      <c r="CQ99" s="356"/>
      <c r="CR99" s="356"/>
      <c r="CS99" s="356"/>
      <c r="CT99" s="356"/>
      <c r="CU99" s="356"/>
      <c r="CV99" s="356"/>
      <c r="CW99" s="356"/>
      <c r="CX99" s="356"/>
      <c r="CY99" s="356"/>
      <c r="CZ99" s="356"/>
      <c r="DA99" s="356"/>
      <c r="DB99" s="356"/>
      <c r="DC99" s="356"/>
      <c r="DD99" s="356"/>
      <c r="DE99" s="356"/>
      <c r="DF99" s="356"/>
      <c r="DG99" s="356"/>
      <c r="DH99" s="356"/>
      <c r="DI99" s="356"/>
      <c r="DJ99" s="356"/>
      <c r="DK99" s="356"/>
      <c r="DL99" s="356"/>
      <c r="DM99" s="356"/>
      <c r="DN99" s="356"/>
      <c r="DO99" s="356"/>
      <c r="DP99" s="356"/>
      <c r="DQ99" s="356"/>
      <c r="DR99" s="356"/>
      <c r="DS99" s="356"/>
      <c r="DT99" s="356"/>
      <c r="DU99" s="356"/>
      <c r="DV99" s="356"/>
      <c r="DW99" s="356"/>
      <c r="DX99" s="356"/>
      <c r="DY99" s="356"/>
      <c r="DZ99" s="356"/>
      <c r="EA99" s="356"/>
      <c r="EB99" s="356"/>
      <c r="EC99" s="356"/>
      <c r="ED99" s="356"/>
      <c r="EE99" s="356"/>
      <c r="EF99" s="356"/>
      <c r="EG99" s="356"/>
      <c r="EH99" s="356"/>
      <c r="EI99" s="356"/>
      <c r="EJ99" s="356"/>
      <c r="EK99" s="356"/>
      <c r="EL99" s="356"/>
      <c r="EM99" s="356"/>
      <c r="EN99" s="356"/>
      <c r="EO99" s="356"/>
      <c r="EP99" s="356"/>
      <c r="EQ99" s="356"/>
      <c r="ER99" s="356"/>
      <c r="ES99" s="356"/>
      <c r="ET99" s="356"/>
      <c r="EU99" s="356"/>
      <c r="EV99" s="356"/>
      <c r="EW99" s="356"/>
      <c r="EX99" s="356"/>
      <c r="EY99" s="356"/>
      <c r="EZ99" s="356"/>
      <c r="FA99" s="356"/>
      <c r="FB99" s="356"/>
      <c r="FC99" s="356"/>
      <c r="FD99" s="356"/>
      <c r="FE99" s="356"/>
      <c r="FF99" s="356"/>
      <c r="FG99" s="356"/>
      <c r="FH99" s="356"/>
      <c r="FI99" s="356"/>
      <c r="FJ99" s="356"/>
      <c r="FK99" s="356"/>
      <c r="FL99" s="356"/>
      <c r="FM99" s="356"/>
      <c r="FN99" s="356"/>
      <c r="FO99" s="356"/>
      <c r="FP99" s="356"/>
      <c r="FQ99" s="356"/>
      <c r="FR99" s="356"/>
      <c r="FS99" s="356"/>
      <c r="FT99" s="356"/>
      <c r="FU99" s="356"/>
      <c r="FV99" s="356"/>
      <c r="FW99" s="356"/>
      <c r="FX99" s="356"/>
      <c r="FY99" s="356"/>
      <c r="FZ99" s="356"/>
      <c r="GA99" s="356"/>
      <c r="GB99" s="356"/>
      <c r="GC99" s="356"/>
      <c r="GD99" s="356"/>
      <c r="GE99" s="356"/>
      <c r="GF99" s="356"/>
      <c r="GG99" s="356"/>
      <c r="GH99" s="356"/>
      <c r="GI99" s="356"/>
      <c r="GJ99" s="356"/>
      <c r="GK99" s="356"/>
    </row>
    <row r="100" spans="1:193">
      <c r="A100" s="356"/>
      <c r="B100" s="356"/>
      <c r="C100" s="356"/>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c r="AN100" s="356"/>
      <c r="AO100" s="356"/>
      <c r="AP100" s="356"/>
      <c r="AQ100" s="356"/>
      <c r="AR100" s="356"/>
      <c r="AS100" s="356"/>
      <c r="AT100" s="356"/>
      <c r="AU100" s="356"/>
      <c r="AV100" s="356"/>
      <c r="AW100" s="356"/>
      <c r="AX100" s="356"/>
      <c r="AY100" s="356"/>
      <c r="AZ100" s="356"/>
      <c r="BA100" s="356"/>
      <c r="BB100" s="356"/>
      <c r="BC100" s="356"/>
      <c r="BD100" s="356"/>
      <c r="BE100" s="356"/>
      <c r="BF100" s="356"/>
      <c r="BG100" s="356"/>
      <c r="BH100" s="356"/>
      <c r="BI100" s="356"/>
      <c r="BJ100" s="356"/>
      <c r="BK100" s="356"/>
      <c r="BL100" s="356"/>
      <c r="BM100" s="356"/>
      <c r="BN100" s="356"/>
      <c r="BO100" s="356"/>
      <c r="BP100" s="356"/>
      <c r="BQ100" s="356"/>
      <c r="BR100" s="356"/>
      <c r="BS100" s="356"/>
      <c r="BT100" s="356"/>
      <c r="BU100" s="356"/>
      <c r="BV100" s="356"/>
      <c r="BW100" s="356"/>
      <c r="BX100" s="356"/>
      <c r="BY100" s="356"/>
      <c r="BZ100" s="356"/>
      <c r="CA100" s="356"/>
      <c r="CB100" s="356"/>
      <c r="CC100" s="356"/>
      <c r="CD100" s="356"/>
      <c r="CE100" s="356"/>
      <c r="CF100" s="356"/>
      <c r="CG100" s="356"/>
      <c r="CH100" s="356"/>
      <c r="CI100" s="356"/>
      <c r="CJ100" s="356"/>
      <c r="CK100" s="356"/>
      <c r="CL100" s="356"/>
      <c r="CM100" s="356"/>
      <c r="CN100" s="356"/>
      <c r="CO100" s="356"/>
      <c r="CP100" s="356"/>
      <c r="CQ100" s="356"/>
      <c r="CR100" s="356"/>
      <c r="CS100" s="356"/>
      <c r="CT100" s="356"/>
      <c r="CU100" s="356"/>
      <c r="CV100" s="356"/>
      <c r="CW100" s="356"/>
      <c r="CX100" s="356"/>
      <c r="CY100" s="356"/>
      <c r="CZ100" s="356"/>
      <c r="DA100" s="356"/>
      <c r="DB100" s="356"/>
      <c r="DC100" s="356"/>
      <c r="DD100" s="356"/>
      <c r="DE100" s="356"/>
      <c r="DF100" s="356"/>
      <c r="DG100" s="356"/>
      <c r="DH100" s="356"/>
      <c r="DI100" s="356"/>
      <c r="DJ100" s="356"/>
      <c r="DK100" s="356"/>
      <c r="DL100" s="356"/>
      <c r="DM100" s="356"/>
      <c r="DN100" s="356"/>
      <c r="DO100" s="356"/>
      <c r="DP100" s="356"/>
      <c r="DQ100" s="356"/>
      <c r="DR100" s="356"/>
      <c r="DS100" s="356"/>
      <c r="DT100" s="356"/>
      <c r="DU100" s="356"/>
      <c r="DV100" s="356"/>
      <c r="DW100" s="356"/>
      <c r="DX100" s="356"/>
      <c r="DY100" s="356"/>
      <c r="DZ100" s="356"/>
      <c r="EA100" s="356"/>
      <c r="EB100" s="356"/>
      <c r="EC100" s="356"/>
      <c r="ED100" s="356"/>
      <c r="EE100" s="356"/>
      <c r="EF100" s="356"/>
      <c r="EG100" s="356"/>
      <c r="EH100" s="356"/>
      <c r="EI100" s="356"/>
      <c r="EJ100" s="356"/>
      <c r="EK100" s="356"/>
      <c r="EL100" s="356"/>
      <c r="EM100" s="356"/>
      <c r="EN100" s="356"/>
      <c r="EO100" s="356"/>
      <c r="EP100" s="356"/>
      <c r="EQ100" s="356"/>
      <c r="ER100" s="356"/>
      <c r="ES100" s="356"/>
      <c r="ET100" s="356"/>
      <c r="EU100" s="356"/>
      <c r="EV100" s="356"/>
      <c r="EW100" s="356"/>
      <c r="EX100" s="356"/>
      <c r="EY100" s="356"/>
      <c r="EZ100" s="356"/>
      <c r="FA100" s="356"/>
      <c r="FB100" s="356"/>
      <c r="FC100" s="356"/>
      <c r="FD100" s="356"/>
      <c r="FE100" s="356"/>
      <c r="FF100" s="356"/>
      <c r="FG100" s="356"/>
      <c r="FH100" s="356"/>
      <c r="FI100" s="356"/>
      <c r="FJ100" s="356"/>
      <c r="FK100" s="356"/>
      <c r="FL100" s="356"/>
      <c r="FM100" s="356"/>
      <c r="FN100" s="356"/>
      <c r="FO100" s="356"/>
      <c r="FP100" s="356"/>
      <c r="FQ100" s="356"/>
      <c r="FR100" s="356"/>
      <c r="FS100" s="356"/>
      <c r="FT100" s="356"/>
      <c r="FU100" s="356"/>
      <c r="FV100" s="356"/>
      <c r="FW100" s="356"/>
      <c r="FX100" s="356"/>
      <c r="FY100" s="356"/>
      <c r="FZ100" s="356"/>
      <c r="GA100" s="356"/>
      <c r="GB100" s="356"/>
      <c r="GC100" s="356"/>
      <c r="GD100" s="356"/>
      <c r="GE100" s="356"/>
      <c r="GF100" s="356"/>
      <c r="GG100" s="356"/>
      <c r="GH100" s="356"/>
      <c r="GI100" s="356"/>
      <c r="GJ100" s="356"/>
      <c r="GK100" s="356"/>
    </row>
    <row r="101" spans="1:193">
      <c r="A101" s="356"/>
      <c r="B101" s="356"/>
      <c r="C101" s="356"/>
      <c r="D101" s="356"/>
      <c r="E101" s="356"/>
      <c r="F101" s="356"/>
      <c r="G101" s="356"/>
      <c r="H101" s="356"/>
      <c r="I101" s="356"/>
      <c r="J101" s="356"/>
      <c r="K101" s="356"/>
      <c r="L101" s="356"/>
      <c r="M101" s="356"/>
      <c r="N101" s="356"/>
      <c r="O101" s="356"/>
      <c r="P101" s="356"/>
      <c r="Q101" s="356"/>
      <c r="R101" s="356"/>
      <c r="S101" s="356"/>
      <c r="T101" s="356"/>
      <c r="U101" s="356"/>
      <c r="V101" s="356"/>
      <c r="W101" s="356"/>
      <c r="X101" s="356"/>
      <c r="Y101" s="356"/>
      <c r="Z101" s="356"/>
      <c r="AA101" s="356"/>
      <c r="AB101" s="356"/>
      <c r="AC101" s="356"/>
      <c r="AD101" s="356"/>
      <c r="AE101" s="356"/>
      <c r="AF101" s="356"/>
      <c r="AG101" s="356"/>
      <c r="AH101" s="356"/>
      <c r="AI101" s="356"/>
      <c r="AJ101" s="356"/>
      <c r="AK101" s="356"/>
      <c r="AL101" s="356"/>
      <c r="AM101" s="356"/>
      <c r="AN101" s="356"/>
      <c r="AO101" s="356"/>
      <c r="AP101" s="356"/>
      <c r="AQ101" s="356"/>
      <c r="AR101" s="356"/>
      <c r="AS101" s="356"/>
      <c r="AT101" s="356"/>
      <c r="AU101" s="356"/>
      <c r="AV101" s="356"/>
      <c r="AW101" s="356"/>
      <c r="AX101" s="356"/>
      <c r="AY101" s="356"/>
      <c r="AZ101" s="356"/>
      <c r="BA101" s="356"/>
      <c r="BB101" s="356"/>
      <c r="BC101" s="356"/>
      <c r="BD101" s="356"/>
      <c r="BE101" s="356"/>
      <c r="BF101" s="356"/>
      <c r="BG101" s="356"/>
      <c r="BH101" s="356"/>
      <c r="BI101" s="356"/>
      <c r="BJ101" s="356"/>
      <c r="BK101" s="356"/>
      <c r="BL101" s="356"/>
      <c r="BM101" s="356"/>
      <c r="BN101" s="356"/>
      <c r="BO101" s="356"/>
      <c r="BP101" s="356"/>
      <c r="BQ101" s="356"/>
      <c r="BR101" s="356"/>
      <c r="BS101" s="356"/>
      <c r="BT101" s="356"/>
      <c r="BU101" s="356"/>
      <c r="BV101" s="356"/>
      <c r="BW101" s="356"/>
      <c r="BX101" s="356"/>
      <c r="BY101" s="356"/>
      <c r="BZ101" s="356"/>
      <c r="CA101" s="356"/>
      <c r="CB101" s="356"/>
      <c r="CC101" s="356"/>
      <c r="CD101" s="356"/>
      <c r="CE101" s="356"/>
      <c r="CF101" s="356"/>
      <c r="CG101" s="356"/>
      <c r="CH101" s="356"/>
      <c r="CI101" s="356"/>
      <c r="CJ101" s="356"/>
      <c r="CK101" s="356"/>
      <c r="CL101" s="356"/>
      <c r="CM101" s="356"/>
      <c r="CN101" s="356"/>
      <c r="CO101" s="356"/>
      <c r="CP101" s="356"/>
      <c r="CQ101" s="356"/>
      <c r="CR101" s="356"/>
      <c r="CS101" s="356"/>
      <c r="CT101" s="356"/>
      <c r="CU101" s="356"/>
      <c r="CV101" s="356"/>
      <c r="CW101" s="356"/>
      <c r="CX101" s="356"/>
      <c r="CY101" s="356"/>
      <c r="CZ101" s="356"/>
      <c r="DA101" s="356"/>
      <c r="DB101" s="356"/>
      <c r="DC101" s="356"/>
      <c r="DD101" s="356"/>
      <c r="DE101" s="356"/>
      <c r="DF101" s="356"/>
      <c r="DG101" s="356"/>
      <c r="DH101" s="356"/>
      <c r="DI101" s="356"/>
      <c r="DJ101" s="356"/>
      <c r="DK101" s="356"/>
      <c r="DL101" s="356"/>
      <c r="DM101" s="356"/>
      <c r="DN101" s="356"/>
      <c r="DO101" s="356"/>
      <c r="DP101" s="356"/>
      <c r="DQ101" s="356"/>
      <c r="DR101" s="356"/>
      <c r="DS101" s="356"/>
      <c r="DT101" s="356"/>
      <c r="DU101" s="356"/>
      <c r="DV101" s="356"/>
      <c r="DW101" s="356"/>
      <c r="DX101" s="356"/>
      <c r="DY101" s="356"/>
      <c r="DZ101" s="356"/>
      <c r="EA101" s="356"/>
      <c r="EB101" s="356"/>
      <c r="EC101" s="356"/>
      <c r="ED101" s="356"/>
      <c r="EE101" s="356"/>
      <c r="EF101" s="356"/>
      <c r="EG101" s="356"/>
      <c r="EH101" s="356"/>
      <c r="EI101" s="356"/>
      <c r="EJ101" s="356"/>
      <c r="EK101" s="356"/>
      <c r="EL101" s="356"/>
      <c r="EM101" s="356"/>
      <c r="EN101" s="356"/>
      <c r="EO101" s="356"/>
      <c r="EP101" s="356"/>
      <c r="EQ101" s="356"/>
      <c r="ER101" s="356"/>
      <c r="ES101" s="356"/>
      <c r="ET101" s="356"/>
      <c r="EU101" s="356"/>
      <c r="EV101" s="356"/>
      <c r="EW101" s="356"/>
      <c r="EX101" s="356"/>
      <c r="EY101" s="356"/>
      <c r="EZ101" s="356"/>
      <c r="FA101" s="356"/>
      <c r="FB101" s="356"/>
      <c r="FC101" s="356"/>
      <c r="FD101" s="356"/>
      <c r="FE101" s="356"/>
      <c r="FF101" s="356"/>
      <c r="FG101" s="356"/>
      <c r="FH101" s="356"/>
      <c r="FI101" s="356"/>
      <c r="FJ101" s="356"/>
      <c r="FK101" s="356"/>
      <c r="FL101" s="356"/>
      <c r="FM101" s="356"/>
      <c r="FN101" s="356"/>
      <c r="FO101" s="356"/>
      <c r="FP101" s="356"/>
      <c r="FQ101" s="356"/>
      <c r="FR101" s="356"/>
      <c r="FS101" s="356"/>
      <c r="FT101" s="356"/>
      <c r="FU101" s="356"/>
      <c r="FV101" s="356"/>
      <c r="FW101" s="356"/>
      <c r="FX101" s="356"/>
      <c r="FY101" s="356"/>
      <c r="FZ101" s="356"/>
      <c r="GA101" s="356"/>
      <c r="GB101" s="356"/>
      <c r="GC101" s="356"/>
      <c r="GD101" s="356"/>
      <c r="GE101" s="356"/>
      <c r="GF101" s="356"/>
      <c r="GG101" s="356"/>
      <c r="GH101" s="356"/>
      <c r="GI101" s="356"/>
      <c r="GJ101" s="356"/>
      <c r="GK101" s="356"/>
    </row>
    <row r="102" spans="1:193">
      <c r="A102" s="356"/>
      <c r="B102" s="356"/>
      <c r="C102" s="356"/>
      <c r="D102" s="356"/>
      <c r="E102" s="356"/>
      <c r="F102" s="356"/>
      <c r="G102" s="356"/>
      <c r="H102" s="356"/>
      <c r="I102" s="356"/>
      <c r="J102" s="356"/>
      <c r="K102" s="356"/>
      <c r="L102" s="356"/>
      <c r="M102" s="356"/>
      <c r="N102" s="356"/>
      <c r="O102" s="356"/>
      <c r="P102" s="356"/>
      <c r="Q102" s="356"/>
      <c r="R102" s="356"/>
      <c r="S102" s="356"/>
      <c r="T102" s="356"/>
      <c r="U102" s="356"/>
      <c r="V102" s="356"/>
      <c r="W102" s="356"/>
      <c r="X102" s="356"/>
      <c r="Y102" s="356"/>
      <c r="Z102" s="356"/>
      <c r="AA102" s="356"/>
      <c r="AB102" s="356"/>
      <c r="AC102" s="356"/>
      <c r="AD102" s="356"/>
      <c r="AE102" s="356"/>
      <c r="AF102" s="356"/>
      <c r="AG102" s="356"/>
      <c r="AH102" s="356"/>
      <c r="AI102" s="356"/>
      <c r="AJ102" s="356"/>
      <c r="AK102" s="356"/>
      <c r="AL102" s="356"/>
      <c r="AM102" s="356"/>
      <c r="AN102" s="356"/>
      <c r="AO102" s="356"/>
      <c r="AP102" s="356"/>
      <c r="AQ102" s="356"/>
      <c r="AR102" s="356"/>
      <c r="AS102" s="356"/>
      <c r="AT102" s="356"/>
      <c r="AU102" s="356"/>
      <c r="AV102" s="356"/>
      <c r="AW102" s="356"/>
      <c r="AX102" s="356"/>
      <c r="AY102" s="356"/>
      <c r="AZ102" s="356"/>
      <c r="BA102" s="356"/>
      <c r="BB102" s="356"/>
      <c r="BC102" s="356"/>
      <c r="BD102" s="356"/>
      <c r="BE102" s="356"/>
      <c r="BF102" s="356"/>
      <c r="BG102" s="356"/>
      <c r="BH102" s="356"/>
      <c r="BI102" s="356"/>
      <c r="BJ102" s="356"/>
      <c r="BK102" s="356"/>
      <c r="BL102" s="356"/>
      <c r="BM102" s="356"/>
      <c r="BN102" s="356"/>
      <c r="BO102" s="356"/>
      <c r="BP102" s="356"/>
      <c r="BQ102" s="356"/>
      <c r="BR102" s="356"/>
      <c r="BS102" s="356"/>
      <c r="BT102" s="356"/>
      <c r="BU102" s="356"/>
      <c r="BV102" s="356"/>
      <c r="BW102" s="356"/>
      <c r="BX102" s="356"/>
      <c r="BY102" s="356"/>
      <c r="BZ102" s="356"/>
      <c r="CA102" s="356"/>
      <c r="CB102" s="356"/>
      <c r="CC102" s="356"/>
      <c r="CD102" s="356"/>
      <c r="CE102" s="356"/>
      <c r="CF102" s="356"/>
      <c r="CG102" s="356"/>
      <c r="CH102" s="356"/>
      <c r="CI102" s="356"/>
      <c r="CJ102" s="356"/>
      <c r="CK102" s="356"/>
      <c r="CL102" s="356"/>
      <c r="CM102" s="356"/>
      <c r="CN102" s="356"/>
      <c r="CO102" s="356"/>
      <c r="CP102" s="356"/>
      <c r="CQ102" s="356"/>
      <c r="CR102" s="356"/>
      <c r="CS102" s="356"/>
      <c r="CT102" s="356"/>
      <c r="CU102" s="356"/>
      <c r="CV102" s="356"/>
      <c r="CW102" s="356"/>
      <c r="CX102" s="356"/>
      <c r="CY102" s="356"/>
      <c r="CZ102" s="356"/>
      <c r="DA102" s="356"/>
      <c r="DB102" s="356"/>
      <c r="DC102" s="356"/>
      <c r="DD102" s="356"/>
      <c r="DE102" s="356"/>
      <c r="DF102" s="356"/>
      <c r="DG102" s="356"/>
      <c r="DH102" s="356"/>
      <c r="DI102" s="356"/>
      <c r="DJ102" s="356"/>
      <c r="DK102" s="356"/>
      <c r="DL102" s="356"/>
      <c r="DM102" s="356"/>
      <c r="DN102" s="356"/>
      <c r="DO102" s="356"/>
      <c r="DP102" s="356"/>
      <c r="DQ102" s="356"/>
      <c r="DR102" s="356"/>
      <c r="DS102" s="356"/>
      <c r="DT102" s="356"/>
      <c r="DU102" s="356"/>
      <c r="DV102" s="356"/>
      <c r="DW102" s="356"/>
      <c r="DX102" s="356"/>
      <c r="DY102" s="356"/>
      <c r="DZ102" s="356"/>
      <c r="EA102" s="356"/>
      <c r="EB102" s="356"/>
      <c r="EC102" s="356"/>
      <c r="ED102" s="356"/>
      <c r="EE102" s="356"/>
      <c r="EF102" s="356"/>
      <c r="EG102" s="356"/>
      <c r="EH102" s="356"/>
      <c r="EI102" s="356"/>
      <c r="EJ102" s="356"/>
      <c r="EK102" s="356"/>
      <c r="EL102" s="356"/>
      <c r="EM102" s="356"/>
      <c r="EN102" s="356"/>
      <c r="EO102" s="356"/>
      <c r="EP102" s="356"/>
      <c r="EQ102" s="356"/>
      <c r="ER102" s="356"/>
      <c r="ES102" s="356"/>
      <c r="ET102" s="356"/>
      <c r="EU102" s="356"/>
      <c r="EV102" s="356"/>
      <c r="EW102" s="356"/>
      <c r="EX102" s="356"/>
      <c r="EY102" s="356"/>
      <c r="EZ102" s="356"/>
      <c r="FA102" s="356"/>
      <c r="FB102" s="356"/>
      <c r="FC102" s="356"/>
      <c r="FD102" s="356"/>
      <c r="FE102" s="356"/>
      <c r="FF102" s="356"/>
      <c r="FG102" s="356"/>
      <c r="FH102" s="356"/>
      <c r="FI102" s="356"/>
      <c r="FJ102" s="356"/>
      <c r="FK102" s="356"/>
      <c r="FL102" s="356"/>
      <c r="FM102" s="356"/>
      <c r="FN102" s="356"/>
      <c r="FO102" s="356"/>
      <c r="FP102" s="356"/>
      <c r="FQ102" s="356"/>
      <c r="FR102" s="356"/>
      <c r="FS102" s="356"/>
      <c r="FT102" s="356"/>
      <c r="FU102" s="356"/>
      <c r="FV102" s="356"/>
      <c r="FW102" s="356"/>
      <c r="FX102" s="356"/>
      <c r="FY102" s="356"/>
      <c r="FZ102" s="356"/>
      <c r="GA102" s="356"/>
      <c r="GB102" s="356"/>
      <c r="GC102" s="356"/>
      <c r="GD102" s="356"/>
      <c r="GE102" s="356"/>
      <c r="GF102" s="356"/>
      <c r="GG102" s="356"/>
      <c r="GH102" s="356"/>
      <c r="GI102" s="356"/>
      <c r="GJ102" s="356"/>
      <c r="GK102" s="356"/>
    </row>
    <row r="103" spans="1:193">
      <c r="A103" s="356"/>
      <c r="B103" s="356"/>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c r="AK103" s="356"/>
      <c r="AL103" s="356"/>
      <c r="AM103" s="356"/>
      <c r="AN103" s="356"/>
      <c r="AO103" s="356"/>
      <c r="AP103" s="356"/>
      <c r="AQ103" s="356"/>
      <c r="AR103" s="356"/>
      <c r="AS103" s="356"/>
      <c r="AT103" s="356"/>
      <c r="AU103" s="356"/>
      <c r="AV103" s="356"/>
      <c r="AW103" s="356"/>
      <c r="AX103" s="356"/>
      <c r="AY103" s="356"/>
      <c r="AZ103" s="356"/>
      <c r="BA103" s="356"/>
      <c r="BB103" s="356"/>
      <c r="BC103" s="356"/>
      <c r="BD103" s="356"/>
      <c r="BE103" s="356"/>
      <c r="BF103" s="356"/>
      <c r="BG103" s="356"/>
      <c r="BH103" s="356"/>
      <c r="BI103" s="356"/>
      <c r="BJ103" s="356"/>
      <c r="BK103" s="356"/>
      <c r="BL103" s="356"/>
      <c r="BM103" s="356"/>
      <c r="BN103" s="356"/>
      <c r="BO103" s="356"/>
      <c r="BP103" s="356"/>
      <c r="BQ103" s="356"/>
      <c r="BR103" s="356"/>
      <c r="BS103" s="356"/>
      <c r="BT103" s="356"/>
      <c r="BU103" s="356"/>
      <c r="BV103" s="356"/>
      <c r="BW103" s="356"/>
      <c r="BX103" s="356"/>
      <c r="BY103" s="356"/>
      <c r="BZ103" s="356"/>
      <c r="CA103" s="356"/>
      <c r="CB103" s="356"/>
      <c r="CC103" s="356"/>
      <c r="CD103" s="356"/>
      <c r="CE103" s="356"/>
      <c r="CF103" s="356"/>
      <c r="CG103" s="356"/>
      <c r="CH103" s="356"/>
      <c r="CI103" s="356"/>
      <c r="CJ103" s="356"/>
      <c r="CK103" s="356"/>
      <c r="CL103" s="356"/>
      <c r="CM103" s="356"/>
      <c r="CN103" s="356"/>
      <c r="CO103" s="356"/>
      <c r="CP103" s="356"/>
      <c r="CQ103" s="356"/>
      <c r="CR103" s="356"/>
      <c r="CS103" s="356"/>
      <c r="CT103" s="356"/>
      <c r="CU103" s="356"/>
      <c r="CV103" s="356"/>
      <c r="CW103" s="356"/>
      <c r="CX103" s="356"/>
      <c r="CY103" s="356"/>
      <c r="CZ103" s="356"/>
      <c r="DA103" s="356"/>
      <c r="DB103" s="356"/>
      <c r="DC103" s="356"/>
      <c r="DD103" s="356"/>
      <c r="DE103" s="356"/>
      <c r="DF103" s="356"/>
      <c r="DG103" s="356"/>
      <c r="DH103" s="356"/>
      <c r="DI103" s="356"/>
      <c r="DJ103" s="356"/>
      <c r="DK103" s="356"/>
      <c r="DL103" s="356"/>
      <c r="DM103" s="356"/>
      <c r="DN103" s="356"/>
      <c r="DO103" s="356"/>
      <c r="DP103" s="356"/>
      <c r="DQ103" s="356"/>
      <c r="DR103" s="356"/>
      <c r="DS103" s="356"/>
      <c r="DT103" s="356"/>
      <c r="DU103" s="356"/>
      <c r="DV103" s="356"/>
      <c r="DW103" s="356"/>
      <c r="DX103" s="356"/>
      <c r="DY103" s="356"/>
      <c r="DZ103" s="356"/>
      <c r="EA103" s="356"/>
      <c r="EB103" s="356"/>
      <c r="EC103" s="356"/>
      <c r="ED103" s="356"/>
      <c r="EE103" s="356"/>
      <c r="EF103" s="356"/>
      <c r="EG103" s="356"/>
      <c r="EH103" s="356"/>
      <c r="EI103" s="356"/>
      <c r="EJ103" s="356"/>
      <c r="EK103" s="356"/>
      <c r="EL103" s="356"/>
      <c r="EM103" s="356"/>
      <c r="EN103" s="356"/>
      <c r="EO103" s="356"/>
      <c r="EP103" s="356"/>
      <c r="EQ103" s="356"/>
      <c r="ER103" s="356"/>
      <c r="ES103" s="356"/>
      <c r="ET103" s="356"/>
      <c r="EU103" s="356"/>
      <c r="EV103" s="356"/>
      <c r="EW103" s="356"/>
      <c r="EX103" s="356"/>
      <c r="EY103" s="356"/>
      <c r="EZ103" s="356"/>
      <c r="FA103" s="356"/>
      <c r="FB103" s="356"/>
      <c r="FC103" s="356"/>
      <c r="FD103" s="356"/>
      <c r="FE103" s="356"/>
      <c r="FF103" s="356"/>
      <c r="FG103" s="356"/>
      <c r="FH103" s="356"/>
      <c r="FI103" s="356"/>
      <c r="FJ103" s="356"/>
      <c r="FK103" s="356"/>
      <c r="FL103" s="356"/>
      <c r="FM103" s="356"/>
      <c r="FN103" s="356"/>
      <c r="FO103" s="356"/>
      <c r="FP103" s="356"/>
      <c r="FQ103" s="356"/>
      <c r="FR103" s="356"/>
      <c r="FS103" s="356"/>
      <c r="FT103" s="356"/>
      <c r="FU103" s="356"/>
      <c r="FV103" s="356"/>
      <c r="FW103" s="356"/>
      <c r="FX103" s="356"/>
      <c r="FY103" s="356"/>
      <c r="FZ103" s="356"/>
      <c r="GA103" s="356"/>
      <c r="GB103" s="356"/>
      <c r="GC103" s="356"/>
      <c r="GD103" s="356"/>
      <c r="GE103" s="356"/>
      <c r="GF103" s="356"/>
      <c r="GG103" s="356"/>
      <c r="GH103" s="356"/>
      <c r="GI103" s="356"/>
      <c r="GJ103" s="356"/>
      <c r="GK103" s="356"/>
    </row>
    <row r="104" spans="1:193">
      <c r="A104" s="35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6"/>
      <c r="AZ104" s="356"/>
      <c r="BA104" s="356"/>
      <c r="BB104" s="356"/>
      <c r="BC104" s="356"/>
      <c r="BD104" s="356"/>
      <c r="BE104" s="356"/>
      <c r="BF104" s="356"/>
      <c r="BG104" s="356"/>
      <c r="BH104" s="356"/>
      <c r="BI104" s="356"/>
      <c r="BJ104" s="356"/>
      <c r="BK104" s="356"/>
      <c r="BL104" s="356"/>
      <c r="BM104" s="356"/>
      <c r="BN104" s="356"/>
      <c r="BO104" s="356"/>
      <c r="BP104" s="356"/>
      <c r="BQ104" s="356"/>
      <c r="BR104" s="356"/>
      <c r="BS104" s="356"/>
      <c r="BT104" s="356"/>
      <c r="BU104" s="356"/>
      <c r="BV104" s="356"/>
      <c r="BW104" s="356"/>
      <c r="BX104" s="356"/>
      <c r="BY104" s="356"/>
      <c r="BZ104" s="356"/>
      <c r="CA104" s="356"/>
      <c r="CB104" s="356"/>
      <c r="CC104" s="356"/>
      <c r="CD104" s="356"/>
      <c r="CE104" s="356"/>
      <c r="CF104" s="356"/>
      <c r="CG104" s="356"/>
      <c r="CH104" s="356"/>
      <c r="CI104" s="356"/>
      <c r="CJ104" s="356"/>
      <c r="CK104" s="356"/>
      <c r="CL104" s="356"/>
      <c r="CM104" s="356"/>
      <c r="CN104" s="356"/>
      <c r="CO104" s="356"/>
      <c r="CP104" s="356"/>
      <c r="CQ104" s="356"/>
      <c r="CR104" s="356"/>
      <c r="CS104" s="356"/>
      <c r="CT104" s="356"/>
      <c r="CU104" s="356"/>
      <c r="CV104" s="356"/>
      <c r="CW104" s="356"/>
      <c r="CX104" s="356"/>
      <c r="CY104" s="356"/>
      <c r="CZ104" s="356"/>
      <c r="DA104" s="356"/>
      <c r="DB104" s="356"/>
      <c r="DC104" s="356"/>
      <c r="DD104" s="356"/>
      <c r="DE104" s="356"/>
      <c r="DF104" s="356"/>
      <c r="DG104" s="356"/>
      <c r="DH104" s="356"/>
      <c r="DI104" s="356"/>
      <c r="DJ104" s="356"/>
      <c r="DK104" s="356"/>
      <c r="DL104" s="356"/>
      <c r="DM104" s="356"/>
      <c r="DN104" s="356"/>
      <c r="DO104" s="356"/>
      <c r="DP104" s="356"/>
      <c r="DQ104" s="356"/>
      <c r="DR104" s="356"/>
      <c r="DS104" s="356"/>
      <c r="DT104" s="356"/>
      <c r="DU104" s="356"/>
      <c r="DV104" s="356"/>
      <c r="DW104" s="356"/>
      <c r="DX104" s="356"/>
      <c r="DY104" s="356"/>
      <c r="DZ104" s="356"/>
      <c r="EA104" s="356"/>
      <c r="EB104" s="356"/>
      <c r="EC104" s="356"/>
      <c r="ED104" s="356"/>
      <c r="EE104" s="356"/>
      <c r="EF104" s="356"/>
      <c r="EG104" s="356"/>
      <c r="EH104" s="356"/>
      <c r="EI104" s="356"/>
      <c r="EJ104" s="356"/>
      <c r="EK104" s="356"/>
      <c r="EL104" s="356"/>
      <c r="EM104" s="356"/>
      <c r="EN104" s="356"/>
      <c r="EO104" s="356"/>
      <c r="EP104" s="356"/>
      <c r="EQ104" s="356"/>
      <c r="ER104" s="356"/>
      <c r="ES104" s="356"/>
      <c r="ET104" s="356"/>
      <c r="EU104" s="356"/>
      <c r="EV104" s="356"/>
      <c r="EW104" s="356"/>
      <c r="EX104" s="356"/>
      <c r="EY104" s="356"/>
      <c r="EZ104" s="356"/>
      <c r="FA104" s="356"/>
      <c r="FB104" s="356"/>
      <c r="FC104" s="356"/>
      <c r="FD104" s="356"/>
      <c r="FE104" s="356"/>
      <c r="FF104" s="356"/>
      <c r="FG104" s="356"/>
      <c r="FH104" s="356"/>
      <c r="FI104" s="356"/>
      <c r="FJ104" s="356"/>
      <c r="FK104" s="356"/>
      <c r="FL104" s="356"/>
      <c r="FM104" s="356"/>
      <c r="FN104" s="356"/>
      <c r="FO104" s="356"/>
      <c r="FP104" s="356"/>
      <c r="FQ104" s="356"/>
      <c r="FR104" s="356"/>
      <c r="FS104" s="356"/>
      <c r="FT104" s="356"/>
      <c r="FU104" s="356"/>
      <c r="FV104" s="356"/>
      <c r="FW104" s="356"/>
      <c r="FX104" s="356"/>
      <c r="FY104" s="356"/>
      <c r="FZ104" s="356"/>
      <c r="GA104" s="356"/>
      <c r="GB104" s="356"/>
      <c r="GC104" s="356"/>
      <c r="GD104" s="356"/>
      <c r="GE104" s="356"/>
      <c r="GF104" s="356"/>
      <c r="GG104" s="356"/>
      <c r="GH104" s="356"/>
      <c r="GI104" s="356"/>
      <c r="GJ104" s="356"/>
      <c r="GK104" s="356"/>
    </row>
    <row r="105" spans="1:193">
      <c r="A105" s="356"/>
      <c r="B105" s="356"/>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6"/>
      <c r="AZ105" s="356"/>
      <c r="BA105" s="356"/>
      <c r="BB105" s="356"/>
      <c r="BC105" s="356"/>
      <c r="BD105" s="356"/>
      <c r="BE105" s="356"/>
      <c r="BF105" s="356"/>
      <c r="BG105" s="356"/>
      <c r="BH105" s="356"/>
      <c r="BI105" s="356"/>
      <c r="BJ105" s="356"/>
      <c r="BK105" s="356"/>
      <c r="BL105" s="356"/>
      <c r="BM105" s="356"/>
      <c r="BN105" s="356"/>
      <c r="BO105" s="356"/>
      <c r="BP105" s="356"/>
      <c r="BQ105" s="356"/>
      <c r="BR105" s="356"/>
      <c r="BS105" s="356"/>
      <c r="BT105" s="356"/>
      <c r="BU105" s="356"/>
      <c r="BV105" s="356"/>
      <c r="BW105" s="356"/>
      <c r="BX105" s="356"/>
      <c r="BY105" s="356"/>
      <c r="BZ105" s="356"/>
      <c r="CA105" s="356"/>
      <c r="CB105" s="356"/>
      <c r="CC105" s="356"/>
      <c r="CD105" s="356"/>
      <c r="CE105" s="356"/>
      <c r="CF105" s="356"/>
      <c r="CG105" s="356"/>
      <c r="CH105" s="356"/>
      <c r="CI105" s="356"/>
      <c r="CJ105" s="356"/>
      <c r="CK105" s="356"/>
      <c r="CL105" s="356"/>
      <c r="CM105" s="356"/>
      <c r="CN105" s="356"/>
      <c r="CO105" s="356"/>
      <c r="CP105" s="356"/>
      <c r="CQ105" s="356"/>
      <c r="CR105" s="356"/>
      <c r="CS105" s="356"/>
      <c r="CT105" s="356"/>
      <c r="CU105" s="356"/>
      <c r="CV105" s="356"/>
      <c r="CW105" s="356"/>
      <c r="CX105" s="356"/>
      <c r="CY105" s="356"/>
      <c r="CZ105" s="356"/>
      <c r="DA105" s="356"/>
      <c r="DB105" s="356"/>
      <c r="DC105" s="356"/>
      <c r="DD105" s="356"/>
      <c r="DE105" s="356"/>
      <c r="DF105" s="356"/>
      <c r="DG105" s="356"/>
      <c r="DH105" s="356"/>
      <c r="DI105" s="356"/>
      <c r="DJ105" s="356"/>
      <c r="DK105" s="356"/>
      <c r="DL105" s="356"/>
      <c r="DM105" s="356"/>
      <c r="DN105" s="356"/>
      <c r="DO105" s="356"/>
      <c r="DP105" s="356"/>
      <c r="DQ105" s="356"/>
      <c r="DR105" s="356"/>
      <c r="DS105" s="356"/>
      <c r="DT105" s="356"/>
      <c r="DU105" s="356"/>
      <c r="DV105" s="356"/>
      <c r="DW105" s="356"/>
      <c r="DX105" s="356"/>
      <c r="DY105" s="356"/>
      <c r="DZ105" s="356"/>
      <c r="EA105" s="356"/>
      <c r="EB105" s="356"/>
      <c r="EC105" s="356"/>
      <c r="ED105" s="356"/>
      <c r="EE105" s="356"/>
      <c r="EF105" s="356"/>
      <c r="EG105" s="356"/>
      <c r="EH105" s="356"/>
      <c r="EI105" s="356"/>
      <c r="EJ105" s="356"/>
      <c r="EK105" s="356"/>
      <c r="EL105" s="356"/>
      <c r="EM105" s="356"/>
      <c r="EN105" s="356"/>
      <c r="EO105" s="356"/>
      <c r="EP105" s="356"/>
      <c r="EQ105" s="356"/>
      <c r="ER105" s="356"/>
      <c r="ES105" s="356"/>
      <c r="ET105" s="356"/>
      <c r="EU105" s="356"/>
      <c r="EV105" s="356"/>
      <c r="EW105" s="356"/>
      <c r="EX105" s="356"/>
      <c r="EY105" s="356"/>
      <c r="EZ105" s="356"/>
      <c r="FA105" s="356"/>
      <c r="FB105" s="356"/>
      <c r="FC105" s="356"/>
      <c r="FD105" s="356"/>
      <c r="FE105" s="356"/>
      <c r="FF105" s="356"/>
      <c r="FG105" s="356"/>
      <c r="FH105" s="356"/>
      <c r="FI105" s="356"/>
      <c r="FJ105" s="356"/>
      <c r="FK105" s="356"/>
      <c r="FL105" s="356"/>
      <c r="FM105" s="356"/>
      <c r="FN105" s="356"/>
      <c r="FO105" s="356"/>
      <c r="FP105" s="356"/>
      <c r="FQ105" s="356"/>
      <c r="FR105" s="356"/>
      <c r="FS105" s="356"/>
      <c r="FT105" s="356"/>
      <c r="FU105" s="356"/>
      <c r="FV105" s="356"/>
      <c r="FW105" s="356"/>
      <c r="FX105" s="356"/>
      <c r="FY105" s="356"/>
      <c r="FZ105" s="356"/>
      <c r="GA105" s="356"/>
      <c r="GB105" s="356"/>
      <c r="GC105" s="356"/>
      <c r="GD105" s="356"/>
      <c r="GE105" s="356"/>
      <c r="GF105" s="356"/>
      <c r="GG105" s="356"/>
      <c r="GH105" s="356"/>
      <c r="GI105" s="356"/>
      <c r="GJ105" s="356"/>
      <c r="GK105" s="356"/>
    </row>
    <row r="106" spans="1:193">
      <c r="A106" s="356"/>
      <c r="B106" s="356"/>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356"/>
      <c r="AZ106" s="356"/>
      <c r="BA106" s="356"/>
      <c r="BB106" s="356"/>
      <c r="BC106" s="356"/>
      <c r="BD106" s="356"/>
      <c r="BE106" s="356"/>
      <c r="BF106" s="356"/>
      <c r="BG106" s="356"/>
      <c r="BH106" s="356"/>
      <c r="BI106" s="356"/>
      <c r="BJ106" s="356"/>
      <c r="BK106" s="356"/>
      <c r="BL106" s="356"/>
      <c r="BM106" s="356"/>
      <c r="BN106" s="356"/>
      <c r="BO106" s="356"/>
      <c r="BP106" s="356"/>
      <c r="BQ106" s="356"/>
      <c r="BR106" s="356"/>
      <c r="BS106" s="356"/>
      <c r="BT106" s="356"/>
      <c r="BU106" s="356"/>
      <c r="BV106" s="356"/>
      <c r="BW106" s="356"/>
      <c r="BX106" s="356"/>
      <c r="BY106" s="356"/>
      <c r="BZ106" s="356"/>
      <c r="CA106" s="356"/>
      <c r="CB106" s="356"/>
      <c r="CC106" s="356"/>
      <c r="CD106" s="356"/>
      <c r="CE106" s="356"/>
      <c r="CF106" s="356"/>
      <c r="CG106" s="356"/>
      <c r="CH106" s="356"/>
      <c r="CI106" s="356"/>
      <c r="CJ106" s="356"/>
      <c r="CK106" s="356"/>
      <c r="CL106" s="356"/>
      <c r="CM106" s="356"/>
      <c r="CN106" s="356"/>
      <c r="CO106" s="356"/>
      <c r="CP106" s="356"/>
      <c r="CQ106" s="356"/>
      <c r="CR106" s="356"/>
      <c r="CS106" s="356"/>
      <c r="CT106" s="356"/>
      <c r="CU106" s="356"/>
      <c r="CV106" s="356"/>
      <c r="CW106" s="356"/>
      <c r="CX106" s="356"/>
      <c r="CY106" s="356"/>
      <c r="CZ106" s="356"/>
      <c r="DA106" s="356"/>
      <c r="DB106" s="356"/>
      <c r="DC106" s="356"/>
      <c r="DD106" s="356"/>
      <c r="DE106" s="356"/>
      <c r="DF106" s="356"/>
      <c r="DG106" s="356"/>
      <c r="DH106" s="356"/>
      <c r="DI106" s="356"/>
      <c r="DJ106" s="356"/>
      <c r="DK106" s="356"/>
      <c r="DL106" s="356"/>
      <c r="DM106" s="356"/>
      <c r="DN106" s="356"/>
      <c r="DO106" s="356"/>
      <c r="DP106" s="356"/>
      <c r="DQ106" s="356"/>
      <c r="DR106" s="356"/>
      <c r="DS106" s="356"/>
      <c r="DT106" s="356"/>
      <c r="DU106" s="356"/>
      <c r="DV106" s="356"/>
      <c r="DW106" s="356"/>
      <c r="DX106" s="356"/>
      <c r="DY106" s="356"/>
      <c r="DZ106" s="356"/>
      <c r="EA106" s="356"/>
      <c r="EB106" s="356"/>
      <c r="EC106" s="356"/>
      <c r="ED106" s="356"/>
      <c r="EE106" s="356"/>
      <c r="EF106" s="356"/>
      <c r="EG106" s="356"/>
      <c r="EH106" s="356"/>
      <c r="EI106" s="356"/>
      <c r="EJ106" s="356"/>
      <c r="EK106" s="356"/>
      <c r="EL106" s="356"/>
      <c r="EM106" s="356"/>
      <c r="EN106" s="356"/>
      <c r="EO106" s="356"/>
      <c r="EP106" s="356"/>
      <c r="EQ106" s="356"/>
      <c r="ER106" s="356"/>
      <c r="ES106" s="356"/>
      <c r="ET106" s="356"/>
      <c r="EU106" s="356"/>
      <c r="EV106" s="356"/>
      <c r="EW106" s="356"/>
      <c r="EX106" s="356"/>
      <c r="EY106" s="356"/>
      <c r="EZ106" s="356"/>
      <c r="FA106" s="356"/>
      <c r="FB106" s="356"/>
      <c r="FC106" s="356"/>
      <c r="FD106" s="356"/>
      <c r="FE106" s="356"/>
      <c r="FF106" s="356"/>
      <c r="FG106" s="356"/>
      <c r="FH106" s="356"/>
      <c r="FI106" s="356"/>
      <c r="FJ106" s="356"/>
      <c r="FK106" s="356"/>
      <c r="FL106" s="356"/>
      <c r="FM106" s="356"/>
      <c r="FN106" s="356"/>
      <c r="FO106" s="356"/>
      <c r="FP106" s="356"/>
      <c r="FQ106" s="356"/>
      <c r="FR106" s="356"/>
      <c r="FS106" s="356"/>
      <c r="FT106" s="356"/>
      <c r="FU106" s="356"/>
      <c r="FV106" s="356"/>
      <c r="FW106" s="356"/>
      <c r="FX106" s="356"/>
      <c r="FY106" s="356"/>
      <c r="FZ106" s="356"/>
      <c r="GA106" s="356"/>
      <c r="GB106" s="356"/>
      <c r="GC106" s="356"/>
      <c r="GD106" s="356"/>
      <c r="GE106" s="356"/>
      <c r="GF106" s="356"/>
      <c r="GG106" s="356"/>
      <c r="GH106" s="356"/>
      <c r="GI106" s="356"/>
      <c r="GJ106" s="356"/>
      <c r="GK106" s="356"/>
    </row>
    <row r="107" spans="1:193">
      <c r="A107" s="356"/>
      <c r="B107" s="356"/>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6"/>
      <c r="AZ107" s="356"/>
      <c r="BA107" s="356"/>
      <c r="BB107" s="356"/>
      <c r="BC107" s="356"/>
      <c r="BD107" s="356"/>
      <c r="BE107" s="356"/>
      <c r="BF107" s="356"/>
      <c r="BG107" s="356"/>
      <c r="BH107" s="356"/>
      <c r="BI107" s="356"/>
      <c r="BJ107" s="356"/>
      <c r="BK107" s="356"/>
      <c r="BL107" s="356"/>
      <c r="BM107" s="356"/>
      <c r="BN107" s="356"/>
      <c r="BO107" s="356"/>
      <c r="BP107" s="356"/>
      <c r="BQ107" s="356"/>
      <c r="BR107" s="356"/>
      <c r="BS107" s="356"/>
      <c r="BT107" s="356"/>
      <c r="BU107" s="356"/>
      <c r="BV107" s="356"/>
      <c r="BW107" s="356"/>
      <c r="BX107" s="356"/>
      <c r="BY107" s="356"/>
      <c r="BZ107" s="356"/>
      <c r="CA107" s="356"/>
      <c r="CB107" s="356"/>
      <c r="CC107" s="356"/>
      <c r="CD107" s="356"/>
      <c r="CE107" s="356"/>
      <c r="CF107" s="356"/>
      <c r="CG107" s="356"/>
      <c r="CH107" s="356"/>
      <c r="CI107" s="356"/>
      <c r="CJ107" s="356"/>
      <c r="CK107" s="356"/>
      <c r="CL107" s="356"/>
      <c r="CM107" s="356"/>
      <c r="CN107" s="356"/>
      <c r="CO107" s="356"/>
      <c r="CP107" s="356"/>
      <c r="CQ107" s="356"/>
      <c r="CR107" s="356"/>
      <c r="CS107" s="356"/>
      <c r="CT107" s="356"/>
      <c r="CU107" s="356"/>
      <c r="CV107" s="356"/>
      <c r="CW107" s="356"/>
      <c r="CX107" s="356"/>
      <c r="CY107" s="356"/>
      <c r="CZ107" s="356"/>
      <c r="DA107" s="356"/>
      <c r="DB107" s="356"/>
      <c r="DC107" s="356"/>
      <c r="DD107" s="356"/>
      <c r="DE107" s="356"/>
      <c r="DF107" s="356"/>
      <c r="DG107" s="356"/>
      <c r="DH107" s="356"/>
      <c r="DI107" s="356"/>
      <c r="DJ107" s="356"/>
      <c r="DK107" s="356"/>
      <c r="DL107" s="356"/>
      <c r="DM107" s="356"/>
      <c r="DN107" s="356"/>
      <c r="DO107" s="356"/>
      <c r="DP107" s="356"/>
      <c r="DQ107" s="356"/>
      <c r="DR107" s="356"/>
      <c r="DS107" s="356"/>
      <c r="DT107" s="356"/>
      <c r="DU107" s="356"/>
      <c r="DV107" s="356"/>
      <c r="DW107" s="356"/>
      <c r="DX107" s="356"/>
      <c r="DY107" s="356"/>
      <c r="DZ107" s="356"/>
      <c r="EA107" s="356"/>
      <c r="EB107" s="356"/>
      <c r="EC107" s="356"/>
      <c r="ED107" s="356"/>
      <c r="EE107" s="356"/>
      <c r="EF107" s="356"/>
      <c r="EG107" s="356"/>
      <c r="EH107" s="356"/>
      <c r="EI107" s="356"/>
      <c r="EJ107" s="356"/>
      <c r="EK107" s="356"/>
      <c r="EL107" s="356"/>
      <c r="EM107" s="356"/>
      <c r="EN107" s="356"/>
      <c r="EO107" s="356"/>
      <c r="EP107" s="356"/>
      <c r="EQ107" s="356"/>
      <c r="ER107" s="356"/>
      <c r="ES107" s="356"/>
      <c r="ET107" s="356"/>
      <c r="EU107" s="356"/>
      <c r="EV107" s="356"/>
      <c r="EW107" s="356"/>
      <c r="EX107" s="356"/>
      <c r="EY107" s="356"/>
      <c r="EZ107" s="356"/>
      <c r="FA107" s="356"/>
      <c r="FB107" s="356"/>
      <c r="FC107" s="356"/>
      <c r="FD107" s="356"/>
      <c r="FE107" s="356"/>
      <c r="FF107" s="356"/>
      <c r="FG107" s="356"/>
      <c r="FH107" s="356"/>
      <c r="FI107" s="356"/>
      <c r="FJ107" s="356"/>
      <c r="FK107" s="356"/>
      <c r="FL107" s="356"/>
      <c r="FM107" s="356"/>
      <c r="FN107" s="356"/>
      <c r="FO107" s="356"/>
      <c r="FP107" s="356"/>
      <c r="FQ107" s="356"/>
      <c r="FR107" s="356"/>
      <c r="FS107" s="356"/>
      <c r="FT107" s="356"/>
      <c r="FU107" s="356"/>
      <c r="FV107" s="356"/>
      <c r="FW107" s="356"/>
      <c r="FX107" s="356"/>
      <c r="FY107" s="356"/>
      <c r="FZ107" s="356"/>
      <c r="GA107" s="356"/>
      <c r="GB107" s="356"/>
      <c r="GC107" s="356"/>
      <c r="GD107" s="356"/>
      <c r="GE107" s="356"/>
      <c r="GF107" s="356"/>
      <c r="GG107" s="356"/>
      <c r="GH107" s="356"/>
      <c r="GI107" s="356"/>
      <c r="GJ107" s="356"/>
      <c r="GK107" s="356"/>
    </row>
    <row r="108" spans="1:193">
      <c r="A108" s="356"/>
      <c r="B108" s="356"/>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c r="AJ108" s="356"/>
      <c r="AK108" s="356"/>
      <c r="AL108" s="356"/>
      <c r="AM108" s="356"/>
      <c r="AN108" s="356"/>
      <c r="AO108" s="356"/>
      <c r="AP108" s="356"/>
      <c r="AQ108" s="356"/>
      <c r="AR108" s="356"/>
      <c r="AS108" s="356"/>
      <c r="AT108" s="356"/>
      <c r="AU108" s="356"/>
      <c r="AV108" s="356"/>
      <c r="AW108" s="356"/>
      <c r="AX108" s="356"/>
      <c r="AY108" s="356"/>
      <c r="AZ108" s="356"/>
      <c r="BA108" s="356"/>
      <c r="BB108" s="356"/>
      <c r="BC108" s="356"/>
      <c r="BD108" s="356"/>
      <c r="BE108" s="356"/>
      <c r="BF108" s="356"/>
      <c r="BG108" s="356"/>
      <c r="BH108" s="356"/>
      <c r="BI108" s="356"/>
      <c r="BJ108" s="356"/>
      <c r="BK108" s="356"/>
      <c r="BL108" s="356"/>
      <c r="BM108" s="356"/>
      <c r="BN108" s="356"/>
      <c r="BO108" s="356"/>
      <c r="BP108" s="356"/>
      <c r="BQ108" s="356"/>
      <c r="BR108" s="356"/>
      <c r="BS108" s="356"/>
      <c r="BT108" s="356"/>
      <c r="BU108" s="356"/>
      <c r="BV108" s="356"/>
      <c r="BW108" s="356"/>
      <c r="BX108" s="356"/>
      <c r="BY108" s="356"/>
      <c r="BZ108" s="356"/>
      <c r="CA108" s="356"/>
      <c r="CB108" s="356"/>
      <c r="CC108" s="356"/>
      <c r="CD108" s="356"/>
      <c r="CE108" s="356"/>
      <c r="CF108" s="356"/>
      <c r="CG108" s="356"/>
      <c r="CH108" s="356"/>
      <c r="CI108" s="356"/>
      <c r="CJ108" s="356"/>
      <c r="CK108" s="356"/>
      <c r="CL108" s="356"/>
      <c r="CM108" s="356"/>
      <c r="CN108" s="356"/>
      <c r="CO108" s="356"/>
      <c r="CP108" s="356"/>
      <c r="CQ108" s="356"/>
      <c r="CR108" s="356"/>
      <c r="CS108" s="356"/>
      <c r="CT108" s="356"/>
      <c r="CU108" s="356"/>
      <c r="CV108" s="356"/>
      <c r="CW108" s="356"/>
      <c r="CX108" s="356"/>
      <c r="CY108" s="356"/>
      <c r="CZ108" s="356"/>
      <c r="DA108" s="356"/>
      <c r="DB108" s="356"/>
      <c r="DC108" s="356"/>
      <c r="DD108" s="356"/>
      <c r="DE108" s="356"/>
      <c r="DF108" s="356"/>
      <c r="DG108" s="356"/>
      <c r="DH108" s="356"/>
      <c r="DI108" s="356"/>
      <c r="DJ108" s="356"/>
      <c r="DK108" s="356"/>
      <c r="DL108" s="356"/>
      <c r="DM108" s="356"/>
      <c r="DN108" s="356"/>
      <c r="DO108" s="356"/>
      <c r="DP108" s="356"/>
      <c r="DQ108" s="356"/>
      <c r="DR108" s="356"/>
      <c r="DS108" s="356"/>
      <c r="DT108" s="356"/>
      <c r="DU108" s="356"/>
      <c r="DV108" s="356"/>
      <c r="DW108" s="356"/>
      <c r="DX108" s="356"/>
      <c r="DY108" s="356"/>
      <c r="DZ108" s="356"/>
      <c r="EA108" s="356"/>
      <c r="EB108" s="356"/>
      <c r="EC108" s="356"/>
      <c r="ED108" s="356"/>
      <c r="EE108" s="356"/>
      <c r="EF108" s="356"/>
      <c r="EG108" s="356"/>
      <c r="EH108" s="356"/>
      <c r="EI108" s="356"/>
      <c r="EJ108" s="356"/>
      <c r="EK108" s="356"/>
      <c r="EL108" s="356"/>
      <c r="EM108" s="356"/>
      <c r="EN108" s="356"/>
      <c r="EO108" s="356"/>
      <c r="EP108" s="356"/>
      <c r="EQ108" s="356"/>
      <c r="ER108" s="356"/>
      <c r="ES108" s="356"/>
      <c r="ET108" s="356"/>
      <c r="EU108" s="356"/>
      <c r="EV108" s="356"/>
      <c r="EW108" s="356"/>
      <c r="EX108" s="356"/>
      <c r="EY108" s="356"/>
      <c r="EZ108" s="356"/>
      <c r="FA108" s="356"/>
      <c r="FB108" s="356"/>
      <c r="FC108" s="356"/>
      <c r="FD108" s="356"/>
      <c r="FE108" s="356"/>
      <c r="FF108" s="356"/>
      <c r="FG108" s="356"/>
      <c r="FH108" s="356"/>
      <c r="FI108" s="356"/>
      <c r="FJ108" s="356"/>
      <c r="FK108" s="356"/>
      <c r="FL108" s="356"/>
      <c r="FM108" s="356"/>
      <c r="FN108" s="356"/>
      <c r="FO108" s="356"/>
      <c r="FP108" s="356"/>
      <c r="FQ108" s="356"/>
      <c r="FR108" s="356"/>
      <c r="FS108" s="356"/>
      <c r="FT108" s="356"/>
      <c r="FU108" s="356"/>
      <c r="FV108" s="356"/>
      <c r="FW108" s="356"/>
      <c r="FX108" s="356"/>
      <c r="FY108" s="356"/>
      <c r="FZ108" s="356"/>
      <c r="GA108" s="356"/>
      <c r="GB108" s="356"/>
      <c r="GC108" s="356"/>
      <c r="GD108" s="356"/>
      <c r="GE108" s="356"/>
      <c r="GF108" s="356"/>
      <c r="GG108" s="356"/>
      <c r="GH108" s="356"/>
      <c r="GI108" s="356"/>
      <c r="GJ108" s="356"/>
      <c r="GK108" s="356"/>
    </row>
    <row r="109" spans="1:193">
      <c r="A109" s="356"/>
      <c r="B109" s="356"/>
      <c r="C109" s="356"/>
      <c r="D109" s="356"/>
      <c r="E109" s="356"/>
      <c r="F109" s="356"/>
      <c r="G109" s="356"/>
      <c r="H109" s="356"/>
      <c r="I109" s="356"/>
      <c r="J109" s="356"/>
      <c r="K109" s="356"/>
      <c r="L109" s="356"/>
      <c r="M109" s="356"/>
      <c r="N109" s="356"/>
      <c r="O109" s="356"/>
      <c r="P109" s="356"/>
      <c r="Q109" s="356"/>
      <c r="R109" s="356"/>
      <c r="S109" s="356"/>
      <c r="T109" s="356"/>
      <c r="U109" s="356"/>
      <c r="V109" s="356"/>
      <c r="W109" s="356"/>
      <c r="X109" s="356"/>
      <c r="Y109" s="356"/>
      <c r="Z109" s="356"/>
      <c r="AA109" s="356"/>
      <c r="AB109" s="356"/>
      <c r="AC109" s="356"/>
      <c r="AD109" s="356"/>
      <c r="AE109" s="356"/>
      <c r="AF109" s="356"/>
      <c r="AG109" s="356"/>
      <c r="AH109" s="356"/>
      <c r="AI109" s="356"/>
      <c r="AJ109" s="356"/>
      <c r="AK109" s="356"/>
      <c r="AL109" s="356"/>
      <c r="AM109" s="356"/>
      <c r="AN109" s="356"/>
      <c r="AO109" s="356"/>
      <c r="AP109" s="356"/>
      <c r="AQ109" s="356"/>
      <c r="AR109" s="356"/>
      <c r="AS109" s="356"/>
      <c r="AT109" s="356"/>
      <c r="AU109" s="356"/>
      <c r="AV109" s="356"/>
      <c r="AW109" s="356"/>
      <c r="AX109" s="356"/>
      <c r="AY109" s="356"/>
      <c r="AZ109" s="356"/>
      <c r="BA109" s="356"/>
      <c r="BB109" s="356"/>
      <c r="BC109" s="356"/>
      <c r="BD109" s="356"/>
      <c r="BE109" s="356"/>
      <c r="BF109" s="356"/>
      <c r="BG109" s="356"/>
      <c r="BH109" s="356"/>
      <c r="BI109" s="356"/>
      <c r="BJ109" s="356"/>
      <c r="BK109" s="356"/>
      <c r="BL109" s="356"/>
      <c r="BM109" s="356"/>
      <c r="BN109" s="356"/>
      <c r="BO109" s="356"/>
      <c r="BP109" s="356"/>
      <c r="BQ109" s="356"/>
      <c r="BR109" s="356"/>
      <c r="BS109" s="356"/>
      <c r="BT109" s="356"/>
      <c r="BU109" s="356"/>
      <c r="BV109" s="356"/>
      <c r="BW109" s="356"/>
      <c r="BX109" s="356"/>
      <c r="BY109" s="356"/>
      <c r="BZ109" s="356"/>
      <c r="CA109" s="356"/>
      <c r="CB109" s="356"/>
      <c r="CC109" s="356"/>
      <c r="CD109" s="356"/>
      <c r="CE109" s="356"/>
      <c r="CF109" s="356"/>
      <c r="CG109" s="356"/>
      <c r="CH109" s="356"/>
      <c r="CI109" s="356"/>
      <c r="CJ109" s="356"/>
      <c r="CK109" s="356"/>
      <c r="CL109" s="356"/>
      <c r="CM109" s="356"/>
      <c r="CN109" s="356"/>
      <c r="CO109" s="356"/>
      <c r="CP109" s="356"/>
      <c r="CQ109" s="356"/>
      <c r="CR109" s="356"/>
      <c r="CS109" s="356"/>
      <c r="CT109" s="356"/>
      <c r="CU109" s="356"/>
      <c r="CV109" s="356"/>
      <c r="CW109" s="356"/>
      <c r="CX109" s="356"/>
      <c r="CY109" s="356"/>
      <c r="CZ109" s="356"/>
      <c r="DA109" s="356"/>
      <c r="DB109" s="356"/>
      <c r="DC109" s="356"/>
      <c r="DD109" s="356"/>
      <c r="DE109" s="356"/>
      <c r="DF109" s="356"/>
      <c r="DG109" s="356"/>
      <c r="DH109" s="356"/>
      <c r="DI109" s="356"/>
      <c r="DJ109" s="356"/>
      <c r="DK109" s="356"/>
      <c r="DL109" s="356"/>
      <c r="DM109" s="356"/>
      <c r="DN109" s="356"/>
      <c r="DO109" s="356"/>
      <c r="DP109" s="356"/>
      <c r="DQ109" s="356"/>
      <c r="DR109" s="356"/>
      <c r="DS109" s="356"/>
      <c r="DT109" s="356"/>
      <c r="DU109" s="356"/>
      <c r="DV109" s="356"/>
      <c r="DW109" s="356"/>
      <c r="DX109" s="356"/>
      <c r="DY109" s="356"/>
      <c r="DZ109" s="356"/>
      <c r="EA109" s="356"/>
      <c r="EB109" s="356"/>
      <c r="EC109" s="356"/>
      <c r="ED109" s="356"/>
      <c r="EE109" s="356"/>
      <c r="EF109" s="356"/>
      <c r="EG109" s="356"/>
      <c r="EH109" s="356"/>
      <c r="EI109" s="356"/>
      <c r="EJ109" s="356"/>
      <c r="EK109" s="356"/>
      <c r="EL109" s="356"/>
      <c r="EM109" s="356"/>
      <c r="EN109" s="356"/>
      <c r="EO109" s="356"/>
      <c r="EP109" s="356"/>
      <c r="EQ109" s="356"/>
      <c r="ER109" s="356"/>
      <c r="ES109" s="356"/>
      <c r="ET109" s="356"/>
      <c r="EU109" s="356"/>
      <c r="EV109" s="356"/>
      <c r="EW109" s="356"/>
      <c r="EX109" s="356"/>
      <c r="EY109" s="356"/>
      <c r="EZ109" s="356"/>
      <c r="FA109" s="356"/>
      <c r="FB109" s="356"/>
      <c r="FC109" s="356"/>
      <c r="FD109" s="356"/>
      <c r="FE109" s="356"/>
      <c r="FF109" s="356"/>
      <c r="FG109" s="356"/>
      <c r="FH109" s="356"/>
      <c r="FI109" s="356"/>
      <c r="FJ109" s="356"/>
      <c r="FK109" s="356"/>
      <c r="FL109" s="356"/>
      <c r="FM109" s="356"/>
      <c r="FN109" s="356"/>
      <c r="FO109" s="356"/>
      <c r="FP109" s="356"/>
      <c r="FQ109" s="356"/>
      <c r="FR109" s="356"/>
      <c r="FS109" s="356"/>
      <c r="FT109" s="356"/>
      <c r="FU109" s="356"/>
      <c r="FV109" s="356"/>
      <c r="FW109" s="356"/>
      <c r="FX109" s="356"/>
      <c r="FY109" s="356"/>
      <c r="FZ109" s="356"/>
      <c r="GA109" s="356"/>
      <c r="GB109" s="356"/>
      <c r="GC109" s="356"/>
      <c r="GD109" s="356"/>
      <c r="GE109" s="356"/>
      <c r="GF109" s="356"/>
      <c r="GG109" s="356"/>
      <c r="GH109" s="356"/>
      <c r="GI109" s="356"/>
      <c r="GJ109" s="356"/>
      <c r="GK109" s="356"/>
    </row>
    <row r="110" spans="1:193">
      <c r="A110" s="356"/>
      <c r="B110" s="356"/>
      <c r="C110" s="356"/>
      <c r="D110" s="356"/>
      <c r="E110" s="356"/>
      <c r="F110" s="356"/>
      <c r="G110" s="356"/>
      <c r="H110" s="356"/>
      <c r="I110" s="356"/>
      <c r="J110" s="356"/>
      <c r="K110" s="356"/>
      <c r="L110" s="356"/>
      <c r="M110" s="356"/>
      <c r="N110" s="356"/>
      <c r="O110" s="356"/>
      <c r="P110" s="356"/>
      <c r="Q110" s="356"/>
      <c r="R110" s="356"/>
      <c r="S110" s="356"/>
      <c r="T110" s="356"/>
      <c r="U110" s="356"/>
      <c r="V110" s="356"/>
      <c r="W110" s="356"/>
      <c r="X110" s="356"/>
      <c r="Y110" s="356"/>
      <c r="Z110" s="356"/>
      <c r="AA110" s="356"/>
      <c r="AB110" s="356"/>
      <c r="AC110" s="356"/>
      <c r="AD110" s="356"/>
      <c r="AE110" s="356"/>
      <c r="AF110" s="356"/>
      <c r="AG110" s="356"/>
      <c r="AH110" s="356"/>
      <c r="AI110" s="356"/>
      <c r="AJ110" s="356"/>
      <c r="AK110" s="356"/>
      <c r="AL110" s="356"/>
      <c r="AM110" s="356"/>
      <c r="AN110" s="356"/>
      <c r="AO110" s="356"/>
      <c r="AP110" s="356"/>
      <c r="AQ110" s="356"/>
      <c r="AR110" s="356"/>
      <c r="AS110" s="356"/>
      <c r="AT110" s="356"/>
      <c r="AU110" s="356"/>
      <c r="AV110" s="356"/>
      <c r="AW110" s="356"/>
      <c r="AX110" s="356"/>
      <c r="AY110" s="356"/>
      <c r="AZ110" s="356"/>
      <c r="BA110" s="356"/>
      <c r="BB110" s="356"/>
      <c r="BC110" s="356"/>
      <c r="BD110" s="356"/>
      <c r="BE110" s="356"/>
      <c r="BF110" s="356"/>
      <c r="BG110" s="356"/>
      <c r="BH110" s="356"/>
      <c r="BI110" s="356"/>
      <c r="BJ110" s="356"/>
      <c r="BK110" s="356"/>
      <c r="BL110" s="356"/>
      <c r="BM110" s="356"/>
      <c r="BN110" s="356"/>
      <c r="BO110" s="356"/>
      <c r="BP110" s="356"/>
      <c r="BQ110" s="356"/>
      <c r="BR110" s="356"/>
      <c r="BS110" s="356"/>
      <c r="BT110" s="356"/>
      <c r="BU110" s="356"/>
      <c r="BV110" s="356"/>
      <c r="BW110" s="356"/>
      <c r="BX110" s="356"/>
      <c r="BY110" s="356"/>
      <c r="BZ110" s="356"/>
      <c r="CA110" s="356"/>
      <c r="CB110" s="356"/>
      <c r="CC110" s="356"/>
      <c r="CD110" s="356"/>
      <c r="CE110" s="356"/>
      <c r="CF110" s="356"/>
      <c r="CG110" s="356"/>
      <c r="CH110" s="356"/>
      <c r="CI110" s="356"/>
      <c r="CJ110" s="356"/>
      <c r="CK110" s="356"/>
      <c r="CL110" s="356"/>
      <c r="CM110" s="356"/>
      <c r="CN110" s="356"/>
      <c r="CO110" s="356"/>
      <c r="CP110" s="356"/>
      <c r="CQ110" s="356"/>
      <c r="CR110" s="356"/>
      <c r="CS110" s="356"/>
      <c r="CT110" s="356"/>
      <c r="CU110" s="356"/>
      <c r="CV110" s="356"/>
      <c r="CW110" s="356"/>
      <c r="CX110" s="356"/>
      <c r="CY110" s="356"/>
      <c r="CZ110" s="356"/>
      <c r="DA110" s="356"/>
      <c r="DB110" s="356"/>
      <c r="DC110" s="356"/>
      <c r="DD110" s="356"/>
      <c r="DE110" s="356"/>
      <c r="DF110" s="356"/>
      <c r="DG110" s="356"/>
      <c r="DH110" s="356"/>
      <c r="DI110" s="356"/>
      <c r="DJ110" s="356"/>
      <c r="DK110" s="356"/>
      <c r="DL110" s="356"/>
      <c r="DM110" s="356"/>
      <c r="DN110" s="356"/>
      <c r="DO110" s="356"/>
      <c r="DP110" s="356"/>
      <c r="DQ110" s="356"/>
      <c r="DR110" s="356"/>
      <c r="DS110" s="356"/>
      <c r="DT110" s="356"/>
      <c r="DU110" s="356"/>
      <c r="DV110" s="356"/>
      <c r="DW110" s="356"/>
      <c r="DX110" s="356"/>
      <c r="DY110" s="356"/>
      <c r="DZ110" s="356"/>
      <c r="EA110" s="356"/>
      <c r="EB110" s="356"/>
      <c r="EC110" s="356"/>
      <c r="ED110" s="356"/>
      <c r="EE110" s="356"/>
      <c r="EF110" s="356"/>
      <c r="EG110" s="356"/>
      <c r="EH110" s="356"/>
      <c r="EI110" s="356"/>
      <c r="EJ110" s="356"/>
      <c r="EK110" s="356"/>
      <c r="EL110" s="356"/>
      <c r="EM110" s="356"/>
      <c r="EN110" s="356"/>
      <c r="EO110" s="356"/>
      <c r="EP110" s="356"/>
      <c r="EQ110" s="356"/>
      <c r="ER110" s="356"/>
      <c r="ES110" s="356"/>
      <c r="ET110" s="356"/>
      <c r="EU110" s="356"/>
      <c r="EV110" s="356"/>
      <c r="EW110" s="356"/>
      <c r="EX110" s="356"/>
      <c r="EY110" s="356"/>
      <c r="EZ110" s="356"/>
      <c r="FA110" s="356"/>
      <c r="FB110" s="356"/>
      <c r="FC110" s="356"/>
      <c r="FD110" s="356"/>
      <c r="FE110" s="356"/>
      <c r="FF110" s="356"/>
      <c r="FG110" s="356"/>
      <c r="FH110" s="356"/>
      <c r="FI110" s="356"/>
      <c r="FJ110" s="356"/>
      <c r="FK110" s="356"/>
      <c r="FL110" s="356"/>
      <c r="FM110" s="356"/>
      <c r="FN110" s="356"/>
      <c r="FO110" s="356"/>
      <c r="FP110" s="356"/>
      <c r="FQ110" s="356"/>
      <c r="FR110" s="356"/>
      <c r="FS110" s="356"/>
      <c r="FT110" s="356"/>
      <c r="FU110" s="356"/>
      <c r="FV110" s="356"/>
      <c r="FW110" s="356"/>
      <c r="FX110" s="356"/>
      <c r="FY110" s="356"/>
      <c r="FZ110" s="356"/>
      <c r="GA110" s="356"/>
      <c r="GB110" s="356"/>
      <c r="GC110" s="356"/>
      <c r="GD110" s="356"/>
      <c r="GE110" s="356"/>
      <c r="GF110" s="356"/>
      <c r="GG110" s="356"/>
      <c r="GH110" s="356"/>
      <c r="GI110" s="356"/>
      <c r="GJ110" s="356"/>
      <c r="GK110" s="356"/>
    </row>
    <row r="111" spans="1:193">
      <c r="A111" s="356"/>
      <c r="B111" s="356"/>
      <c r="C111" s="356"/>
      <c r="D111" s="356"/>
      <c r="E111" s="356"/>
      <c r="F111" s="356"/>
      <c r="G111" s="356"/>
      <c r="H111" s="356"/>
      <c r="I111" s="356"/>
      <c r="J111" s="356"/>
      <c r="K111" s="356"/>
      <c r="L111" s="356"/>
      <c r="M111" s="356"/>
      <c r="N111" s="356"/>
      <c r="O111" s="356"/>
      <c r="P111" s="356"/>
      <c r="Q111" s="356"/>
      <c r="R111" s="356"/>
      <c r="S111" s="356"/>
      <c r="T111" s="356"/>
      <c r="U111" s="356"/>
      <c r="V111" s="356"/>
      <c r="W111" s="356"/>
      <c r="X111" s="356"/>
      <c r="Y111" s="356"/>
      <c r="Z111" s="356"/>
      <c r="AA111" s="356"/>
      <c r="AB111" s="356"/>
      <c r="AC111" s="356"/>
      <c r="AD111" s="356"/>
      <c r="AE111" s="356"/>
      <c r="AF111" s="356"/>
      <c r="AG111" s="356"/>
      <c r="AH111" s="356"/>
      <c r="AI111" s="356"/>
      <c r="AJ111" s="356"/>
      <c r="AK111" s="356"/>
      <c r="AL111" s="356"/>
      <c r="AM111" s="356"/>
      <c r="AN111" s="356"/>
      <c r="AO111" s="356"/>
      <c r="AP111" s="356"/>
      <c r="AQ111" s="356"/>
      <c r="AR111" s="356"/>
      <c r="AS111" s="356"/>
      <c r="AT111" s="356"/>
      <c r="AU111" s="356"/>
      <c r="AV111" s="356"/>
      <c r="AW111" s="356"/>
      <c r="AX111" s="356"/>
      <c r="AY111" s="356"/>
      <c r="AZ111" s="356"/>
      <c r="BA111" s="356"/>
      <c r="BB111" s="356"/>
      <c r="BC111" s="356"/>
      <c r="BD111" s="356"/>
      <c r="BE111" s="356"/>
      <c r="BF111" s="356"/>
      <c r="BG111" s="356"/>
      <c r="BH111" s="356"/>
      <c r="BI111" s="356"/>
      <c r="BJ111" s="356"/>
      <c r="BK111" s="356"/>
      <c r="BL111" s="356"/>
      <c r="BM111" s="356"/>
      <c r="BN111" s="356"/>
      <c r="BO111" s="356"/>
      <c r="BP111" s="356"/>
      <c r="BQ111" s="356"/>
      <c r="BR111" s="356"/>
      <c r="BS111" s="356"/>
      <c r="BT111" s="356"/>
      <c r="BU111" s="356"/>
      <c r="BV111" s="356"/>
      <c r="BW111" s="356"/>
      <c r="BX111" s="356"/>
      <c r="BY111" s="356"/>
      <c r="BZ111" s="356"/>
      <c r="CA111" s="356"/>
      <c r="CB111" s="356"/>
      <c r="CC111" s="356"/>
      <c r="CD111" s="356"/>
      <c r="CE111" s="356"/>
      <c r="CF111" s="356"/>
      <c r="CG111" s="356"/>
      <c r="CH111" s="356"/>
      <c r="CI111" s="356"/>
      <c r="CJ111" s="356"/>
      <c r="CK111" s="356"/>
      <c r="CL111" s="356"/>
      <c r="CM111" s="356"/>
      <c r="CN111" s="356"/>
      <c r="CO111" s="356"/>
      <c r="CP111" s="356"/>
      <c r="CQ111" s="356"/>
      <c r="CR111" s="356"/>
      <c r="CS111" s="356"/>
      <c r="CT111" s="356"/>
      <c r="CU111" s="356"/>
      <c r="CV111" s="356"/>
      <c r="CW111" s="356"/>
      <c r="CX111" s="356"/>
      <c r="CY111" s="356"/>
      <c r="CZ111" s="356"/>
      <c r="DA111" s="356"/>
      <c r="DB111" s="356"/>
      <c r="DC111" s="356"/>
      <c r="DD111" s="356"/>
      <c r="DE111" s="356"/>
      <c r="DF111" s="356"/>
      <c r="DG111" s="356"/>
      <c r="DH111" s="356"/>
      <c r="DI111" s="356"/>
      <c r="DJ111" s="356"/>
      <c r="DK111" s="356"/>
      <c r="DL111" s="356"/>
      <c r="DM111" s="356"/>
      <c r="DN111" s="356"/>
      <c r="DO111" s="356"/>
      <c r="DP111" s="356"/>
      <c r="DQ111" s="356"/>
      <c r="DR111" s="356"/>
      <c r="DS111" s="356"/>
      <c r="DT111" s="356"/>
      <c r="DU111" s="356"/>
      <c r="DV111" s="356"/>
      <c r="DW111" s="356"/>
      <c r="DX111" s="356"/>
      <c r="DY111" s="356"/>
      <c r="DZ111" s="356"/>
      <c r="EA111" s="356"/>
      <c r="EB111" s="356"/>
      <c r="EC111" s="356"/>
      <c r="ED111" s="356"/>
      <c r="EE111" s="356"/>
      <c r="EF111" s="356"/>
      <c r="EG111" s="356"/>
      <c r="EH111" s="356"/>
      <c r="EI111" s="356"/>
      <c r="EJ111" s="356"/>
      <c r="EK111" s="356"/>
      <c r="EL111" s="356"/>
      <c r="EM111" s="356"/>
      <c r="EN111" s="356"/>
      <c r="EO111" s="356"/>
      <c r="EP111" s="356"/>
      <c r="EQ111" s="356"/>
      <c r="ER111" s="356"/>
      <c r="ES111" s="356"/>
      <c r="ET111" s="356"/>
      <c r="EU111" s="356"/>
      <c r="EV111" s="356"/>
      <c r="EW111" s="356"/>
      <c r="EX111" s="356"/>
      <c r="EY111" s="356"/>
      <c r="EZ111" s="356"/>
      <c r="FA111" s="356"/>
      <c r="FB111" s="356"/>
      <c r="FC111" s="356"/>
      <c r="FD111" s="356"/>
      <c r="FE111" s="356"/>
      <c r="FF111" s="356"/>
      <c r="FG111" s="356"/>
      <c r="FH111" s="356"/>
      <c r="FI111" s="356"/>
      <c r="FJ111" s="356"/>
      <c r="FK111" s="356"/>
      <c r="FL111" s="356"/>
      <c r="FM111" s="356"/>
      <c r="FN111" s="356"/>
      <c r="FO111" s="356"/>
      <c r="FP111" s="356"/>
      <c r="FQ111" s="356"/>
      <c r="FR111" s="356"/>
      <c r="FS111" s="356"/>
      <c r="FT111" s="356"/>
      <c r="FU111" s="356"/>
      <c r="FV111" s="356"/>
      <c r="FW111" s="356"/>
      <c r="FX111" s="356"/>
      <c r="FY111" s="356"/>
      <c r="FZ111" s="356"/>
      <c r="GA111" s="356"/>
      <c r="GB111" s="356"/>
      <c r="GC111" s="356"/>
      <c r="GD111" s="356"/>
      <c r="GE111" s="356"/>
      <c r="GF111" s="356"/>
      <c r="GG111" s="356"/>
      <c r="GH111" s="356"/>
      <c r="GI111" s="356"/>
      <c r="GJ111" s="356"/>
      <c r="GK111" s="356"/>
    </row>
    <row r="112" spans="1:193">
      <c r="A112" s="356"/>
      <c r="B112" s="356"/>
      <c r="C112" s="356"/>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356"/>
      <c r="AE112" s="356"/>
      <c r="AF112" s="356"/>
      <c r="AG112" s="356"/>
      <c r="AH112" s="356"/>
      <c r="AI112" s="356"/>
      <c r="AJ112" s="356"/>
      <c r="AK112" s="356"/>
      <c r="AL112" s="356"/>
      <c r="AM112" s="356"/>
      <c r="AN112" s="356"/>
      <c r="AO112" s="356"/>
      <c r="AP112" s="356"/>
      <c r="AQ112" s="356"/>
      <c r="AR112" s="356"/>
      <c r="AS112" s="356"/>
      <c r="AT112" s="356"/>
      <c r="AU112" s="356"/>
      <c r="AV112" s="356"/>
      <c r="AW112" s="356"/>
      <c r="AX112" s="356"/>
      <c r="AY112" s="356"/>
      <c r="AZ112" s="356"/>
      <c r="BA112" s="356"/>
      <c r="BB112" s="356"/>
      <c r="BC112" s="356"/>
      <c r="BD112" s="356"/>
      <c r="BE112" s="356"/>
      <c r="BF112" s="356"/>
      <c r="BG112" s="356"/>
      <c r="BH112" s="356"/>
      <c r="BI112" s="356"/>
      <c r="BJ112" s="356"/>
      <c r="BK112" s="356"/>
      <c r="BL112" s="356"/>
      <c r="BM112" s="356"/>
      <c r="BN112" s="356"/>
      <c r="BO112" s="356"/>
      <c r="BP112" s="356"/>
      <c r="BQ112" s="356"/>
      <c r="BR112" s="356"/>
      <c r="BS112" s="356"/>
      <c r="BT112" s="356"/>
      <c r="BU112" s="356"/>
      <c r="BV112" s="356"/>
      <c r="BW112" s="356"/>
      <c r="BX112" s="356"/>
      <c r="BY112" s="356"/>
      <c r="BZ112" s="356"/>
      <c r="CA112" s="356"/>
      <c r="CB112" s="356"/>
      <c r="CC112" s="356"/>
      <c r="CD112" s="356"/>
      <c r="CE112" s="356"/>
      <c r="CF112" s="356"/>
      <c r="CG112" s="356"/>
      <c r="CH112" s="356"/>
      <c r="CI112" s="356"/>
      <c r="CJ112" s="356"/>
      <c r="CK112" s="356"/>
      <c r="CL112" s="356"/>
      <c r="CM112" s="356"/>
      <c r="CN112" s="356"/>
      <c r="CO112" s="356"/>
      <c r="CP112" s="356"/>
      <c r="CQ112" s="356"/>
      <c r="CR112" s="356"/>
      <c r="CS112" s="356"/>
      <c r="CT112" s="356"/>
      <c r="CU112" s="356"/>
      <c r="CV112" s="356"/>
      <c r="CW112" s="356"/>
      <c r="CX112" s="356"/>
      <c r="CY112" s="356"/>
      <c r="CZ112" s="356"/>
      <c r="DA112" s="356"/>
      <c r="DB112" s="356"/>
      <c r="DC112" s="356"/>
      <c r="DD112" s="356"/>
      <c r="DE112" s="356"/>
      <c r="DF112" s="356"/>
      <c r="DG112" s="356"/>
      <c r="DH112" s="356"/>
      <c r="DI112" s="356"/>
      <c r="DJ112" s="356"/>
      <c r="DK112" s="356"/>
      <c r="DL112" s="356"/>
      <c r="DM112" s="356"/>
      <c r="DN112" s="356"/>
      <c r="DO112" s="356"/>
      <c r="DP112" s="356"/>
      <c r="DQ112" s="356"/>
      <c r="DR112" s="356"/>
      <c r="DS112" s="356"/>
      <c r="DT112" s="356"/>
      <c r="DU112" s="356"/>
      <c r="DV112" s="356"/>
      <c r="DW112" s="356"/>
      <c r="DX112" s="356"/>
      <c r="DY112" s="356"/>
      <c r="DZ112" s="356"/>
      <c r="EA112" s="356"/>
      <c r="EB112" s="356"/>
      <c r="EC112" s="356"/>
      <c r="ED112" s="356"/>
      <c r="EE112" s="356"/>
      <c r="EF112" s="356"/>
      <c r="EG112" s="356"/>
      <c r="EH112" s="356"/>
      <c r="EI112" s="356"/>
      <c r="EJ112" s="356"/>
      <c r="EK112" s="356"/>
      <c r="EL112" s="356"/>
      <c r="EM112" s="356"/>
      <c r="EN112" s="356"/>
      <c r="EO112" s="356"/>
      <c r="EP112" s="356"/>
      <c r="EQ112" s="356"/>
      <c r="ER112" s="356"/>
      <c r="ES112" s="356"/>
      <c r="ET112" s="356"/>
      <c r="EU112" s="356"/>
      <c r="EV112" s="356"/>
      <c r="EW112" s="356"/>
      <c r="EX112" s="356"/>
      <c r="EY112" s="356"/>
      <c r="EZ112" s="356"/>
      <c r="FA112" s="356"/>
      <c r="FB112" s="356"/>
      <c r="FC112" s="356"/>
      <c r="FD112" s="356"/>
      <c r="FE112" s="356"/>
      <c r="FF112" s="356"/>
      <c r="FG112" s="356"/>
      <c r="FH112" s="356"/>
      <c r="FI112" s="356"/>
      <c r="FJ112" s="356"/>
      <c r="FK112" s="356"/>
      <c r="FL112" s="356"/>
      <c r="FM112" s="356"/>
      <c r="FN112" s="356"/>
      <c r="FO112" s="356"/>
      <c r="FP112" s="356"/>
      <c r="FQ112" s="356"/>
      <c r="FR112" s="356"/>
      <c r="FS112" s="356"/>
      <c r="FT112" s="356"/>
      <c r="FU112" s="356"/>
      <c r="FV112" s="356"/>
      <c r="FW112" s="356"/>
      <c r="FX112" s="356"/>
      <c r="FY112" s="356"/>
      <c r="FZ112" s="356"/>
      <c r="GA112" s="356"/>
      <c r="GB112" s="356"/>
      <c r="GC112" s="356"/>
      <c r="GD112" s="356"/>
      <c r="GE112" s="356"/>
      <c r="GF112" s="356"/>
      <c r="GG112" s="356"/>
      <c r="GH112" s="356"/>
      <c r="GI112" s="356"/>
      <c r="GJ112" s="356"/>
      <c r="GK112" s="356"/>
    </row>
    <row r="113" spans="1:193">
      <c r="A113" s="356"/>
      <c r="B113" s="356"/>
      <c r="C113" s="356"/>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56"/>
      <c r="AY113" s="356"/>
      <c r="AZ113" s="356"/>
      <c r="BA113" s="356"/>
      <c r="BB113" s="356"/>
      <c r="BC113" s="356"/>
      <c r="BD113" s="356"/>
      <c r="BE113" s="356"/>
      <c r="BF113" s="356"/>
      <c r="BG113" s="356"/>
      <c r="BH113" s="356"/>
      <c r="BI113" s="356"/>
      <c r="BJ113" s="356"/>
      <c r="BK113" s="356"/>
      <c r="BL113" s="356"/>
      <c r="BM113" s="356"/>
      <c r="BN113" s="356"/>
      <c r="BO113" s="356"/>
      <c r="BP113" s="356"/>
      <c r="BQ113" s="356"/>
      <c r="BR113" s="356"/>
      <c r="BS113" s="356"/>
      <c r="BT113" s="356"/>
      <c r="BU113" s="356"/>
      <c r="BV113" s="356"/>
      <c r="BW113" s="356"/>
      <c r="BX113" s="356"/>
      <c r="BY113" s="356"/>
      <c r="BZ113" s="356"/>
      <c r="CA113" s="356"/>
      <c r="CB113" s="356"/>
      <c r="CC113" s="356"/>
      <c r="CD113" s="356"/>
      <c r="CE113" s="356"/>
      <c r="CF113" s="356"/>
      <c r="CG113" s="356"/>
      <c r="CH113" s="356"/>
      <c r="CI113" s="356"/>
      <c r="CJ113" s="356"/>
      <c r="CK113" s="356"/>
      <c r="CL113" s="356"/>
      <c r="CM113" s="356"/>
      <c r="CN113" s="356"/>
      <c r="CO113" s="356"/>
      <c r="CP113" s="356"/>
      <c r="CQ113" s="356"/>
      <c r="CR113" s="356"/>
      <c r="CS113" s="356"/>
      <c r="CT113" s="356"/>
      <c r="CU113" s="356"/>
      <c r="CV113" s="356"/>
      <c r="CW113" s="356"/>
      <c r="CX113" s="356"/>
      <c r="CY113" s="356"/>
      <c r="CZ113" s="356"/>
      <c r="DA113" s="356"/>
      <c r="DB113" s="356"/>
      <c r="DC113" s="356"/>
      <c r="DD113" s="356"/>
      <c r="DE113" s="356"/>
      <c r="DF113" s="356"/>
      <c r="DG113" s="356"/>
      <c r="DH113" s="356"/>
      <c r="DI113" s="356"/>
      <c r="DJ113" s="356"/>
      <c r="DK113" s="356"/>
      <c r="DL113" s="356"/>
      <c r="DM113" s="356"/>
      <c r="DN113" s="356"/>
      <c r="DO113" s="356"/>
      <c r="DP113" s="356"/>
      <c r="DQ113" s="356"/>
      <c r="DR113" s="356"/>
      <c r="DS113" s="356"/>
      <c r="DT113" s="356"/>
      <c r="DU113" s="356"/>
      <c r="DV113" s="356"/>
      <c r="DW113" s="356"/>
      <c r="DX113" s="356"/>
      <c r="DY113" s="356"/>
      <c r="DZ113" s="356"/>
      <c r="EA113" s="356"/>
      <c r="EB113" s="356"/>
      <c r="EC113" s="356"/>
      <c r="ED113" s="356"/>
      <c r="EE113" s="356"/>
      <c r="EF113" s="356"/>
      <c r="EG113" s="356"/>
      <c r="EH113" s="356"/>
      <c r="EI113" s="356"/>
      <c r="EJ113" s="356"/>
      <c r="EK113" s="356"/>
      <c r="EL113" s="356"/>
      <c r="EM113" s="356"/>
      <c r="EN113" s="356"/>
      <c r="EO113" s="356"/>
      <c r="EP113" s="356"/>
      <c r="EQ113" s="356"/>
      <c r="ER113" s="356"/>
      <c r="ES113" s="356"/>
      <c r="ET113" s="356"/>
      <c r="EU113" s="356"/>
      <c r="EV113" s="356"/>
      <c r="EW113" s="356"/>
      <c r="EX113" s="356"/>
      <c r="EY113" s="356"/>
      <c r="EZ113" s="356"/>
      <c r="FA113" s="356"/>
      <c r="FB113" s="356"/>
      <c r="FC113" s="356"/>
      <c r="FD113" s="356"/>
      <c r="FE113" s="356"/>
      <c r="FF113" s="356"/>
      <c r="FG113" s="356"/>
      <c r="FH113" s="356"/>
      <c r="FI113" s="356"/>
      <c r="FJ113" s="356"/>
      <c r="FK113" s="356"/>
      <c r="FL113" s="356"/>
      <c r="FM113" s="356"/>
      <c r="FN113" s="356"/>
      <c r="FO113" s="356"/>
      <c r="FP113" s="356"/>
      <c r="FQ113" s="356"/>
      <c r="FR113" s="356"/>
      <c r="FS113" s="356"/>
      <c r="FT113" s="356"/>
      <c r="FU113" s="356"/>
      <c r="FV113" s="356"/>
      <c r="FW113" s="356"/>
      <c r="FX113" s="356"/>
      <c r="FY113" s="356"/>
      <c r="FZ113" s="356"/>
      <c r="GA113" s="356"/>
      <c r="GB113" s="356"/>
      <c r="GC113" s="356"/>
      <c r="GD113" s="356"/>
      <c r="GE113" s="356"/>
      <c r="GF113" s="356"/>
      <c r="GG113" s="356"/>
      <c r="GH113" s="356"/>
      <c r="GI113" s="356"/>
      <c r="GJ113" s="356"/>
      <c r="GK113" s="356"/>
    </row>
    <row r="114" spans="1:193">
      <c r="A114" s="356"/>
      <c r="B114" s="356"/>
      <c r="C114" s="356"/>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6"/>
      <c r="AY114" s="356"/>
      <c r="AZ114" s="356"/>
      <c r="BA114" s="356"/>
      <c r="BB114" s="356"/>
      <c r="BC114" s="356"/>
      <c r="BD114" s="356"/>
      <c r="BE114" s="356"/>
      <c r="BF114" s="356"/>
      <c r="BG114" s="356"/>
      <c r="BH114" s="356"/>
      <c r="BI114" s="356"/>
      <c r="BJ114" s="356"/>
      <c r="BK114" s="356"/>
      <c r="BL114" s="356"/>
      <c r="BM114" s="356"/>
      <c r="BN114" s="356"/>
      <c r="BO114" s="356"/>
      <c r="BP114" s="356"/>
      <c r="BQ114" s="356"/>
      <c r="BR114" s="356"/>
      <c r="BS114" s="356"/>
      <c r="BT114" s="356"/>
      <c r="BU114" s="356"/>
      <c r="BV114" s="356"/>
      <c r="BW114" s="356"/>
      <c r="BX114" s="356"/>
      <c r="BY114" s="356"/>
      <c r="BZ114" s="356"/>
      <c r="CA114" s="356"/>
      <c r="CB114" s="356"/>
      <c r="CC114" s="356"/>
      <c r="CD114" s="356"/>
      <c r="CE114" s="356"/>
      <c r="CF114" s="356"/>
      <c r="CG114" s="356"/>
      <c r="CH114" s="356"/>
      <c r="CI114" s="356"/>
      <c r="CJ114" s="356"/>
      <c r="CK114" s="356"/>
      <c r="CL114" s="356"/>
      <c r="CM114" s="356"/>
      <c r="CN114" s="356"/>
      <c r="CO114" s="356"/>
      <c r="CP114" s="356"/>
      <c r="CQ114" s="356"/>
      <c r="CR114" s="356"/>
      <c r="CS114" s="356"/>
      <c r="CT114" s="356"/>
      <c r="CU114" s="356"/>
      <c r="CV114" s="356"/>
      <c r="CW114" s="356"/>
      <c r="CX114" s="356"/>
      <c r="CY114" s="356"/>
      <c r="CZ114" s="356"/>
      <c r="DA114" s="356"/>
      <c r="DB114" s="356"/>
      <c r="DC114" s="356"/>
      <c r="DD114" s="356"/>
      <c r="DE114" s="356"/>
      <c r="DF114" s="356"/>
      <c r="DG114" s="356"/>
      <c r="DH114" s="356"/>
      <c r="DI114" s="356"/>
      <c r="DJ114" s="356"/>
      <c r="DK114" s="356"/>
      <c r="DL114" s="356"/>
      <c r="DM114" s="356"/>
      <c r="DN114" s="356"/>
      <c r="DO114" s="356"/>
      <c r="DP114" s="356"/>
      <c r="DQ114" s="356"/>
      <c r="DR114" s="356"/>
      <c r="DS114" s="356"/>
      <c r="DT114" s="356"/>
      <c r="DU114" s="356"/>
      <c r="DV114" s="356"/>
      <c r="DW114" s="356"/>
      <c r="DX114" s="356"/>
      <c r="DY114" s="356"/>
      <c r="DZ114" s="356"/>
      <c r="EA114" s="356"/>
      <c r="EB114" s="356"/>
      <c r="EC114" s="356"/>
      <c r="ED114" s="356"/>
      <c r="EE114" s="356"/>
      <c r="EF114" s="356"/>
      <c r="EG114" s="356"/>
      <c r="EH114" s="356"/>
      <c r="EI114" s="356"/>
      <c r="EJ114" s="356"/>
      <c r="EK114" s="356"/>
      <c r="EL114" s="356"/>
      <c r="EM114" s="356"/>
      <c r="EN114" s="356"/>
      <c r="EO114" s="356"/>
      <c r="EP114" s="356"/>
      <c r="EQ114" s="356"/>
      <c r="ER114" s="356"/>
      <c r="ES114" s="356"/>
      <c r="ET114" s="356"/>
      <c r="EU114" s="356"/>
      <c r="EV114" s="356"/>
      <c r="EW114" s="356"/>
      <c r="EX114" s="356"/>
      <c r="EY114" s="356"/>
      <c r="EZ114" s="356"/>
      <c r="FA114" s="356"/>
      <c r="FB114" s="356"/>
      <c r="FC114" s="356"/>
      <c r="FD114" s="356"/>
      <c r="FE114" s="356"/>
      <c r="FF114" s="356"/>
      <c r="FG114" s="356"/>
      <c r="FH114" s="356"/>
      <c r="FI114" s="356"/>
      <c r="FJ114" s="356"/>
      <c r="FK114" s="356"/>
      <c r="FL114" s="356"/>
      <c r="FM114" s="356"/>
      <c r="FN114" s="356"/>
      <c r="FO114" s="356"/>
      <c r="FP114" s="356"/>
      <c r="FQ114" s="356"/>
      <c r="FR114" s="356"/>
      <c r="FS114" s="356"/>
      <c r="FT114" s="356"/>
      <c r="FU114" s="356"/>
      <c r="FV114" s="356"/>
      <c r="FW114" s="356"/>
      <c r="FX114" s="356"/>
      <c r="FY114" s="356"/>
      <c r="FZ114" s="356"/>
      <c r="GA114" s="356"/>
      <c r="GB114" s="356"/>
      <c r="GC114" s="356"/>
      <c r="GD114" s="356"/>
      <c r="GE114" s="356"/>
      <c r="GF114" s="356"/>
      <c r="GG114" s="356"/>
      <c r="GH114" s="356"/>
      <c r="GI114" s="356"/>
      <c r="GJ114" s="356"/>
      <c r="GK114" s="356"/>
    </row>
    <row r="115" spans="1:193">
      <c r="A115" s="356"/>
      <c r="B115" s="356"/>
      <c r="C115" s="356"/>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56"/>
      <c r="AD115" s="356"/>
      <c r="AE115" s="356"/>
      <c r="AF115" s="356"/>
      <c r="AG115" s="356"/>
      <c r="AH115" s="356"/>
      <c r="AI115" s="356"/>
      <c r="AJ115" s="356"/>
      <c r="AK115" s="356"/>
      <c r="AL115" s="356"/>
      <c r="AM115" s="356"/>
      <c r="AN115" s="356"/>
      <c r="AO115" s="356"/>
      <c r="AP115" s="356"/>
      <c r="AQ115" s="356"/>
      <c r="AR115" s="356"/>
      <c r="AS115" s="356"/>
      <c r="AT115" s="356"/>
      <c r="AU115" s="356"/>
      <c r="AV115" s="356"/>
      <c r="AW115" s="356"/>
      <c r="AX115" s="356"/>
      <c r="AY115" s="356"/>
      <c r="AZ115" s="356"/>
      <c r="BA115" s="356"/>
      <c r="BB115" s="356"/>
      <c r="BC115" s="356"/>
      <c r="BD115" s="356"/>
      <c r="BE115" s="356"/>
      <c r="BF115" s="356"/>
      <c r="BG115" s="356"/>
      <c r="BH115" s="356"/>
      <c r="BI115" s="356"/>
      <c r="BJ115" s="356"/>
      <c r="BK115" s="356"/>
      <c r="BL115" s="356"/>
      <c r="BM115" s="356"/>
      <c r="BN115" s="356"/>
      <c r="BO115" s="356"/>
      <c r="BP115" s="356"/>
      <c r="BQ115" s="356"/>
      <c r="BR115" s="356"/>
      <c r="BS115" s="356"/>
      <c r="BT115" s="356"/>
      <c r="BU115" s="356"/>
      <c r="BV115" s="356"/>
      <c r="BW115" s="356"/>
      <c r="BX115" s="356"/>
      <c r="BY115" s="356"/>
      <c r="BZ115" s="356"/>
      <c r="CA115" s="356"/>
      <c r="CB115" s="356"/>
      <c r="CC115" s="356"/>
      <c r="CD115" s="356"/>
      <c r="CE115" s="356"/>
      <c r="CF115" s="356"/>
      <c r="CG115" s="356"/>
      <c r="CH115" s="356"/>
      <c r="CI115" s="356"/>
      <c r="CJ115" s="356"/>
      <c r="CK115" s="356"/>
      <c r="CL115" s="356"/>
      <c r="CM115" s="356"/>
      <c r="CN115" s="356"/>
      <c r="CO115" s="356"/>
      <c r="CP115" s="356"/>
      <c r="CQ115" s="356"/>
      <c r="CR115" s="356"/>
      <c r="CS115" s="356"/>
      <c r="CT115" s="356"/>
      <c r="CU115" s="356"/>
      <c r="CV115" s="356"/>
      <c r="CW115" s="356"/>
      <c r="CX115" s="356"/>
      <c r="CY115" s="356"/>
      <c r="CZ115" s="356"/>
      <c r="DA115" s="356"/>
      <c r="DB115" s="356"/>
      <c r="DC115" s="356"/>
      <c r="DD115" s="356"/>
      <c r="DE115" s="356"/>
      <c r="DF115" s="356"/>
      <c r="DG115" s="356"/>
      <c r="DH115" s="356"/>
      <c r="DI115" s="356"/>
      <c r="DJ115" s="356"/>
      <c r="DK115" s="356"/>
      <c r="DL115" s="356"/>
      <c r="DM115" s="356"/>
      <c r="DN115" s="356"/>
      <c r="DO115" s="356"/>
      <c r="DP115" s="356"/>
      <c r="DQ115" s="356"/>
      <c r="DR115" s="356"/>
      <c r="DS115" s="356"/>
      <c r="DT115" s="356"/>
      <c r="DU115" s="356"/>
      <c r="DV115" s="356"/>
      <c r="DW115" s="356"/>
      <c r="DX115" s="356"/>
      <c r="DY115" s="356"/>
      <c r="DZ115" s="356"/>
      <c r="EA115" s="356"/>
      <c r="EB115" s="356"/>
      <c r="EC115" s="356"/>
      <c r="ED115" s="356"/>
      <c r="EE115" s="356"/>
      <c r="EF115" s="356"/>
      <c r="EG115" s="356"/>
      <c r="EH115" s="356"/>
      <c r="EI115" s="356"/>
      <c r="EJ115" s="356"/>
      <c r="EK115" s="356"/>
      <c r="EL115" s="356"/>
      <c r="EM115" s="356"/>
      <c r="EN115" s="356"/>
      <c r="EO115" s="356"/>
      <c r="EP115" s="356"/>
      <c r="EQ115" s="356"/>
      <c r="ER115" s="356"/>
      <c r="ES115" s="356"/>
      <c r="ET115" s="356"/>
      <c r="EU115" s="356"/>
      <c r="EV115" s="356"/>
      <c r="EW115" s="356"/>
      <c r="EX115" s="356"/>
      <c r="EY115" s="356"/>
      <c r="EZ115" s="356"/>
      <c r="FA115" s="356"/>
      <c r="FB115" s="356"/>
      <c r="FC115" s="356"/>
      <c r="FD115" s="356"/>
      <c r="FE115" s="356"/>
      <c r="FF115" s="356"/>
      <c r="FG115" s="356"/>
      <c r="FH115" s="356"/>
      <c r="FI115" s="356"/>
      <c r="FJ115" s="356"/>
      <c r="FK115" s="356"/>
      <c r="FL115" s="356"/>
      <c r="FM115" s="356"/>
      <c r="FN115" s="356"/>
      <c r="FO115" s="356"/>
      <c r="FP115" s="356"/>
      <c r="FQ115" s="356"/>
      <c r="FR115" s="356"/>
      <c r="FS115" s="356"/>
      <c r="FT115" s="356"/>
      <c r="FU115" s="356"/>
      <c r="FV115" s="356"/>
      <c r="FW115" s="356"/>
      <c r="FX115" s="356"/>
      <c r="FY115" s="356"/>
      <c r="FZ115" s="356"/>
      <c r="GA115" s="356"/>
      <c r="GB115" s="356"/>
      <c r="GC115" s="356"/>
      <c r="GD115" s="356"/>
      <c r="GE115" s="356"/>
      <c r="GF115" s="356"/>
      <c r="GG115" s="356"/>
      <c r="GH115" s="356"/>
      <c r="GI115" s="356"/>
      <c r="GJ115" s="356"/>
      <c r="GK115" s="356"/>
    </row>
    <row r="116" spans="1:193">
      <c r="A116" s="356"/>
      <c r="B116" s="356"/>
      <c r="C116" s="356"/>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c r="AJ116" s="356"/>
      <c r="AK116" s="356"/>
      <c r="AL116" s="356"/>
      <c r="AM116" s="356"/>
      <c r="AN116" s="356"/>
      <c r="AO116" s="356"/>
      <c r="AP116" s="356"/>
      <c r="AQ116" s="356"/>
      <c r="AR116" s="356"/>
      <c r="AS116" s="356"/>
      <c r="AT116" s="356"/>
      <c r="AU116" s="356"/>
      <c r="AV116" s="356"/>
      <c r="AW116" s="356"/>
      <c r="AX116" s="356"/>
      <c r="AY116" s="356"/>
      <c r="AZ116" s="356"/>
      <c r="BA116" s="356"/>
      <c r="BB116" s="356"/>
      <c r="BC116" s="356"/>
      <c r="BD116" s="356"/>
      <c r="BE116" s="356"/>
      <c r="BF116" s="356"/>
      <c r="BG116" s="356"/>
      <c r="BH116" s="356"/>
      <c r="BI116" s="356"/>
      <c r="BJ116" s="356"/>
      <c r="BK116" s="356"/>
      <c r="BL116" s="356"/>
      <c r="BM116" s="356"/>
      <c r="BN116" s="356"/>
      <c r="BO116" s="356"/>
      <c r="BP116" s="356"/>
      <c r="BQ116" s="356"/>
      <c r="BR116" s="356"/>
      <c r="BS116" s="356"/>
      <c r="BT116" s="356"/>
      <c r="BU116" s="356"/>
      <c r="BV116" s="356"/>
      <c r="BW116" s="356"/>
      <c r="BX116" s="356"/>
      <c r="BY116" s="356"/>
      <c r="BZ116" s="356"/>
      <c r="CA116" s="356"/>
      <c r="CB116" s="356"/>
      <c r="CC116" s="356"/>
      <c r="CD116" s="356"/>
      <c r="CE116" s="356"/>
      <c r="CF116" s="356"/>
      <c r="CG116" s="356"/>
      <c r="CH116" s="356"/>
      <c r="CI116" s="356"/>
      <c r="CJ116" s="356"/>
      <c r="CK116" s="356"/>
      <c r="CL116" s="356"/>
      <c r="CM116" s="356"/>
      <c r="CN116" s="356"/>
      <c r="CO116" s="356"/>
      <c r="CP116" s="356"/>
      <c r="CQ116" s="356"/>
      <c r="CR116" s="356"/>
      <c r="CS116" s="356"/>
      <c r="CT116" s="356"/>
      <c r="CU116" s="356"/>
      <c r="CV116" s="356"/>
      <c r="CW116" s="356"/>
      <c r="CX116" s="356"/>
      <c r="CY116" s="356"/>
      <c r="CZ116" s="356"/>
      <c r="DA116" s="356"/>
      <c r="DB116" s="356"/>
      <c r="DC116" s="356"/>
      <c r="DD116" s="356"/>
      <c r="DE116" s="356"/>
      <c r="DF116" s="356"/>
      <c r="DG116" s="356"/>
      <c r="DH116" s="356"/>
      <c r="DI116" s="356"/>
      <c r="DJ116" s="356"/>
      <c r="DK116" s="356"/>
      <c r="DL116" s="356"/>
      <c r="DM116" s="356"/>
      <c r="DN116" s="356"/>
      <c r="DO116" s="356"/>
      <c r="DP116" s="356"/>
      <c r="DQ116" s="356"/>
      <c r="DR116" s="356"/>
      <c r="DS116" s="356"/>
      <c r="DT116" s="356"/>
      <c r="DU116" s="356"/>
      <c r="DV116" s="356"/>
      <c r="DW116" s="356"/>
      <c r="DX116" s="356"/>
      <c r="DY116" s="356"/>
      <c r="DZ116" s="356"/>
      <c r="EA116" s="356"/>
      <c r="EB116" s="356"/>
      <c r="EC116" s="356"/>
      <c r="ED116" s="356"/>
      <c r="EE116" s="356"/>
      <c r="EF116" s="356"/>
      <c r="EG116" s="356"/>
      <c r="EH116" s="356"/>
      <c r="EI116" s="356"/>
      <c r="EJ116" s="356"/>
      <c r="EK116" s="356"/>
      <c r="EL116" s="356"/>
      <c r="EM116" s="356"/>
      <c r="EN116" s="356"/>
      <c r="EO116" s="356"/>
      <c r="EP116" s="356"/>
      <c r="EQ116" s="356"/>
      <c r="ER116" s="356"/>
      <c r="ES116" s="356"/>
      <c r="ET116" s="356"/>
      <c r="EU116" s="356"/>
      <c r="EV116" s="356"/>
      <c r="EW116" s="356"/>
      <c r="EX116" s="356"/>
      <c r="EY116" s="356"/>
      <c r="EZ116" s="356"/>
      <c r="FA116" s="356"/>
      <c r="FB116" s="356"/>
      <c r="FC116" s="356"/>
      <c r="FD116" s="356"/>
      <c r="FE116" s="356"/>
      <c r="FF116" s="356"/>
      <c r="FG116" s="356"/>
      <c r="FH116" s="356"/>
      <c r="FI116" s="356"/>
      <c r="FJ116" s="356"/>
      <c r="FK116" s="356"/>
      <c r="FL116" s="356"/>
      <c r="FM116" s="356"/>
      <c r="FN116" s="356"/>
      <c r="FO116" s="356"/>
      <c r="FP116" s="356"/>
      <c r="FQ116" s="356"/>
      <c r="FR116" s="356"/>
      <c r="FS116" s="356"/>
      <c r="FT116" s="356"/>
      <c r="FU116" s="356"/>
      <c r="FV116" s="356"/>
      <c r="FW116" s="356"/>
      <c r="FX116" s="356"/>
      <c r="FY116" s="356"/>
      <c r="FZ116" s="356"/>
      <c r="GA116" s="356"/>
      <c r="GB116" s="356"/>
      <c r="GC116" s="356"/>
      <c r="GD116" s="356"/>
      <c r="GE116" s="356"/>
      <c r="GF116" s="356"/>
      <c r="GG116" s="356"/>
      <c r="GH116" s="356"/>
      <c r="GI116" s="356"/>
      <c r="GJ116" s="356"/>
      <c r="GK116" s="356"/>
    </row>
    <row r="117" spans="1:193">
      <c r="A117" s="356"/>
      <c r="B117" s="356"/>
      <c r="C117" s="356"/>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6"/>
      <c r="AD117" s="356"/>
      <c r="AE117" s="356"/>
      <c r="AF117" s="356"/>
      <c r="AG117" s="356"/>
      <c r="AH117" s="356"/>
      <c r="AI117" s="356"/>
      <c r="AJ117" s="356"/>
      <c r="AK117" s="356"/>
      <c r="AL117" s="356"/>
      <c r="AM117" s="356"/>
      <c r="AN117" s="356"/>
      <c r="AO117" s="356"/>
      <c r="AP117" s="356"/>
      <c r="AQ117" s="356"/>
      <c r="AR117" s="356"/>
      <c r="AS117" s="356"/>
      <c r="AT117" s="356"/>
      <c r="AU117" s="356"/>
      <c r="AV117" s="356"/>
      <c r="AW117" s="356"/>
      <c r="AX117" s="356"/>
      <c r="AY117" s="356"/>
      <c r="AZ117" s="356"/>
      <c r="BA117" s="356"/>
      <c r="BB117" s="356"/>
      <c r="BC117" s="356"/>
      <c r="BD117" s="356"/>
      <c r="BE117" s="356"/>
      <c r="BF117" s="356"/>
      <c r="BG117" s="356"/>
      <c r="BH117" s="356"/>
      <c r="BI117" s="356"/>
      <c r="BJ117" s="356"/>
      <c r="BK117" s="356"/>
      <c r="BL117" s="356"/>
      <c r="BM117" s="356"/>
      <c r="BN117" s="356"/>
      <c r="BO117" s="356"/>
      <c r="BP117" s="356"/>
      <c r="BQ117" s="356"/>
      <c r="BR117" s="356"/>
      <c r="BS117" s="356"/>
      <c r="BT117" s="356"/>
      <c r="BU117" s="356"/>
      <c r="BV117" s="356"/>
      <c r="BW117" s="356"/>
      <c r="BX117" s="356"/>
      <c r="BY117" s="356"/>
      <c r="BZ117" s="356"/>
      <c r="CA117" s="356"/>
      <c r="CB117" s="356"/>
      <c r="CC117" s="356"/>
      <c r="CD117" s="356"/>
      <c r="CE117" s="356"/>
      <c r="CF117" s="356"/>
      <c r="CG117" s="356"/>
      <c r="CH117" s="356"/>
      <c r="CI117" s="356"/>
      <c r="CJ117" s="356"/>
      <c r="CK117" s="356"/>
      <c r="CL117" s="356"/>
      <c r="CM117" s="356"/>
      <c r="CN117" s="356"/>
      <c r="CO117" s="356"/>
      <c r="CP117" s="356"/>
      <c r="CQ117" s="356"/>
      <c r="CR117" s="356"/>
      <c r="CS117" s="356"/>
      <c r="CT117" s="356"/>
      <c r="CU117" s="356"/>
      <c r="CV117" s="356"/>
      <c r="CW117" s="356"/>
      <c r="CX117" s="356"/>
      <c r="CY117" s="356"/>
      <c r="CZ117" s="356"/>
      <c r="DA117" s="356"/>
      <c r="DB117" s="356"/>
      <c r="DC117" s="356"/>
      <c r="DD117" s="356"/>
      <c r="DE117" s="356"/>
      <c r="DF117" s="356"/>
      <c r="DG117" s="356"/>
      <c r="DH117" s="356"/>
      <c r="DI117" s="356"/>
      <c r="DJ117" s="356"/>
      <c r="DK117" s="356"/>
      <c r="DL117" s="356"/>
      <c r="DM117" s="356"/>
      <c r="DN117" s="356"/>
      <c r="DO117" s="356"/>
      <c r="DP117" s="356"/>
      <c r="DQ117" s="356"/>
      <c r="DR117" s="356"/>
      <c r="DS117" s="356"/>
      <c r="DT117" s="356"/>
      <c r="DU117" s="356"/>
      <c r="DV117" s="356"/>
      <c r="DW117" s="356"/>
      <c r="DX117" s="356"/>
      <c r="DY117" s="356"/>
      <c r="DZ117" s="356"/>
      <c r="EA117" s="356"/>
      <c r="EB117" s="356"/>
      <c r="EC117" s="356"/>
      <c r="ED117" s="356"/>
      <c r="EE117" s="356"/>
      <c r="EF117" s="356"/>
      <c r="EG117" s="356"/>
      <c r="EH117" s="356"/>
      <c r="EI117" s="356"/>
      <c r="EJ117" s="356"/>
      <c r="EK117" s="356"/>
      <c r="EL117" s="356"/>
      <c r="EM117" s="356"/>
      <c r="EN117" s="356"/>
      <c r="EO117" s="356"/>
      <c r="EP117" s="356"/>
      <c r="EQ117" s="356"/>
      <c r="ER117" s="356"/>
      <c r="ES117" s="356"/>
      <c r="ET117" s="356"/>
      <c r="EU117" s="356"/>
      <c r="EV117" s="356"/>
      <c r="EW117" s="356"/>
      <c r="EX117" s="356"/>
      <c r="EY117" s="356"/>
      <c r="EZ117" s="356"/>
      <c r="FA117" s="356"/>
      <c r="FB117" s="356"/>
      <c r="FC117" s="356"/>
      <c r="FD117" s="356"/>
      <c r="FE117" s="356"/>
      <c r="FF117" s="356"/>
      <c r="FG117" s="356"/>
      <c r="FH117" s="356"/>
      <c r="FI117" s="356"/>
      <c r="FJ117" s="356"/>
      <c r="FK117" s="356"/>
      <c r="FL117" s="356"/>
      <c r="FM117" s="356"/>
      <c r="FN117" s="356"/>
      <c r="FO117" s="356"/>
      <c r="FP117" s="356"/>
      <c r="FQ117" s="356"/>
      <c r="FR117" s="356"/>
      <c r="FS117" s="356"/>
      <c r="FT117" s="356"/>
      <c r="FU117" s="356"/>
      <c r="FV117" s="356"/>
      <c r="FW117" s="356"/>
      <c r="FX117" s="356"/>
      <c r="FY117" s="356"/>
      <c r="FZ117" s="356"/>
      <c r="GA117" s="356"/>
      <c r="GB117" s="356"/>
      <c r="GC117" s="356"/>
      <c r="GD117" s="356"/>
      <c r="GE117" s="356"/>
      <c r="GF117" s="356"/>
      <c r="GG117" s="356"/>
      <c r="GH117" s="356"/>
      <c r="GI117" s="356"/>
      <c r="GJ117" s="356"/>
      <c r="GK117" s="356"/>
    </row>
    <row r="118" spans="1:193">
      <c r="A118" s="356"/>
      <c r="B118" s="356"/>
      <c r="C118" s="356"/>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c r="AA118" s="356"/>
      <c r="AB118" s="356"/>
      <c r="AC118" s="356"/>
      <c r="AD118" s="356"/>
      <c r="AE118" s="356"/>
      <c r="AF118" s="356"/>
      <c r="AG118" s="356"/>
      <c r="AH118" s="356"/>
      <c r="AI118" s="356"/>
      <c r="AJ118" s="356"/>
      <c r="AK118" s="356"/>
      <c r="AL118" s="356"/>
      <c r="AM118" s="356"/>
      <c r="AN118" s="356"/>
      <c r="AO118" s="356"/>
      <c r="AP118" s="356"/>
      <c r="AQ118" s="356"/>
      <c r="AR118" s="356"/>
      <c r="AS118" s="356"/>
      <c r="AT118" s="356"/>
      <c r="AU118" s="356"/>
      <c r="AV118" s="356"/>
      <c r="AW118" s="356"/>
      <c r="AX118" s="356"/>
      <c r="AY118" s="356"/>
      <c r="AZ118" s="356"/>
      <c r="BA118" s="356"/>
      <c r="BB118" s="356"/>
      <c r="BC118" s="356"/>
      <c r="BD118" s="356"/>
      <c r="BE118" s="356"/>
      <c r="BF118" s="356"/>
      <c r="BG118" s="356"/>
      <c r="BH118" s="356"/>
      <c r="BI118" s="356"/>
      <c r="BJ118" s="356"/>
      <c r="BK118" s="356"/>
      <c r="BL118" s="356"/>
      <c r="BM118" s="356"/>
      <c r="BN118" s="356"/>
      <c r="BO118" s="356"/>
      <c r="BP118" s="356"/>
      <c r="BQ118" s="356"/>
      <c r="BR118" s="356"/>
      <c r="BS118" s="356"/>
      <c r="BT118" s="356"/>
      <c r="BU118" s="356"/>
      <c r="BV118" s="356"/>
      <c r="BW118" s="356"/>
      <c r="BX118" s="356"/>
      <c r="BY118" s="356"/>
      <c r="BZ118" s="356"/>
      <c r="CA118" s="356"/>
      <c r="CB118" s="356"/>
      <c r="CC118" s="356"/>
      <c r="CD118" s="356"/>
      <c r="CE118" s="356"/>
      <c r="CF118" s="356"/>
      <c r="CG118" s="356"/>
      <c r="CH118" s="356"/>
      <c r="CI118" s="356"/>
      <c r="CJ118" s="356"/>
      <c r="CK118" s="356"/>
      <c r="CL118" s="356"/>
      <c r="CM118" s="356"/>
      <c r="CN118" s="356"/>
      <c r="CO118" s="356"/>
      <c r="CP118" s="356"/>
      <c r="CQ118" s="356"/>
      <c r="CR118" s="356"/>
      <c r="CS118" s="356"/>
      <c r="CT118" s="356"/>
      <c r="CU118" s="356"/>
      <c r="CV118" s="356"/>
      <c r="CW118" s="356"/>
      <c r="CX118" s="356"/>
      <c r="CY118" s="356"/>
      <c r="CZ118" s="356"/>
      <c r="DA118" s="356"/>
      <c r="DB118" s="356"/>
      <c r="DC118" s="356"/>
      <c r="DD118" s="356"/>
      <c r="DE118" s="356"/>
      <c r="DF118" s="356"/>
      <c r="DG118" s="356"/>
      <c r="DH118" s="356"/>
      <c r="DI118" s="356"/>
      <c r="DJ118" s="356"/>
      <c r="DK118" s="356"/>
      <c r="DL118" s="356"/>
      <c r="DM118" s="356"/>
      <c r="DN118" s="356"/>
      <c r="DO118" s="356"/>
      <c r="DP118" s="356"/>
      <c r="DQ118" s="356"/>
      <c r="DR118" s="356"/>
      <c r="DS118" s="356"/>
      <c r="DT118" s="356"/>
      <c r="DU118" s="356"/>
      <c r="DV118" s="356"/>
      <c r="DW118" s="356"/>
      <c r="DX118" s="356"/>
      <c r="DY118" s="356"/>
      <c r="DZ118" s="356"/>
      <c r="EA118" s="356"/>
      <c r="EB118" s="356"/>
      <c r="EC118" s="356"/>
      <c r="ED118" s="356"/>
      <c r="EE118" s="356"/>
      <c r="EF118" s="356"/>
      <c r="EG118" s="356"/>
      <c r="EH118" s="356"/>
      <c r="EI118" s="356"/>
      <c r="EJ118" s="356"/>
      <c r="EK118" s="356"/>
      <c r="EL118" s="356"/>
      <c r="EM118" s="356"/>
      <c r="EN118" s="356"/>
      <c r="EO118" s="356"/>
      <c r="EP118" s="356"/>
      <c r="EQ118" s="356"/>
      <c r="ER118" s="356"/>
      <c r="ES118" s="356"/>
      <c r="ET118" s="356"/>
      <c r="EU118" s="356"/>
      <c r="EV118" s="356"/>
      <c r="EW118" s="356"/>
      <c r="EX118" s="356"/>
      <c r="EY118" s="356"/>
      <c r="EZ118" s="356"/>
      <c r="FA118" s="356"/>
      <c r="FB118" s="356"/>
      <c r="FC118" s="356"/>
      <c r="FD118" s="356"/>
      <c r="FE118" s="356"/>
      <c r="FF118" s="356"/>
      <c r="FG118" s="356"/>
      <c r="FH118" s="356"/>
      <c r="FI118" s="356"/>
      <c r="FJ118" s="356"/>
      <c r="FK118" s="356"/>
      <c r="FL118" s="356"/>
      <c r="FM118" s="356"/>
      <c r="FN118" s="356"/>
      <c r="FO118" s="356"/>
      <c r="FP118" s="356"/>
      <c r="FQ118" s="356"/>
      <c r="FR118" s="356"/>
      <c r="FS118" s="356"/>
      <c r="FT118" s="356"/>
      <c r="FU118" s="356"/>
      <c r="FV118" s="356"/>
      <c r="FW118" s="356"/>
      <c r="FX118" s="356"/>
      <c r="FY118" s="356"/>
      <c r="FZ118" s="356"/>
      <c r="GA118" s="356"/>
      <c r="GB118" s="356"/>
      <c r="GC118" s="356"/>
      <c r="GD118" s="356"/>
      <c r="GE118" s="356"/>
      <c r="GF118" s="356"/>
      <c r="GG118" s="356"/>
      <c r="GH118" s="356"/>
      <c r="GI118" s="356"/>
      <c r="GJ118" s="356"/>
      <c r="GK118" s="356"/>
    </row>
    <row r="119" spans="1:193">
      <c r="A119" s="356"/>
      <c r="B119" s="356"/>
      <c r="C119" s="356"/>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356"/>
      <c r="AM119" s="356"/>
      <c r="AN119" s="356"/>
      <c r="AO119" s="356"/>
      <c r="AP119" s="356"/>
      <c r="AQ119" s="356"/>
      <c r="AR119" s="356"/>
      <c r="AS119" s="356"/>
      <c r="AT119" s="356"/>
      <c r="AU119" s="356"/>
      <c r="AV119" s="356"/>
      <c r="AW119" s="356"/>
      <c r="AX119" s="356"/>
      <c r="AY119" s="356"/>
      <c r="AZ119" s="356"/>
      <c r="BA119" s="356"/>
      <c r="BB119" s="356"/>
      <c r="BC119" s="356"/>
      <c r="BD119" s="356"/>
      <c r="BE119" s="356"/>
      <c r="BF119" s="356"/>
      <c r="BG119" s="356"/>
      <c r="BH119" s="356"/>
      <c r="BI119" s="356"/>
      <c r="BJ119" s="356"/>
      <c r="BK119" s="356"/>
      <c r="BL119" s="356"/>
      <c r="BM119" s="356"/>
      <c r="BN119" s="356"/>
      <c r="BO119" s="356"/>
      <c r="BP119" s="356"/>
      <c r="BQ119" s="356"/>
      <c r="BR119" s="356"/>
      <c r="BS119" s="356"/>
      <c r="BT119" s="356"/>
      <c r="BU119" s="356"/>
      <c r="BV119" s="356"/>
      <c r="BW119" s="356"/>
      <c r="BX119" s="356"/>
      <c r="BY119" s="356"/>
      <c r="BZ119" s="356"/>
      <c r="CA119" s="356"/>
      <c r="CB119" s="356"/>
      <c r="CC119" s="356"/>
      <c r="CD119" s="356"/>
      <c r="CE119" s="356"/>
      <c r="CF119" s="356"/>
      <c r="CG119" s="356"/>
      <c r="CH119" s="356"/>
      <c r="CI119" s="356"/>
      <c r="CJ119" s="356"/>
      <c r="CK119" s="356"/>
      <c r="CL119" s="356"/>
      <c r="CM119" s="356"/>
      <c r="CN119" s="356"/>
      <c r="CO119" s="356"/>
      <c r="CP119" s="356"/>
      <c r="CQ119" s="356"/>
      <c r="CR119" s="356"/>
      <c r="CS119" s="356"/>
      <c r="CT119" s="356"/>
      <c r="CU119" s="356"/>
      <c r="CV119" s="356"/>
      <c r="CW119" s="356"/>
      <c r="CX119" s="356"/>
      <c r="CY119" s="356"/>
      <c r="CZ119" s="356"/>
      <c r="DA119" s="356"/>
      <c r="DB119" s="356"/>
      <c r="DC119" s="356"/>
      <c r="DD119" s="356"/>
      <c r="DE119" s="356"/>
      <c r="DF119" s="356"/>
      <c r="DG119" s="356"/>
      <c r="DH119" s="356"/>
      <c r="DI119" s="356"/>
      <c r="DJ119" s="356"/>
      <c r="DK119" s="356"/>
      <c r="DL119" s="356"/>
      <c r="DM119" s="356"/>
      <c r="DN119" s="356"/>
      <c r="DO119" s="356"/>
      <c r="DP119" s="356"/>
      <c r="DQ119" s="356"/>
      <c r="DR119" s="356"/>
      <c r="DS119" s="356"/>
      <c r="DT119" s="356"/>
      <c r="DU119" s="356"/>
      <c r="DV119" s="356"/>
      <c r="DW119" s="356"/>
      <c r="DX119" s="356"/>
      <c r="DY119" s="356"/>
      <c r="DZ119" s="356"/>
      <c r="EA119" s="356"/>
      <c r="EB119" s="356"/>
      <c r="EC119" s="356"/>
      <c r="ED119" s="356"/>
      <c r="EE119" s="356"/>
      <c r="EF119" s="356"/>
      <c r="EG119" s="356"/>
      <c r="EH119" s="356"/>
      <c r="EI119" s="356"/>
      <c r="EJ119" s="356"/>
      <c r="EK119" s="356"/>
      <c r="EL119" s="356"/>
      <c r="EM119" s="356"/>
      <c r="EN119" s="356"/>
      <c r="EO119" s="356"/>
      <c r="EP119" s="356"/>
      <c r="EQ119" s="356"/>
      <c r="ER119" s="356"/>
      <c r="ES119" s="356"/>
      <c r="ET119" s="356"/>
      <c r="EU119" s="356"/>
      <c r="EV119" s="356"/>
      <c r="EW119" s="356"/>
      <c r="EX119" s="356"/>
      <c r="EY119" s="356"/>
      <c r="EZ119" s="356"/>
      <c r="FA119" s="356"/>
      <c r="FB119" s="356"/>
      <c r="FC119" s="356"/>
      <c r="FD119" s="356"/>
      <c r="FE119" s="356"/>
      <c r="FF119" s="356"/>
      <c r="FG119" s="356"/>
      <c r="FH119" s="356"/>
      <c r="FI119" s="356"/>
      <c r="FJ119" s="356"/>
      <c r="FK119" s="356"/>
      <c r="FL119" s="356"/>
      <c r="FM119" s="356"/>
      <c r="FN119" s="356"/>
      <c r="FO119" s="356"/>
      <c r="FP119" s="356"/>
      <c r="FQ119" s="356"/>
      <c r="FR119" s="356"/>
      <c r="FS119" s="356"/>
      <c r="FT119" s="356"/>
      <c r="FU119" s="356"/>
      <c r="FV119" s="356"/>
      <c r="FW119" s="356"/>
      <c r="FX119" s="356"/>
      <c r="FY119" s="356"/>
      <c r="FZ119" s="356"/>
      <c r="GA119" s="356"/>
      <c r="GB119" s="356"/>
      <c r="GC119" s="356"/>
      <c r="GD119" s="356"/>
      <c r="GE119" s="356"/>
      <c r="GF119" s="356"/>
      <c r="GG119" s="356"/>
      <c r="GH119" s="356"/>
      <c r="GI119" s="356"/>
      <c r="GJ119" s="356"/>
      <c r="GK119" s="356"/>
    </row>
    <row r="120" spans="1:193">
      <c r="A120" s="356"/>
      <c r="B120" s="356"/>
      <c r="C120" s="356"/>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56"/>
      <c r="AE120" s="356"/>
      <c r="AF120" s="356"/>
      <c r="AG120" s="356"/>
      <c r="AH120" s="356"/>
      <c r="AI120" s="356"/>
      <c r="AJ120" s="356"/>
      <c r="AK120" s="356"/>
      <c r="AL120" s="356"/>
      <c r="AM120" s="356"/>
      <c r="AN120" s="356"/>
      <c r="AO120" s="356"/>
      <c r="AP120" s="356"/>
      <c r="AQ120" s="356"/>
      <c r="AR120" s="356"/>
      <c r="AS120" s="356"/>
      <c r="AT120" s="356"/>
      <c r="AU120" s="356"/>
      <c r="AV120" s="356"/>
      <c r="AW120" s="356"/>
      <c r="AX120" s="356"/>
      <c r="AY120" s="356"/>
      <c r="AZ120" s="356"/>
      <c r="BA120" s="356"/>
      <c r="BB120" s="356"/>
      <c r="BC120" s="356"/>
      <c r="BD120" s="356"/>
      <c r="BE120" s="356"/>
      <c r="BF120" s="356"/>
      <c r="BG120" s="356"/>
      <c r="BH120" s="356"/>
      <c r="BI120" s="356"/>
      <c r="BJ120" s="356"/>
      <c r="BK120" s="356"/>
      <c r="BL120" s="356"/>
      <c r="BM120" s="356"/>
      <c r="BN120" s="356"/>
      <c r="BO120" s="356"/>
      <c r="BP120" s="356"/>
      <c r="BQ120" s="356"/>
      <c r="BR120" s="356"/>
      <c r="BS120" s="356"/>
      <c r="BT120" s="356"/>
      <c r="BU120" s="356"/>
      <c r="BV120" s="356"/>
      <c r="BW120" s="356"/>
      <c r="BX120" s="356"/>
      <c r="BY120" s="356"/>
      <c r="BZ120" s="356"/>
      <c r="CA120" s="356"/>
      <c r="CB120" s="356"/>
      <c r="CC120" s="356"/>
      <c r="CD120" s="356"/>
      <c r="CE120" s="356"/>
      <c r="CF120" s="356"/>
      <c r="CG120" s="356"/>
      <c r="CH120" s="356"/>
      <c r="CI120" s="356"/>
      <c r="CJ120" s="356"/>
      <c r="CK120" s="356"/>
      <c r="CL120" s="356"/>
      <c r="CM120" s="356"/>
      <c r="CN120" s="356"/>
      <c r="CO120" s="356"/>
      <c r="CP120" s="356"/>
      <c r="CQ120" s="356"/>
      <c r="CR120" s="356"/>
      <c r="CS120" s="356"/>
      <c r="CT120" s="356"/>
      <c r="CU120" s="356"/>
      <c r="CV120" s="356"/>
      <c r="CW120" s="356"/>
      <c r="CX120" s="356"/>
      <c r="CY120" s="356"/>
      <c r="CZ120" s="356"/>
      <c r="DA120" s="356"/>
      <c r="DB120" s="356"/>
      <c r="DC120" s="356"/>
      <c r="DD120" s="356"/>
      <c r="DE120" s="356"/>
      <c r="DF120" s="356"/>
      <c r="DG120" s="356"/>
      <c r="DH120" s="356"/>
      <c r="DI120" s="356"/>
      <c r="DJ120" s="356"/>
      <c r="DK120" s="356"/>
      <c r="DL120" s="356"/>
      <c r="DM120" s="356"/>
      <c r="DN120" s="356"/>
      <c r="DO120" s="356"/>
      <c r="DP120" s="356"/>
      <c r="DQ120" s="356"/>
      <c r="DR120" s="356"/>
      <c r="DS120" s="356"/>
      <c r="DT120" s="356"/>
      <c r="DU120" s="356"/>
      <c r="DV120" s="356"/>
      <c r="DW120" s="356"/>
      <c r="DX120" s="356"/>
      <c r="DY120" s="356"/>
      <c r="DZ120" s="356"/>
      <c r="EA120" s="356"/>
      <c r="EB120" s="356"/>
      <c r="EC120" s="356"/>
      <c r="ED120" s="356"/>
      <c r="EE120" s="356"/>
      <c r="EF120" s="356"/>
      <c r="EG120" s="356"/>
      <c r="EH120" s="356"/>
      <c r="EI120" s="356"/>
      <c r="EJ120" s="356"/>
      <c r="EK120" s="356"/>
      <c r="EL120" s="356"/>
      <c r="EM120" s="356"/>
      <c r="EN120" s="356"/>
      <c r="EO120" s="356"/>
      <c r="EP120" s="356"/>
      <c r="EQ120" s="356"/>
      <c r="ER120" s="356"/>
      <c r="ES120" s="356"/>
      <c r="ET120" s="356"/>
      <c r="EU120" s="356"/>
      <c r="EV120" s="356"/>
      <c r="EW120" s="356"/>
      <c r="EX120" s="356"/>
      <c r="EY120" s="356"/>
      <c r="EZ120" s="356"/>
      <c r="FA120" s="356"/>
      <c r="FB120" s="356"/>
      <c r="FC120" s="356"/>
      <c r="FD120" s="356"/>
      <c r="FE120" s="356"/>
      <c r="FF120" s="356"/>
      <c r="FG120" s="356"/>
      <c r="FH120" s="356"/>
      <c r="FI120" s="356"/>
      <c r="FJ120" s="356"/>
      <c r="FK120" s="356"/>
      <c r="FL120" s="356"/>
      <c r="FM120" s="356"/>
      <c r="FN120" s="356"/>
      <c r="FO120" s="356"/>
      <c r="FP120" s="356"/>
      <c r="FQ120" s="356"/>
      <c r="FR120" s="356"/>
      <c r="FS120" s="356"/>
      <c r="FT120" s="356"/>
      <c r="FU120" s="356"/>
      <c r="FV120" s="356"/>
      <c r="FW120" s="356"/>
      <c r="FX120" s="356"/>
      <c r="FY120" s="356"/>
      <c r="FZ120" s="356"/>
      <c r="GA120" s="356"/>
      <c r="GB120" s="356"/>
      <c r="GC120" s="356"/>
      <c r="GD120" s="356"/>
      <c r="GE120" s="356"/>
      <c r="GF120" s="356"/>
      <c r="GG120" s="356"/>
      <c r="GH120" s="356"/>
      <c r="GI120" s="356"/>
      <c r="GJ120" s="356"/>
      <c r="GK120" s="356"/>
    </row>
    <row r="121" spans="1:193">
      <c r="A121" s="356"/>
      <c r="B121" s="356"/>
      <c r="C121" s="356"/>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56"/>
      <c r="AE121" s="356"/>
      <c r="AF121" s="356"/>
      <c r="AG121" s="356"/>
      <c r="AH121" s="356"/>
      <c r="AI121" s="356"/>
      <c r="AJ121" s="356"/>
      <c r="AK121" s="356"/>
      <c r="AL121" s="356"/>
      <c r="AM121" s="356"/>
      <c r="AN121" s="356"/>
      <c r="AO121" s="356"/>
      <c r="AP121" s="356"/>
      <c r="AQ121" s="356"/>
      <c r="AR121" s="356"/>
      <c r="AS121" s="356"/>
      <c r="AT121" s="356"/>
      <c r="AU121" s="356"/>
      <c r="AV121" s="356"/>
      <c r="AW121" s="356"/>
      <c r="AX121" s="356"/>
      <c r="AY121" s="356"/>
      <c r="AZ121" s="356"/>
      <c r="BA121" s="356"/>
      <c r="BB121" s="356"/>
      <c r="BC121" s="356"/>
      <c r="BD121" s="356"/>
      <c r="BE121" s="356"/>
      <c r="BF121" s="356"/>
      <c r="BG121" s="356"/>
      <c r="BH121" s="356"/>
      <c r="BI121" s="356"/>
      <c r="BJ121" s="356"/>
      <c r="BK121" s="356"/>
      <c r="BL121" s="356"/>
      <c r="BM121" s="356"/>
      <c r="BN121" s="356"/>
      <c r="BO121" s="356"/>
      <c r="BP121" s="356"/>
      <c r="BQ121" s="356"/>
      <c r="BR121" s="356"/>
      <c r="BS121" s="356"/>
      <c r="BT121" s="356"/>
      <c r="BU121" s="356"/>
      <c r="BV121" s="356"/>
      <c r="BW121" s="356"/>
      <c r="BX121" s="356"/>
      <c r="BY121" s="356"/>
      <c r="BZ121" s="356"/>
      <c r="CA121" s="356"/>
      <c r="CB121" s="356"/>
      <c r="CC121" s="356"/>
      <c r="CD121" s="356"/>
      <c r="CE121" s="356"/>
      <c r="CF121" s="356"/>
      <c r="CG121" s="356"/>
      <c r="CH121" s="356"/>
      <c r="CI121" s="356"/>
      <c r="CJ121" s="356"/>
      <c r="CK121" s="356"/>
      <c r="CL121" s="356"/>
      <c r="CM121" s="356"/>
      <c r="CN121" s="356"/>
      <c r="CO121" s="356"/>
      <c r="CP121" s="356"/>
      <c r="CQ121" s="356"/>
      <c r="CR121" s="356"/>
      <c r="CS121" s="356"/>
      <c r="CT121" s="356"/>
      <c r="CU121" s="356"/>
      <c r="CV121" s="356"/>
      <c r="CW121" s="356"/>
      <c r="CX121" s="356"/>
      <c r="CY121" s="356"/>
      <c r="CZ121" s="356"/>
      <c r="DA121" s="356"/>
      <c r="DB121" s="356"/>
      <c r="DC121" s="356"/>
      <c r="DD121" s="356"/>
      <c r="DE121" s="356"/>
      <c r="DF121" s="356"/>
      <c r="DG121" s="356"/>
      <c r="DH121" s="356"/>
      <c r="DI121" s="356"/>
      <c r="DJ121" s="356"/>
      <c r="DK121" s="356"/>
      <c r="DL121" s="356"/>
      <c r="DM121" s="356"/>
      <c r="DN121" s="356"/>
      <c r="DO121" s="356"/>
      <c r="DP121" s="356"/>
      <c r="DQ121" s="356"/>
      <c r="DR121" s="356"/>
      <c r="DS121" s="356"/>
      <c r="DT121" s="356"/>
      <c r="DU121" s="356"/>
      <c r="DV121" s="356"/>
      <c r="DW121" s="356"/>
      <c r="DX121" s="356"/>
      <c r="DY121" s="356"/>
      <c r="DZ121" s="356"/>
      <c r="EA121" s="356"/>
      <c r="EB121" s="356"/>
      <c r="EC121" s="356"/>
      <c r="ED121" s="356"/>
      <c r="EE121" s="356"/>
      <c r="EF121" s="356"/>
      <c r="EG121" s="356"/>
      <c r="EH121" s="356"/>
      <c r="EI121" s="356"/>
      <c r="EJ121" s="356"/>
      <c r="EK121" s="356"/>
      <c r="EL121" s="356"/>
      <c r="EM121" s="356"/>
      <c r="EN121" s="356"/>
      <c r="EO121" s="356"/>
      <c r="EP121" s="356"/>
      <c r="EQ121" s="356"/>
      <c r="ER121" s="356"/>
      <c r="ES121" s="356"/>
      <c r="ET121" s="356"/>
      <c r="EU121" s="356"/>
      <c r="EV121" s="356"/>
      <c r="EW121" s="356"/>
      <c r="EX121" s="356"/>
      <c r="EY121" s="356"/>
      <c r="EZ121" s="356"/>
      <c r="FA121" s="356"/>
      <c r="FB121" s="356"/>
      <c r="FC121" s="356"/>
      <c r="FD121" s="356"/>
      <c r="FE121" s="356"/>
      <c r="FF121" s="356"/>
      <c r="FG121" s="356"/>
      <c r="FH121" s="356"/>
      <c r="FI121" s="356"/>
      <c r="FJ121" s="356"/>
      <c r="FK121" s="356"/>
      <c r="FL121" s="356"/>
      <c r="FM121" s="356"/>
      <c r="FN121" s="356"/>
      <c r="FO121" s="356"/>
      <c r="FP121" s="356"/>
      <c r="FQ121" s="356"/>
      <c r="FR121" s="356"/>
      <c r="FS121" s="356"/>
      <c r="FT121" s="356"/>
      <c r="FU121" s="356"/>
      <c r="FV121" s="356"/>
      <c r="FW121" s="356"/>
      <c r="FX121" s="356"/>
      <c r="FY121" s="356"/>
      <c r="FZ121" s="356"/>
      <c r="GA121" s="356"/>
      <c r="GB121" s="356"/>
      <c r="GC121" s="356"/>
      <c r="GD121" s="356"/>
      <c r="GE121" s="356"/>
      <c r="GF121" s="356"/>
      <c r="GG121" s="356"/>
      <c r="GH121" s="356"/>
      <c r="GI121" s="356"/>
      <c r="GJ121" s="356"/>
      <c r="GK121" s="356"/>
    </row>
    <row r="122" spans="1:193">
      <c r="A122" s="356"/>
      <c r="B122" s="356"/>
      <c r="C122" s="356"/>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56"/>
      <c r="AC122" s="356"/>
      <c r="AD122" s="356"/>
      <c r="AE122" s="356"/>
      <c r="AF122" s="356"/>
      <c r="AG122" s="356"/>
      <c r="AH122" s="356"/>
      <c r="AI122" s="356"/>
      <c r="AJ122" s="356"/>
      <c r="AK122" s="356"/>
      <c r="AL122" s="356"/>
      <c r="AM122" s="356"/>
      <c r="AN122" s="356"/>
      <c r="AO122" s="356"/>
      <c r="AP122" s="356"/>
      <c r="AQ122" s="356"/>
      <c r="AR122" s="356"/>
      <c r="AS122" s="356"/>
      <c r="AT122" s="356"/>
      <c r="AU122" s="356"/>
      <c r="AV122" s="356"/>
      <c r="AW122" s="356"/>
      <c r="AX122" s="356"/>
      <c r="AY122" s="356"/>
      <c r="AZ122" s="356"/>
      <c r="BA122" s="356"/>
      <c r="BB122" s="356"/>
      <c r="BC122" s="356"/>
      <c r="BD122" s="356"/>
      <c r="BE122" s="356"/>
      <c r="BF122" s="356"/>
      <c r="BG122" s="356"/>
      <c r="BH122" s="356"/>
      <c r="BI122" s="356"/>
      <c r="BJ122" s="356"/>
      <c r="BK122" s="356"/>
      <c r="BL122" s="356"/>
      <c r="BM122" s="356"/>
      <c r="BN122" s="356"/>
      <c r="BO122" s="356"/>
      <c r="BP122" s="356"/>
      <c r="BQ122" s="356"/>
      <c r="BR122" s="356"/>
      <c r="BS122" s="356"/>
      <c r="BT122" s="356"/>
      <c r="BU122" s="356"/>
      <c r="BV122" s="356"/>
      <c r="BW122" s="356"/>
      <c r="BX122" s="356"/>
      <c r="BY122" s="356"/>
      <c r="BZ122" s="356"/>
      <c r="CA122" s="356"/>
      <c r="CB122" s="356"/>
      <c r="CC122" s="356"/>
      <c r="CD122" s="356"/>
      <c r="CE122" s="356"/>
      <c r="CF122" s="356"/>
      <c r="CG122" s="356"/>
      <c r="CH122" s="356"/>
      <c r="CI122" s="356"/>
      <c r="CJ122" s="356"/>
      <c r="CK122" s="356"/>
      <c r="CL122" s="356"/>
      <c r="CM122" s="356"/>
      <c r="CN122" s="356"/>
      <c r="CO122" s="356"/>
      <c r="CP122" s="356"/>
      <c r="CQ122" s="356"/>
      <c r="CR122" s="356"/>
      <c r="CS122" s="356"/>
      <c r="CT122" s="356"/>
      <c r="CU122" s="356"/>
      <c r="CV122" s="356"/>
      <c r="CW122" s="356"/>
      <c r="CX122" s="356"/>
      <c r="CY122" s="356"/>
      <c r="CZ122" s="356"/>
      <c r="DA122" s="356"/>
      <c r="DB122" s="356"/>
      <c r="DC122" s="356"/>
      <c r="DD122" s="356"/>
      <c r="DE122" s="356"/>
      <c r="DF122" s="356"/>
      <c r="DG122" s="356"/>
      <c r="DH122" s="356"/>
      <c r="DI122" s="356"/>
      <c r="DJ122" s="356"/>
      <c r="DK122" s="356"/>
      <c r="DL122" s="356"/>
      <c r="DM122" s="356"/>
      <c r="DN122" s="356"/>
      <c r="DO122" s="356"/>
      <c r="DP122" s="356"/>
      <c r="DQ122" s="356"/>
      <c r="DR122" s="356"/>
      <c r="DS122" s="356"/>
      <c r="DT122" s="356"/>
      <c r="DU122" s="356"/>
      <c r="DV122" s="356"/>
      <c r="DW122" s="356"/>
      <c r="DX122" s="356"/>
      <c r="DY122" s="356"/>
      <c r="DZ122" s="356"/>
      <c r="EA122" s="356"/>
      <c r="EB122" s="356"/>
      <c r="EC122" s="356"/>
      <c r="ED122" s="356"/>
      <c r="EE122" s="356"/>
      <c r="EF122" s="356"/>
      <c r="EG122" s="356"/>
      <c r="EH122" s="356"/>
      <c r="EI122" s="356"/>
      <c r="EJ122" s="356"/>
      <c r="EK122" s="356"/>
      <c r="EL122" s="356"/>
      <c r="EM122" s="356"/>
      <c r="EN122" s="356"/>
      <c r="EO122" s="356"/>
      <c r="EP122" s="356"/>
      <c r="EQ122" s="356"/>
      <c r="ER122" s="356"/>
      <c r="ES122" s="356"/>
      <c r="ET122" s="356"/>
      <c r="EU122" s="356"/>
      <c r="EV122" s="356"/>
      <c r="EW122" s="356"/>
      <c r="EX122" s="356"/>
      <c r="EY122" s="356"/>
      <c r="EZ122" s="356"/>
      <c r="FA122" s="356"/>
      <c r="FB122" s="356"/>
      <c r="FC122" s="356"/>
      <c r="FD122" s="356"/>
      <c r="FE122" s="356"/>
      <c r="FF122" s="356"/>
      <c r="FG122" s="356"/>
      <c r="FH122" s="356"/>
      <c r="FI122" s="356"/>
      <c r="FJ122" s="356"/>
      <c r="FK122" s="356"/>
      <c r="FL122" s="356"/>
      <c r="FM122" s="356"/>
      <c r="FN122" s="356"/>
      <c r="FO122" s="356"/>
      <c r="FP122" s="356"/>
      <c r="FQ122" s="356"/>
      <c r="FR122" s="356"/>
      <c r="FS122" s="356"/>
      <c r="FT122" s="356"/>
      <c r="FU122" s="356"/>
      <c r="FV122" s="356"/>
      <c r="FW122" s="356"/>
      <c r="FX122" s="356"/>
      <c r="FY122" s="356"/>
      <c r="FZ122" s="356"/>
      <c r="GA122" s="356"/>
      <c r="GB122" s="356"/>
      <c r="GC122" s="356"/>
      <c r="GD122" s="356"/>
      <c r="GE122" s="356"/>
      <c r="GF122" s="356"/>
      <c r="GG122" s="356"/>
      <c r="GH122" s="356"/>
      <c r="GI122" s="356"/>
      <c r="GJ122" s="356"/>
      <c r="GK122" s="356"/>
    </row>
    <row r="123" spans="1:193">
      <c r="A123" s="356"/>
      <c r="B123" s="356"/>
      <c r="C123" s="356"/>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6"/>
      <c r="AK123" s="356"/>
      <c r="AL123" s="356"/>
      <c r="AM123" s="356"/>
      <c r="AN123" s="356"/>
      <c r="AO123" s="356"/>
      <c r="AP123" s="356"/>
      <c r="AQ123" s="356"/>
      <c r="AR123" s="356"/>
      <c r="AS123" s="356"/>
      <c r="AT123" s="356"/>
      <c r="AU123" s="356"/>
      <c r="AV123" s="356"/>
      <c r="AW123" s="356"/>
      <c r="AX123" s="356"/>
      <c r="AY123" s="356"/>
      <c r="AZ123" s="356"/>
      <c r="BA123" s="356"/>
      <c r="BB123" s="356"/>
      <c r="BC123" s="356"/>
      <c r="BD123" s="356"/>
      <c r="BE123" s="356"/>
      <c r="BF123" s="356"/>
      <c r="BG123" s="356"/>
      <c r="BH123" s="356"/>
      <c r="BI123" s="356"/>
      <c r="BJ123" s="356"/>
      <c r="BK123" s="356"/>
      <c r="BL123" s="356"/>
      <c r="BM123" s="356"/>
      <c r="BN123" s="356"/>
      <c r="BO123" s="356"/>
      <c r="BP123" s="356"/>
      <c r="BQ123" s="356"/>
      <c r="BR123" s="356"/>
      <c r="BS123" s="356"/>
      <c r="BT123" s="356"/>
      <c r="BU123" s="356"/>
      <c r="BV123" s="356"/>
      <c r="BW123" s="356"/>
      <c r="BX123" s="356"/>
      <c r="BY123" s="356"/>
      <c r="BZ123" s="356"/>
      <c r="CA123" s="356"/>
      <c r="CB123" s="356"/>
      <c r="CC123" s="356"/>
      <c r="CD123" s="356"/>
      <c r="CE123" s="356"/>
      <c r="CF123" s="356"/>
      <c r="CG123" s="356"/>
      <c r="CH123" s="356"/>
      <c r="CI123" s="356"/>
      <c r="CJ123" s="356"/>
      <c r="CK123" s="356"/>
      <c r="CL123" s="356"/>
      <c r="CM123" s="356"/>
      <c r="CN123" s="356"/>
      <c r="CO123" s="356"/>
      <c r="CP123" s="356"/>
      <c r="CQ123" s="356"/>
      <c r="CR123" s="356"/>
      <c r="CS123" s="356"/>
      <c r="CT123" s="356"/>
      <c r="CU123" s="356"/>
      <c r="CV123" s="356"/>
      <c r="CW123" s="356"/>
      <c r="CX123" s="356"/>
      <c r="CY123" s="356"/>
      <c r="CZ123" s="356"/>
      <c r="DA123" s="356"/>
      <c r="DB123" s="356"/>
      <c r="DC123" s="356"/>
      <c r="DD123" s="356"/>
      <c r="DE123" s="356"/>
      <c r="DF123" s="356"/>
      <c r="DG123" s="356"/>
      <c r="DH123" s="356"/>
      <c r="DI123" s="356"/>
      <c r="DJ123" s="356"/>
      <c r="DK123" s="356"/>
      <c r="DL123" s="356"/>
      <c r="DM123" s="356"/>
      <c r="DN123" s="356"/>
      <c r="DO123" s="356"/>
      <c r="DP123" s="356"/>
      <c r="DQ123" s="356"/>
      <c r="DR123" s="356"/>
      <c r="DS123" s="356"/>
      <c r="DT123" s="356"/>
      <c r="DU123" s="356"/>
      <c r="DV123" s="356"/>
      <c r="DW123" s="356"/>
      <c r="DX123" s="356"/>
      <c r="DY123" s="356"/>
      <c r="DZ123" s="356"/>
      <c r="EA123" s="356"/>
      <c r="EB123" s="356"/>
      <c r="EC123" s="356"/>
      <c r="ED123" s="356"/>
      <c r="EE123" s="356"/>
      <c r="EF123" s="356"/>
      <c r="EG123" s="356"/>
      <c r="EH123" s="356"/>
      <c r="EI123" s="356"/>
      <c r="EJ123" s="356"/>
      <c r="EK123" s="356"/>
      <c r="EL123" s="356"/>
      <c r="EM123" s="356"/>
      <c r="EN123" s="356"/>
      <c r="EO123" s="356"/>
      <c r="EP123" s="356"/>
      <c r="EQ123" s="356"/>
      <c r="ER123" s="356"/>
      <c r="ES123" s="356"/>
      <c r="ET123" s="356"/>
      <c r="EU123" s="356"/>
      <c r="EV123" s="356"/>
      <c r="EW123" s="356"/>
      <c r="EX123" s="356"/>
      <c r="EY123" s="356"/>
      <c r="EZ123" s="356"/>
      <c r="FA123" s="356"/>
      <c r="FB123" s="356"/>
      <c r="FC123" s="356"/>
      <c r="FD123" s="356"/>
      <c r="FE123" s="356"/>
      <c r="FF123" s="356"/>
      <c r="FG123" s="356"/>
      <c r="FH123" s="356"/>
      <c r="FI123" s="356"/>
      <c r="FJ123" s="356"/>
      <c r="FK123" s="356"/>
      <c r="FL123" s="356"/>
      <c r="FM123" s="356"/>
      <c r="FN123" s="356"/>
      <c r="FO123" s="356"/>
      <c r="FP123" s="356"/>
      <c r="FQ123" s="356"/>
      <c r="FR123" s="356"/>
      <c r="FS123" s="356"/>
      <c r="FT123" s="356"/>
      <c r="FU123" s="356"/>
      <c r="FV123" s="356"/>
      <c r="FW123" s="356"/>
      <c r="FX123" s="356"/>
      <c r="FY123" s="356"/>
      <c r="FZ123" s="356"/>
      <c r="GA123" s="356"/>
      <c r="GB123" s="356"/>
      <c r="GC123" s="356"/>
      <c r="GD123" s="356"/>
      <c r="GE123" s="356"/>
      <c r="GF123" s="356"/>
      <c r="GG123" s="356"/>
      <c r="GH123" s="356"/>
      <c r="GI123" s="356"/>
      <c r="GJ123" s="356"/>
      <c r="GK123" s="356"/>
    </row>
    <row r="124" spans="1:193">
      <c r="A124" s="356"/>
      <c r="B124" s="356"/>
      <c r="C124" s="356"/>
      <c r="D124" s="356"/>
      <c r="E124" s="356"/>
      <c r="F124" s="356"/>
      <c r="G124" s="356"/>
      <c r="H124" s="356"/>
      <c r="I124" s="356"/>
      <c r="J124" s="356"/>
      <c r="K124" s="356"/>
      <c r="L124" s="356"/>
      <c r="M124" s="356"/>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6"/>
      <c r="AI124" s="356"/>
      <c r="AJ124" s="356"/>
      <c r="AK124" s="356"/>
      <c r="AL124" s="356"/>
      <c r="AM124" s="356"/>
      <c r="AN124" s="356"/>
      <c r="AO124" s="356"/>
      <c r="AP124" s="356"/>
      <c r="AQ124" s="356"/>
      <c r="AR124" s="356"/>
      <c r="AS124" s="356"/>
      <c r="AT124" s="356"/>
      <c r="AU124" s="356"/>
      <c r="AV124" s="356"/>
      <c r="AW124" s="356"/>
      <c r="AX124" s="356"/>
      <c r="AY124" s="356"/>
      <c r="AZ124" s="356"/>
      <c r="BA124" s="356"/>
      <c r="BB124" s="356"/>
      <c r="BC124" s="356"/>
      <c r="BD124" s="356"/>
      <c r="BE124" s="356"/>
      <c r="BF124" s="356"/>
      <c r="BG124" s="356"/>
      <c r="BH124" s="356"/>
      <c r="BI124" s="356"/>
      <c r="BJ124" s="356"/>
      <c r="BK124" s="356"/>
      <c r="BL124" s="356"/>
      <c r="BM124" s="356"/>
      <c r="BN124" s="356"/>
      <c r="BO124" s="356"/>
      <c r="BP124" s="356"/>
      <c r="BQ124" s="356"/>
      <c r="BR124" s="356"/>
      <c r="BS124" s="356"/>
      <c r="BT124" s="356"/>
      <c r="BU124" s="356"/>
      <c r="BV124" s="356"/>
      <c r="BW124" s="356"/>
      <c r="BX124" s="356"/>
      <c r="BY124" s="356"/>
      <c r="BZ124" s="356"/>
      <c r="CA124" s="356"/>
      <c r="CB124" s="356"/>
      <c r="CC124" s="356"/>
      <c r="CD124" s="356"/>
      <c r="CE124" s="356"/>
      <c r="CF124" s="356"/>
      <c r="CG124" s="356"/>
      <c r="CH124" s="356"/>
      <c r="CI124" s="356"/>
      <c r="CJ124" s="356"/>
      <c r="CK124" s="356"/>
      <c r="CL124" s="356"/>
      <c r="CM124" s="356"/>
      <c r="CN124" s="356"/>
      <c r="CO124" s="356"/>
      <c r="CP124" s="356"/>
      <c r="CQ124" s="356"/>
      <c r="CR124" s="356"/>
      <c r="CS124" s="356"/>
      <c r="CT124" s="356"/>
      <c r="CU124" s="356"/>
      <c r="CV124" s="356"/>
      <c r="CW124" s="356"/>
      <c r="CX124" s="356"/>
      <c r="CY124" s="356"/>
      <c r="CZ124" s="356"/>
      <c r="DA124" s="356"/>
      <c r="DB124" s="356"/>
      <c r="DC124" s="356"/>
      <c r="DD124" s="356"/>
      <c r="DE124" s="356"/>
      <c r="DF124" s="356"/>
      <c r="DG124" s="356"/>
      <c r="DH124" s="356"/>
      <c r="DI124" s="356"/>
      <c r="DJ124" s="356"/>
      <c r="DK124" s="356"/>
      <c r="DL124" s="356"/>
      <c r="DM124" s="356"/>
      <c r="DN124" s="356"/>
      <c r="DO124" s="356"/>
      <c r="DP124" s="356"/>
      <c r="DQ124" s="356"/>
      <c r="DR124" s="356"/>
      <c r="DS124" s="356"/>
      <c r="DT124" s="356"/>
      <c r="DU124" s="356"/>
      <c r="DV124" s="356"/>
      <c r="DW124" s="356"/>
      <c r="DX124" s="356"/>
      <c r="DY124" s="356"/>
      <c r="DZ124" s="356"/>
      <c r="EA124" s="356"/>
      <c r="EB124" s="356"/>
      <c r="EC124" s="356"/>
      <c r="ED124" s="356"/>
      <c r="EE124" s="356"/>
      <c r="EF124" s="356"/>
      <c r="EG124" s="356"/>
      <c r="EH124" s="356"/>
      <c r="EI124" s="356"/>
      <c r="EJ124" s="356"/>
      <c r="EK124" s="356"/>
      <c r="EL124" s="356"/>
      <c r="EM124" s="356"/>
      <c r="EN124" s="356"/>
      <c r="EO124" s="356"/>
      <c r="EP124" s="356"/>
      <c r="EQ124" s="356"/>
      <c r="ER124" s="356"/>
      <c r="ES124" s="356"/>
      <c r="ET124" s="356"/>
      <c r="EU124" s="356"/>
      <c r="EV124" s="356"/>
      <c r="EW124" s="356"/>
      <c r="EX124" s="356"/>
      <c r="EY124" s="356"/>
      <c r="EZ124" s="356"/>
      <c r="FA124" s="356"/>
      <c r="FB124" s="356"/>
      <c r="FC124" s="356"/>
      <c r="FD124" s="356"/>
      <c r="FE124" s="356"/>
      <c r="FF124" s="356"/>
      <c r="FG124" s="356"/>
      <c r="FH124" s="356"/>
      <c r="FI124" s="356"/>
      <c r="FJ124" s="356"/>
      <c r="FK124" s="356"/>
      <c r="FL124" s="356"/>
      <c r="FM124" s="356"/>
      <c r="FN124" s="356"/>
      <c r="FO124" s="356"/>
      <c r="FP124" s="356"/>
      <c r="FQ124" s="356"/>
      <c r="FR124" s="356"/>
      <c r="FS124" s="356"/>
      <c r="FT124" s="356"/>
      <c r="FU124" s="356"/>
      <c r="FV124" s="356"/>
      <c r="FW124" s="356"/>
      <c r="FX124" s="356"/>
      <c r="FY124" s="356"/>
      <c r="FZ124" s="356"/>
      <c r="GA124" s="356"/>
      <c r="GB124" s="356"/>
      <c r="GC124" s="356"/>
      <c r="GD124" s="356"/>
      <c r="GE124" s="356"/>
      <c r="GF124" s="356"/>
      <c r="GG124" s="356"/>
      <c r="GH124" s="356"/>
      <c r="GI124" s="356"/>
      <c r="GJ124" s="356"/>
      <c r="GK124" s="356"/>
    </row>
    <row r="125" spans="1:193">
      <c r="A125" s="356"/>
      <c r="B125" s="356"/>
      <c r="C125" s="356"/>
      <c r="D125" s="356"/>
      <c r="E125" s="356"/>
      <c r="F125" s="356"/>
      <c r="G125" s="356"/>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c r="AR125" s="356"/>
      <c r="AS125" s="356"/>
      <c r="AT125" s="356"/>
      <c r="AU125" s="356"/>
      <c r="AV125" s="356"/>
      <c r="AW125" s="356"/>
      <c r="AX125" s="356"/>
      <c r="AY125" s="356"/>
      <c r="AZ125" s="356"/>
      <c r="BA125" s="356"/>
      <c r="BB125" s="356"/>
      <c r="BC125" s="356"/>
      <c r="BD125" s="356"/>
      <c r="BE125" s="356"/>
      <c r="BF125" s="356"/>
      <c r="BG125" s="356"/>
      <c r="BH125" s="356"/>
      <c r="BI125" s="356"/>
      <c r="BJ125" s="356"/>
      <c r="BK125" s="356"/>
      <c r="BL125" s="356"/>
      <c r="BM125" s="356"/>
      <c r="BN125" s="356"/>
      <c r="BO125" s="356"/>
      <c r="BP125" s="356"/>
      <c r="BQ125" s="356"/>
      <c r="BR125" s="356"/>
      <c r="BS125" s="356"/>
      <c r="BT125" s="356"/>
      <c r="BU125" s="356"/>
      <c r="BV125" s="356"/>
      <c r="BW125" s="356"/>
      <c r="BX125" s="356"/>
      <c r="BY125" s="356"/>
      <c r="BZ125" s="356"/>
      <c r="CA125" s="356"/>
      <c r="CB125" s="356"/>
      <c r="CC125" s="356"/>
      <c r="CD125" s="356"/>
      <c r="CE125" s="356"/>
      <c r="CF125" s="356"/>
      <c r="CG125" s="356"/>
      <c r="CH125" s="356"/>
      <c r="CI125" s="356"/>
      <c r="CJ125" s="356"/>
      <c r="CK125" s="356"/>
      <c r="CL125" s="356"/>
      <c r="CM125" s="356"/>
      <c r="CN125" s="356"/>
      <c r="CO125" s="356"/>
      <c r="CP125" s="356"/>
      <c r="CQ125" s="356"/>
      <c r="CR125" s="356"/>
      <c r="CS125" s="356"/>
      <c r="CT125" s="356"/>
      <c r="CU125" s="356"/>
      <c r="CV125" s="356"/>
      <c r="CW125" s="356"/>
      <c r="CX125" s="356"/>
      <c r="CY125" s="356"/>
      <c r="CZ125" s="356"/>
      <c r="DA125" s="356"/>
      <c r="DB125" s="356"/>
      <c r="DC125" s="356"/>
      <c r="DD125" s="356"/>
      <c r="DE125" s="356"/>
      <c r="DF125" s="356"/>
      <c r="DG125" s="356"/>
      <c r="DH125" s="356"/>
      <c r="DI125" s="356"/>
      <c r="DJ125" s="356"/>
      <c r="DK125" s="356"/>
      <c r="DL125" s="356"/>
      <c r="DM125" s="356"/>
      <c r="DN125" s="356"/>
      <c r="DO125" s="356"/>
      <c r="DP125" s="356"/>
      <c r="DQ125" s="356"/>
      <c r="DR125" s="356"/>
      <c r="DS125" s="356"/>
      <c r="DT125" s="356"/>
      <c r="DU125" s="356"/>
      <c r="DV125" s="356"/>
      <c r="DW125" s="356"/>
      <c r="DX125" s="356"/>
      <c r="DY125" s="356"/>
      <c r="DZ125" s="356"/>
      <c r="EA125" s="356"/>
      <c r="EB125" s="356"/>
      <c r="EC125" s="356"/>
      <c r="ED125" s="356"/>
      <c r="EE125" s="356"/>
      <c r="EF125" s="356"/>
      <c r="EG125" s="356"/>
      <c r="EH125" s="356"/>
      <c r="EI125" s="356"/>
      <c r="EJ125" s="356"/>
      <c r="EK125" s="356"/>
      <c r="EL125" s="356"/>
      <c r="EM125" s="356"/>
      <c r="EN125" s="356"/>
      <c r="EO125" s="356"/>
      <c r="EP125" s="356"/>
      <c r="EQ125" s="356"/>
      <c r="ER125" s="356"/>
      <c r="ES125" s="356"/>
      <c r="ET125" s="356"/>
      <c r="EU125" s="356"/>
      <c r="EV125" s="356"/>
      <c r="EW125" s="356"/>
      <c r="EX125" s="356"/>
      <c r="EY125" s="356"/>
      <c r="EZ125" s="356"/>
      <c r="FA125" s="356"/>
      <c r="FB125" s="356"/>
      <c r="FC125" s="356"/>
      <c r="FD125" s="356"/>
      <c r="FE125" s="356"/>
      <c r="FF125" s="356"/>
      <c r="FG125" s="356"/>
      <c r="FH125" s="356"/>
      <c r="FI125" s="356"/>
      <c r="FJ125" s="356"/>
      <c r="FK125" s="356"/>
      <c r="FL125" s="356"/>
      <c r="FM125" s="356"/>
      <c r="FN125" s="356"/>
      <c r="FO125" s="356"/>
      <c r="FP125" s="356"/>
      <c r="FQ125" s="356"/>
      <c r="FR125" s="356"/>
      <c r="FS125" s="356"/>
      <c r="FT125" s="356"/>
      <c r="FU125" s="356"/>
      <c r="FV125" s="356"/>
      <c r="FW125" s="356"/>
      <c r="FX125" s="356"/>
      <c r="FY125" s="356"/>
      <c r="FZ125" s="356"/>
      <c r="GA125" s="356"/>
      <c r="GB125" s="356"/>
      <c r="GC125" s="356"/>
      <c r="GD125" s="356"/>
      <c r="GE125" s="356"/>
      <c r="GF125" s="356"/>
      <c r="GG125" s="356"/>
      <c r="GH125" s="356"/>
      <c r="GI125" s="356"/>
      <c r="GJ125" s="356"/>
      <c r="GK125" s="356"/>
    </row>
    <row r="126" spans="1:193">
      <c r="A126" s="356"/>
      <c r="B126" s="356"/>
      <c r="C126" s="356"/>
      <c r="D126" s="356"/>
      <c r="E126" s="356"/>
      <c r="F126" s="356"/>
      <c r="G126" s="356"/>
      <c r="H126" s="356"/>
      <c r="I126" s="356"/>
      <c r="J126" s="356"/>
      <c r="K126" s="356"/>
      <c r="L126" s="356"/>
      <c r="M126" s="356"/>
      <c r="N126" s="356"/>
      <c r="O126" s="356"/>
      <c r="P126" s="356"/>
      <c r="Q126" s="356"/>
      <c r="R126" s="356"/>
      <c r="S126" s="356"/>
      <c r="T126" s="356"/>
      <c r="U126" s="356"/>
      <c r="V126" s="356"/>
      <c r="W126" s="356"/>
      <c r="X126" s="356"/>
      <c r="Y126" s="356"/>
      <c r="Z126" s="356"/>
      <c r="AA126" s="356"/>
      <c r="AB126" s="356"/>
      <c r="AC126" s="356"/>
      <c r="AD126" s="356"/>
      <c r="AE126" s="356"/>
      <c r="AF126" s="356"/>
      <c r="AG126" s="356"/>
      <c r="AH126" s="356"/>
      <c r="AI126" s="356"/>
      <c r="AJ126" s="356"/>
      <c r="AK126" s="356"/>
      <c r="AL126" s="356"/>
      <c r="AM126" s="356"/>
      <c r="AN126" s="356"/>
      <c r="AO126" s="356"/>
      <c r="AP126" s="356"/>
      <c r="AQ126" s="356"/>
      <c r="AR126" s="356"/>
      <c r="AS126" s="356"/>
      <c r="AT126" s="356"/>
      <c r="AU126" s="356"/>
      <c r="AV126" s="356"/>
      <c r="AW126" s="356"/>
      <c r="AX126" s="356"/>
      <c r="AY126" s="356"/>
      <c r="AZ126" s="356"/>
      <c r="BA126" s="356"/>
      <c r="BB126" s="356"/>
      <c r="BC126" s="356"/>
      <c r="BD126" s="356"/>
      <c r="BE126" s="356"/>
      <c r="BF126" s="356"/>
      <c r="BG126" s="356"/>
      <c r="BH126" s="356"/>
      <c r="BI126" s="356"/>
      <c r="BJ126" s="356"/>
      <c r="BK126" s="356"/>
      <c r="BL126" s="356"/>
      <c r="BM126" s="356"/>
      <c r="BN126" s="356"/>
      <c r="BO126" s="356"/>
      <c r="BP126" s="356"/>
      <c r="BQ126" s="356"/>
      <c r="BR126" s="356"/>
      <c r="BS126" s="356"/>
      <c r="BT126" s="356"/>
      <c r="BU126" s="356"/>
      <c r="BV126" s="356"/>
      <c r="BW126" s="356"/>
      <c r="BX126" s="356"/>
      <c r="BY126" s="356"/>
      <c r="BZ126" s="356"/>
      <c r="CA126" s="356"/>
      <c r="CB126" s="356"/>
      <c r="CC126" s="356"/>
      <c r="CD126" s="356"/>
      <c r="CE126" s="356"/>
      <c r="CF126" s="356"/>
      <c r="CG126" s="356"/>
      <c r="CH126" s="356"/>
      <c r="CI126" s="356"/>
      <c r="CJ126" s="356"/>
      <c r="CK126" s="356"/>
      <c r="CL126" s="356"/>
      <c r="CM126" s="356"/>
      <c r="CN126" s="356"/>
      <c r="CO126" s="356"/>
      <c r="CP126" s="356"/>
      <c r="CQ126" s="356"/>
      <c r="CR126" s="356"/>
      <c r="CS126" s="356"/>
      <c r="CT126" s="356"/>
      <c r="CU126" s="356"/>
      <c r="CV126" s="356"/>
      <c r="CW126" s="356"/>
      <c r="CX126" s="356"/>
      <c r="CY126" s="356"/>
      <c r="CZ126" s="356"/>
      <c r="DA126" s="356"/>
      <c r="DB126" s="356"/>
      <c r="DC126" s="356"/>
      <c r="DD126" s="356"/>
      <c r="DE126" s="356"/>
      <c r="DF126" s="356"/>
      <c r="DG126" s="356"/>
      <c r="DH126" s="356"/>
      <c r="DI126" s="356"/>
      <c r="DJ126" s="356"/>
      <c r="DK126" s="356"/>
      <c r="DL126" s="356"/>
      <c r="DM126" s="356"/>
      <c r="DN126" s="356"/>
      <c r="DO126" s="356"/>
      <c r="DP126" s="356"/>
      <c r="DQ126" s="356"/>
      <c r="DR126" s="356"/>
      <c r="DS126" s="356"/>
      <c r="DT126" s="356"/>
      <c r="DU126" s="356"/>
      <c r="DV126" s="356"/>
      <c r="DW126" s="356"/>
      <c r="DX126" s="356"/>
      <c r="DY126" s="356"/>
      <c r="DZ126" s="356"/>
      <c r="EA126" s="356"/>
      <c r="EB126" s="356"/>
      <c r="EC126" s="356"/>
      <c r="ED126" s="356"/>
      <c r="EE126" s="356"/>
      <c r="EF126" s="356"/>
      <c r="EG126" s="356"/>
      <c r="EH126" s="356"/>
      <c r="EI126" s="356"/>
      <c r="EJ126" s="356"/>
      <c r="EK126" s="356"/>
      <c r="EL126" s="356"/>
      <c r="EM126" s="356"/>
      <c r="EN126" s="356"/>
      <c r="EO126" s="356"/>
      <c r="EP126" s="356"/>
      <c r="EQ126" s="356"/>
      <c r="ER126" s="356"/>
      <c r="ES126" s="356"/>
      <c r="ET126" s="356"/>
      <c r="EU126" s="356"/>
      <c r="EV126" s="356"/>
      <c r="EW126" s="356"/>
      <c r="EX126" s="356"/>
      <c r="EY126" s="356"/>
      <c r="EZ126" s="356"/>
      <c r="FA126" s="356"/>
      <c r="FB126" s="356"/>
      <c r="FC126" s="356"/>
      <c r="FD126" s="356"/>
      <c r="FE126" s="356"/>
      <c r="FF126" s="356"/>
      <c r="FG126" s="356"/>
      <c r="FH126" s="356"/>
      <c r="FI126" s="356"/>
      <c r="FJ126" s="356"/>
      <c r="FK126" s="356"/>
      <c r="FL126" s="356"/>
      <c r="FM126" s="356"/>
      <c r="FN126" s="356"/>
      <c r="FO126" s="356"/>
      <c r="FP126" s="356"/>
      <c r="FQ126" s="356"/>
      <c r="FR126" s="356"/>
      <c r="FS126" s="356"/>
      <c r="FT126" s="356"/>
      <c r="FU126" s="356"/>
      <c r="FV126" s="356"/>
      <c r="FW126" s="356"/>
      <c r="FX126" s="356"/>
      <c r="FY126" s="356"/>
      <c r="FZ126" s="356"/>
      <c r="GA126" s="356"/>
      <c r="GB126" s="356"/>
      <c r="GC126" s="356"/>
      <c r="GD126" s="356"/>
      <c r="GE126" s="356"/>
      <c r="GF126" s="356"/>
      <c r="GG126" s="356"/>
      <c r="GH126" s="356"/>
      <c r="GI126" s="356"/>
      <c r="GJ126" s="356"/>
      <c r="GK126" s="356"/>
    </row>
    <row r="127" spans="1:193">
      <c r="A127" s="356"/>
      <c r="B127" s="356"/>
      <c r="C127" s="356"/>
      <c r="D127" s="356"/>
      <c r="E127" s="356"/>
      <c r="F127" s="356"/>
      <c r="G127" s="356"/>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6"/>
      <c r="AY127" s="356"/>
      <c r="AZ127" s="356"/>
      <c r="BA127" s="356"/>
      <c r="BB127" s="356"/>
      <c r="BC127" s="356"/>
      <c r="BD127" s="356"/>
      <c r="BE127" s="356"/>
      <c r="BF127" s="356"/>
      <c r="BG127" s="356"/>
      <c r="BH127" s="356"/>
      <c r="BI127" s="356"/>
      <c r="BJ127" s="356"/>
      <c r="BK127" s="356"/>
      <c r="BL127" s="356"/>
      <c r="BM127" s="356"/>
      <c r="BN127" s="356"/>
      <c r="BO127" s="356"/>
      <c r="BP127" s="356"/>
      <c r="BQ127" s="356"/>
      <c r="BR127" s="356"/>
      <c r="BS127" s="356"/>
      <c r="BT127" s="356"/>
      <c r="BU127" s="356"/>
      <c r="BV127" s="356"/>
      <c r="BW127" s="356"/>
      <c r="BX127" s="356"/>
      <c r="BY127" s="356"/>
      <c r="BZ127" s="356"/>
      <c r="CA127" s="356"/>
      <c r="CB127" s="356"/>
      <c r="CC127" s="356"/>
      <c r="CD127" s="356"/>
      <c r="CE127" s="356"/>
      <c r="CF127" s="356"/>
      <c r="CG127" s="356"/>
      <c r="CH127" s="356"/>
      <c r="CI127" s="356"/>
      <c r="CJ127" s="356"/>
      <c r="CK127" s="356"/>
      <c r="CL127" s="356"/>
      <c r="CM127" s="356"/>
      <c r="CN127" s="356"/>
      <c r="CO127" s="356"/>
      <c r="CP127" s="356"/>
      <c r="CQ127" s="356"/>
      <c r="CR127" s="356"/>
      <c r="CS127" s="356"/>
      <c r="CT127" s="356"/>
      <c r="CU127" s="356"/>
      <c r="CV127" s="356"/>
      <c r="CW127" s="356"/>
      <c r="CX127" s="356"/>
      <c r="CY127" s="356"/>
      <c r="CZ127" s="356"/>
      <c r="DA127" s="356"/>
      <c r="DB127" s="356"/>
      <c r="DC127" s="356"/>
      <c r="DD127" s="356"/>
      <c r="DE127" s="356"/>
      <c r="DF127" s="356"/>
      <c r="DG127" s="356"/>
      <c r="DH127" s="356"/>
      <c r="DI127" s="356"/>
      <c r="DJ127" s="356"/>
      <c r="DK127" s="356"/>
      <c r="DL127" s="356"/>
      <c r="DM127" s="356"/>
      <c r="DN127" s="356"/>
      <c r="DO127" s="356"/>
      <c r="DP127" s="356"/>
      <c r="DQ127" s="356"/>
      <c r="DR127" s="356"/>
      <c r="DS127" s="356"/>
      <c r="DT127" s="356"/>
      <c r="DU127" s="356"/>
      <c r="DV127" s="356"/>
      <c r="DW127" s="356"/>
      <c r="DX127" s="356"/>
      <c r="DY127" s="356"/>
      <c r="DZ127" s="356"/>
      <c r="EA127" s="356"/>
      <c r="EB127" s="356"/>
      <c r="EC127" s="356"/>
      <c r="ED127" s="356"/>
      <c r="EE127" s="356"/>
      <c r="EF127" s="356"/>
      <c r="EG127" s="356"/>
      <c r="EH127" s="356"/>
      <c r="EI127" s="356"/>
      <c r="EJ127" s="356"/>
      <c r="EK127" s="356"/>
      <c r="EL127" s="356"/>
      <c r="EM127" s="356"/>
      <c r="EN127" s="356"/>
      <c r="EO127" s="356"/>
      <c r="EP127" s="356"/>
      <c r="EQ127" s="356"/>
      <c r="ER127" s="356"/>
      <c r="ES127" s="356"/>
      <c r="ET127" s="356"/>
      <c r="EU127" s="356"/>
      <c r="EV127" s="356"/>
      <c r="EW127" s="356"/>
      <c r="EX127" s="356"/>
      <c r="EY127" s="356"/>
      <c r="EZ127" s="356"/>
      <c r="FA127" s="356"/>
      <c r="FB127" s="356"/>
      <c r="FC127" s="356"/>
      <c r="FD127" s="356"/>
      <c r="FE127" s="356"/>
      <c r="FF127" s="356"/>
      <c r="FG127" s="356"/>
      <c r="FH127" s="356"/>
      <c r="FI127" s="356"/>
      <c r="FJ127" s="356"/>
      <c r="FK127" s="356"/>
      <c r="FL127" s="356"/>
      <c r="FM127" s="356"/>
      <c r="FN127" s="356"/>
      <c r="FO127" s="356"/>
      <c r="FP127" s="356"/>
      <c r="FQ127" s="356"/>
      <c r="FR127" s="356"/>
      <c r="FS127" s="356"/>
      <c r="FT127" s="356"/>
      <c r="FU127" s="356"/>
      <c r="FV127" s="356"/>
      <c r="FW127" s="356"/>
      <c r="FX127" s="356"/>
      <c r="FY127" s="356"/>
      <c r="FZ127" s="356"/>
      <c r="GA127" s="356"/>
      <c r="GB127" s="356"/>
      <c r="GC127" s="356"/>
      <c r="GD127" s="356"/>
      <c r="GE127" s="356"/>
      <c r="GF127" s="356"/>
      <c r="GG127" s="356"/>
      <c r="GH127" s="356"/>
      <c r="GI127" s="356"/>
      <c r="GJ127" s="356"/>
      <c r="GK127" s="356"/>
    </row>
    <row r="128" spans="1:193">
      <c r="A128" s="356"/>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6"/>
      <c r="AY128" s="356"/>
      <c r="AZ128" s="356"/>
      <c r="BA128" s="356"/>
      <c r="BB128" s="356"/>
      <c r="BC128" s="356"/>
      <c r="BD128" s="356"/>
      <c r="BE128" s="356"/>
      <c r="BF128" s="356"/>
      <c r="BG128" s="356"/>
      <c r="BH128" s="356"/>
      <c r="BI128" s="356"/>
      <c r="BJ128" s="356"/>
      <c r="BK128" s="356"/>
      <c r="BL128" s="356"/>
      <c r="BM128" s="356"/>
      <c r="BN128" s="356"/>
      <c r="BO128" s="356"/>
      <c r="BP128" s="356"/>
      <c r="BQ128" s="356"/>
      <c r="BR128" s="356"/>
      <c r="BS128" s="356"/>
      <c r="BT128" s="356"/>
      <c r="BU128" s="356"/>
      <c r="BV128" s="356"/>
      <c r="BW128" s="356"/>
      <c r="BX128" s="356"/>
      <c r="BY128" s="356"/>
      <c r="BZ128" s="356"/>
      <c r="CA128" s="356"/>
      <c r="CB128" s="356"/>
      <c r="CC128" s="356"/>
      <c r="CD128" s="356"/>
      <c r="CE128" s="356"/>
      <c r="CF128" s="356"/>
      <c r="CG128" s="356"/>
      <c r="CH128" s="356"/>
      <c r="CI128" s="356"/>
      <c r="CJ128" s="356"/>
      <c r="CK128" s="356"/>
      <c r="CL128" s="356"/>
      <c r="CM128" s="356"/>
      <c r="CN128" s="356"/>
      <c r="CO128" s="356"/>
      <c r="CP128" s="356"/>
      <c r="CQ128" s="356"/>
      <c r="CR128" s="356"/>
      <c r="CS128" s="356"/>
      <c r="CT128" s="356"/>
      <c r="CU128" s="356"/>
      <c r="CV128" s="356"/>
      <c r="CW128" s="356"/>
      <c r="CX128" s="356"/>
      <c r="CY128" s="356"/>
      <c r="CZ128" s="356"/>
      <c r="DA128" s="356"/>
      <c r="DB128" s="356"/>
      <c r="DC128" s="356"/>
      <c r="DD128" s="356"/>
      <c r="DE128" s="356"/>
      <c r="DF128" s="356"/>
      <c r="DG128" s="356"/>
      <c r="DH128" s="356"/>
      <c r="DI128" s="356"/>
      <c r="DJ128" s="356"/>
      <c r="DK128" s="356"/>
      <c r="DL128" s="356"/>
      <c r="DM128" s="356"/>
      <c r="DN128" s="356"/>
      <c r="DO128" s="356"/>
      <c r="DP128" s="356"/>
      <c r="DQ128" s="356"/>
      <c r="DR128" s="356"/>
      <c r="DS128" s="356"/>
      <c r="DT128" s="356"/>
      <c r="DU128" s="356"/>
      <c r="DV128" s="356"/>
      <c r="DW128" s="356"/>
      <c r="DX128" s="356"/>
      <c r="DY128" s="356"/>
      <c r="DZ128" s="356"/>
      <c r="EA128" s="356"/>
      <c r="EB128" s="356"/>
      <c r="EC128" s="356"/>
      <c r="ED128" s="356"/>
      <c r="EE128" s="356"/>
      <c r="EF128" s="356"/>
      <c r="EG128" s="356"/>
      <c r="EH128" s="356"/>
      <c r="EI128" s="356"/>
      <c r="EJ128" s="356"/>
      <c r="EK128" s="356"/>
      <c r="EL128" s="356"/>
      <c r="EM128" s="356"/>
      <c r="EN128" s="356"/>
      <c r="EO128" s="356"/>
      <c r="EP128" s="356"/>
      <c r="EQ128" s="356"/>
      <c r="ER128" s="356"/>
      <c r="ES128" s="356"/>
      <c r="ET128" s="356"/>
      <c r="EU128" s="356"/>
      <c r="EV128" s="356"/>
      <c r="EW128" s="356"/>
      <c r="EX128" s="356"/>
      <c r="EY128" s="356"/>
      <c r="EZ128" s="356"/>
      <c r="FA128" s="356"/>
      <c r="FB128" s="356"/>
      <c r="FC128" s="356"/>
      <c r="FD128" s="356"/>
      <c r="FE128" s="356"/>
      <c r="FF128" s="356"/>
      <c r="FG128" s="356"/>
      <c r="FH128" s="356"/>
      <c r="FI128" s="356"/>
      <c r="FJ128" s="356"/>
      <c r="FK128" s="356"/>
      <c r="FL128" s="356"/>
      <c r="FM128" s="356"/>
      <c r="FN128" s="356"/>
      <c r="FO128" s="356"/>
      <c r="FP128" s="356"/>
      <c r="FQ128" s="356"/>
      <c r="FR128" s="356"/>
      <c r="FS128" s="356"/>
      <c r="FT128" s="356"/>
      <c r="FU128" s="356"/>
      <c r="FV128" s="356"/>
      <c r="FW128" s="356"/>
      <c r="FX128" s="356"/>
      <c r="FY128" s="356"/>
      <c r="FZ128" s="356"/>
      <c r="GA128" s="356"/>
      <c r="GB128" s="356"/>
      <c r="GC128" s="356"/>
      <c r="GD128" s="356"/>
      <c r="GE128" s="356"/>
      <c r="GF128" s="356"/>
      <c r="GG128" s="356"/>
      <c r="GH128" s="356"/>
      <c r="GI128" s="356"/>
      <c r="GJ128" s="356"/>
      <c r="GK128" s="356"/>
    </row>
    <row r="129" spans="1:193">
      <c r="A129" s="356"/>
      <c r="B129" s="356"/>
      <c r="C129" s="356"/>
      <c r="D129" s="356"/>
      <c r="E129" s="356"/>
      <c r="F129" s="356"/>
      <c r="G129" s="356"/>
      <c r="H129" s="356"/>
      <c r="I129" s="356"/>
      <c r="J129" s="356"/>
      <c r="K129" s="356"/>
      <c r="L129" s="356"/>
      <c r="M129" s="356"/>
      <c r="N129" s="356"/>
      <c r="O129" s="356"/>
      <c r="P129" s="356"/>
      <c r="Q129" s="356"/>
      <c r="R129" s="356"/>
      <c r="S129" s="356"/>
      <c r="T129" s="356"/>
      <c r="U129" s="356"/>
      <c r="V129" s="356"/>
      <c r="W129" s="356"/>
      <c r="X129" s="356"/>
      <c r="Y129" s="356"/>
      <c r="Z129" s="356"/>
      <c r="AA129" s="356"/>
      <c r="AB129" s="356"/>
      <c r="AC129" s="356"/>
      <c r="AD129" s="356"/>
      <c r="AE129" s="356"/>
      <c r="AF129" s="356"/>
      <c r="AG129" s="356"/>
      <c r="AH129" s="356"/>
      <c r="AI129" s="356"/>
      <c r="AJ129" s="356"/>
      <c r="AK129" s="356"/>
      <c r="AL129" s="356"/>
      <c r="AM129" s="356"/>
      <c r="AN129" s="356"/>
      <c r="AO129" s="356"/>
      <c r="AP129" s="356"/>
      <c r="AQ129" s="356"/>
      <c r="AR129" s="356"/>
      <c r="AS129" s="356"/>
      <c r="AT129" s="356"/>
      <c r="AU129" s="356"/>
      <c r="AV129" s="356"/>
      <c r="AW129" s="356"/>
      <c r="AX129" s="356"/>
      <c r="AY129" s="356"/>
      <c r="AZ129" s="356"/>
      <c r="BA129" s="356"/>
      <c r="BB129" s="356"/>
      <c r="BC129" s="356"/>
      <c r="BD129" s="356"/>
      <c r="BE129" s="356"/>
      <c r="BF129" s="356"/>
      <c r="BG129" s="356"/>
      <c r="BH129" s="356"/>
      <c r="BI129" s="356"/>
      <c r="BJ129" s="356"/>
      <c r="BK129" s="356"/>
      <c r="BL129" s="356"/>
      <c r="BM129" s="356"/>
      <c r="BN129" s="356"/>
      <c r="BO129" s="356"/>
      <c r="BP129" s="356"/>
      <c r="BQ129" s="356"/>
      <c r="BR129" s="356"/>
      <c r="BS129" s="356"/>
      <c r="BT129" s="356"/>
      <c r="BU129" s="356"/>
      <c r="BV129" s="356"/>
      <c r="BW129" s="356"/>
      <c r="BX129" s="356"/>
      <c r="BY129" s="356"/>
      <c r="BZ129" s="356"/>
      <c r="CA129" s="356"/>
      <c r="CB129" s="356"/>
      <c r="CC129" s="356"/>
      <c r="CD129" s="356"/>
      <c r="CE129" s="356"/>
      <c r="CF129" s="356"/>
      <c r="CG129" s="356"/>
      <c r="CH129" s="356"/>
      <c r="CI129" s="356"/>
      <c r="CJ129" s="356"/>
      <c r="CK129" s="356"/>
      <c r="CL129" s="356"/>
      <c r="CM129" s="356"/>
      <c r="CN129" s="356"/>
      <c r="CO129" s="356"/>
      <c r="CP129" s="356"/>
      <c r="CQ129" s="356"/>
      <c r="CR129" s="356"/>
      <c r="CS129" s="356"/>
      <c r="CT129" s="356"/>
      <c r="CU129" s="356"/>
      <c r="CV129" s="356"/>
      <c r="CW129" s="356"/>
      <c r="CX129" s="356"/>
      <c r="CY129" s="356"/>
      <c r="CZ129" s="356"/>
      <c r="DA129" s="356"/>
      <c r="DB129" s="356"/>
      <c r="DC129" s="356"/>
      <c r="DD129" s="356"/>
      <c r="DE129" s="356"/>
      <c r="DF129" s="356"/>
      <c r="DG129" s="356"/>
      <c r="DH129" s="356"/>
      <c r="DI129" s="356"/>
      <c r="DJ129" s="356"/>
      <c r="DK129" s="356"/>
      <c r="DL129" s="356"/>
      <c r="DM129" s="356"/>
      <c r="DN129" s="356"/>
      <c r="DO129" s="356"/>
      <c r="DP129" s="356"/>
      <c r="DQ129" s="356"/>
      <c r="DR129" s="356"/>
      <c r="DS129" s="356"/>
      <c r="DT129" s="356"/>
      <c r="DU129" s="356"/>
      <c r="DV129" s="356"/>
      <c r="DW129" s="356"/>
      <c r="DX129" s="356"/>
      <c r="DY129" s="356"/>
      <c r="DZ129" s="356"/>
      <c r="EA129" s="356"/>
      <c r="EB129" s="356"/>
      <c r="EC129" s="356"/>
      <c r="ED129" s="356"/>
      <c r="EE129" s="356"/>
      <c r="EF129" s="356"/>
      <c r="EG129" s="356"/>
      <c r="EH129" s="356"/>
      <c r="EI129" s="356"/>
      <c r="EJ129" s="356"/>
      <c r="EK129" s="356"/>
      <c r="EL129" s="356"/>
      <c r="EM129" s="356"/>
      <c r="EN129" s="356"/>
      <c r="EO129" s="356"/>
      <c r="EP129" s="356"/>
      <c r="EQ129" s="356"/>
      <c r="ER129" s="356"/>
      <c r="ES129" s="356"/>
      <c r="ET129" s="356"/>
      <c r="EU129" s="356"/>
      <c r="EV129" s="356"/>
      <c r="EW129" s="356"/>
      <c r="EX129" s="356"/>
      <c r="EY129" s="356"/>
      <c r="EZ129" s="356"/>
      <c r="FA129" s="356"/>
      <c r="FB129" s="356"/>
      <c r="FC129" s="356"/>
      <c r="FD129" s="356"/>
      <c r="FE129" s="356"/>
      <c r="FF129" s="356"/>
      <c r="FG129" s="356"/>
      <c r="FH129" s="356"/>
      <c r="FI129" s="356"/>
      <c r="FJ129" s="356"/>
      <c r="FK129" s="356"/>
      <c r="FL129" s="356"/>
      <c r="FM129" s="356"/>
      <c r="FN129" s="356"/>
      <c r="FO129" s="356"/>
      <c r="FP129" s="356"/>
      <c r="FQ129" s="356"/>
      <c r="FR129" s="356"/>
      <c r="FS129" s="356"/>
      <c r="FT129" s="356"/>
      <c r="FU129" s="356"/>
      <c r="FV129" s="356"/>
      <c r="FW129" s="356"/>
      <c r="FX129" s="356"/>
      <c r="FY129" s="356"/>
      <c r="FZ129" s="356"/>
      <c r="GA129" s="356"/>
      <c r="GB129" s="356"/>
      <c r="GC129" s="356"/>
      <c r="GD129" s="356"/>
      <c r="GE129" s="356"/>
      <c r="GF129" s="356"/>
      <c r="GG129" s="356"/>
      <c r="GH129" s="356"/>
      <c r="GI129" s="356"/>
      <c r="GJ129" s="356"/>
      <c r="GK129" s="356"/>
    </row>
    <row r="130" spans="1:193">
      <c r="A130" s="356"/>
      <c r="B130" s="356"/>
      <c r="C130" s="356"/>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6"/>
      <c r="AS130" s="356"/>
      <c r="AT130" s="356"/>
      <c r="AU130" s="356"/>
      <c r="AV130" s="356"/>
      <c r="AW130" s="356"/>
      <c r="AX130" s="356"/>
      <c r="AY130" s="356"/>
      <c r="AZ130" s="356"/>
      <c r="BA130" s="356"/>
      <c r="BB130" s="356"/>
      <c r="BC130" s="356"/>
      <c r="BD130" s="356"/>
      <c r="BE130" s="356"/>
      <c r="BF130" s="356"/>
      <c r="BG130" s="356"/>
      <c r="BH130" s="356"/>
      <c r="BI130" s="356"/>
      <c r="BJ130" s="356"/>
      <c r="BK130" s="356"/>
      <c r="BL130" s="356"/>
      <c r="BM130" s="356"/>
      <c r="BN130" s="356"/>
      <c r="BO130" s="356"/>
      <c r="BP130" s="356"/>
      <c r="BQ130" s="356"/>
      <c r="BR130" s="356"/>
      <c r="BS130" s="356"/>
      <c r="BT130" s="356"/>
      <c r="BU130" s="356"/>
      <c r="BV130" s="356"/>
      <c r="BW130" s="356"/>
      <c r="BX130" s="356"/>
      <c r="BY130" s="356"/>
      <c r="BZ130" s="356"/>
      <c r="CA130" s="356"/>
      <c r="CB130" s="356"/>
      <c r="CC130" s="356"/>
      <c r="CD130" s="356"/>
      <c r="CE130" s="356"/>
      <c r="CF130" s="356"/>
      <c r="CG130" s="356"/>
      <c r="CH130" s="356"/>
      <c r="CI130" s="356"/>
      <c r="CJ130" s="356"/>
      <c r="CK130" s="356"/>
      <c r="CL130" s="356"/>
      <c r="CM130" s="356"/>
      <c r="CN130" s="356"/>
      <c r="CO130" s="356"/>
      <c r="CP130" s="356"/>
      <c r="CQ130" s="356"/>
      <c r="CR130" s="356"/>
      <c r="CS130" s="356"/>
      <c r="CT130" s="356"/>
      <c r="CU130" s="356"/>
      <c r="CV130" s="356"/>
      <c r="CW130" s="356"/>
      <c r="CX130" s="356"/>
      <c r="CY130" s="356"/>
      <c r="CZ130" s="356"/>
      <c r="DA130" s="356"/>
      <c r="DB130" s="356"/>
      <c r="DC130" s="356"/>
      <c r="DD130" s="356"/>
      <c r="DE130" s="356"/>
      <c r="DF130" s="356"/>
      <c r="DG130" s="356"/>
      <c r="DH130" s="356"/>
      <c r="DI130" s="356"/>
      <c r="DJ130" s="356"/>
      <c r="DK130" s="356"/>
      <c r="DL130" s="356"/>
      <c r="DM130" s="356"/>
      <c r="DN130" s="356"/>
      <c r="DO130" s="356"/>
      <c r="DP130" s="356"/>
      <c r="DQ130" s="356"/>
      <c r="DR130" s="356"/>
      <c r="DS130" s="356"/>
      <c r="DT130" s="356"/>
      <c r="DU130" s="356"/>
      <c r="DV130" s="356"/>
      <c r="DW130" s="356"/>
      <c r="DX130" s="356"/>
      <c r="DY130" s="356"/>
      <c r="DZ130" s="356"/>
      <c r="EA130" s="356"/>
      <c r="EB130" s="356"/>
      <c r="EC130" s="356"/>
      <c r="ED130" s="356"/>
      <c r="EE130" s="356"/>
      <c r="EF130" s="356"/>
      <c r="EG130" s="356"/>
      <c r="EH130" s="356"/>
      <c r="EI130" s="356"/>
      <c r="EJ130" s="356"/>
      <c r="EK130" s="356"/>
      <c r="EL130" s="356"/>
      <c r="EM130" s="356"/>
      <c r="EN130" s="356"/>
      <c r="EO130" s="356"/>
      <c r="EP130" s="356"/>
      <c r="EQ130" s="356"/>
      <c r="ER130" s="356"/>
      <c r="ES130" s="356"/>
      <c r="ET130" s="356"/>
      <c r="EU130" s="356"/>
      <c r="EV130" s="356"/>
      <c r="EW130" s="356"/>
      <c r="EX130" s="356"/>
      <c r="EY130" s="356"/>
      <c r="EZ130" s="356"/>
      <c r="FA130" s="356"/>
      <c r="FB130" s="356"/>
      <c r="FC130" s="356"/>
      <c r="FD130" s="356"/>
      <c r="FE130" s="356"/>
      <c r="FF130" s="356"/>
      <c r="FG130" s="356"/>
      <c r="FH130" s="356"/>
      <c r="FI130" s="356"/>
      <c r="FJ130" s="356"/>
      <c r="FK130" s="356"/>
      <c r="FL130" s="356"/>
      <c r="FM130" s="356"/>
      <c r="FN130" s="356"/>
      <c r="FO130" s="356"/>
      <c r="FP130" s="356"/>
      <c r="FQ130" s="356"/>
      <c r="FR130" s="356"/>
      <c r="FS130" s="356"/>
      <c r="FT130" s="356"/>
      <c r="FU130" s="356"/>
      <c r="FV130" s="356"/>
      <c r="FW130" s="356"/>
      <c r="FX130" s="356"/>
      <c r="FY130" s="356"/>
      <c r="FZ130" s="356"/>
      <c r="GA130" s="356"/>
      <c r="GB130" s="356"/>
      <c r="GC130" s="356"/>
      <c r="GD130" s="356"/>
      <c r="GE130" s="356"/>
      <c r="GF130" s="356"/>
      <c r="GG130" s="356"/>
      <c r="GH130" s="356"/>
      <c r="GI130" s="356"/>
      <c r="GJ130" s="356"/>
      <c r="GK130" s="356"/>
    </row>
    <row r="131" spans="1:193">
      <c r="A131" s="356"/>
      <c r="B131" s="356"/>
      <c r="C131" s="356"/>
      <c r="D131" s="356"/>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356"/>
      <c r="AY131" s="356"/>
      <c r="AZ131" s="356"/>
      <c r="BA131" s="356"/>
      <c r="BB131" s="356"/>
      <c r="BC131" s="356"/>
      <c r="BD131" s="356"/>
      <c r="BE131" s="356"/>
      <c r="BF131" s="356"/>
      <c r="BG131" s="356"/>
      <c r="BH131" s="356"/>
      <c r="BI131" s="356"/>
      <c r="BJ131" s="356"/>
      <c r="BK131" s="356"/>
      <c r="BL131" s="356"/>
      <c r="BM131" s="356"/>
      <c r="BN131" s="356"/>
      <c r="BO131" s="356"/>
      <c r="BP131" s="356"/>
      <c r="BQ131" s="356"/>
      <c r="BR131" s="356"/>
      <c r="BS131" s="356"/>
      <c r="BT131" s="356"/>
      <c r="BU131" s="356"/>
      <c r="BV131" s="356"/>
      <c r="BW131" s="356"/>
      <c r="BX131" s="356"/>
      <c r="BY131" s="356"/>
      <c r="BZ131" s="356"/>
      <c r="CA131" s="356"/>
      <c r="CB131" s="356"/>
      <c r="CC131" s="356"/>
      <c r="CD131" s="356"/>
      <c r="CE131" s="356"/>
      <c r="CF131" s="356"/>
      <c r="CG131" s="356"/>
      <c r="CH131" s="356"/>
      <c r="CI131" s="356"/>
      <c r="CJ131" s="356"/>
      <c r="CK131" s="356"/>
      <c r="CL131" s="356"/>
      <c r="CM131" s="356"/>
      <c r="CN131" s="356"/>
      <c r="CO131" s="356"/>
      <c r="CP131" s="356"/>
      <c r="CQ131" s="356"/>
      <c r="CR131" s="356"/>
      <c r="CS131" s="356"/>
      <c r="CT131" s="356"/>
      <c r="CU131" s="356"/>
      <c r="CV131" s="356"/>
      <c r="CW131" s="356"/>
      <c r="CX131" s="356"/>
      <c r="CY131" s="356"/>
      <c r="CZ131" s="356"/>
      <c r="DA131" s="356"/>
      <c r="DB131" s="356"/>
      <c r="DC131" s="356"/>
      <c r="DD131" s="356"/>
      <c r="DE131" s="356"/>
      <c r="DF131" s="356"/>
      <c r="DG131" s="356"/>
      <c r="DH131" s="356"/>
      <c r="DI131" s="356"/>
      <c r="DJ131" s="356"/>
      <c r="DK131" s="356"/>
      <c r="DL131" s="356"/>
      <c r="DM131" s="356"/>
      <c r="DN131" s="356"/>
      <c r="DO131" s="356"/>
      <c r="DP131" s="356"/>
      <c r="DQ131" s="356"/>
      <c r="DR131" s="356"/>
      <c r="DS131" s="356"/>
      <c r="DT131" s="356"/>
      <c r="DU131" s="356"/>
      <c r="DV131" s="356"/>
      <c r="DW131" s="356"/>
      <c r="DX131" s="356"/>
      <c r="DY131" s="356"/>
      <c r="DZ131" s="356"/>
      <c r="EA131" s="356"/>
      <c r="EB131" s="356"/>
      <c r="EC131" s="356"/>
      <c r="ED131" s="356"/>
      <c r="EE131" s="356"/>
      <c r="EF131" s="356"/>
      <c r="EG131" s="356"/>
      <c r="EH131" s="356"/>
      <c r="EI131" s="356"/>
      <c r="EJ131" s="356"/>
      <c r="EK131" s="356"/>
      <c r="EL131" s="356"/>
      <c r="EM131" s="356"/>
      <c r="EN131" s="356"/>
      <c r="EO131" s="356"/>
      <c r="EP131" s="356"/>
      <c r="EQ131" s="356"/>
      <c r="ER131" s="356"/>
      <c r="ES131" s="356"/>
      <c r="ET131" s="356"/>
      <c r="EU131" s="356"/>
      <c r="EV131" s="356"/>
      <c r="EW131" s="356"/>
      <c r="EX131" s="356"/>
      <c r="EY131" s="356"/>
      <c r="EZ131" s="356"/>
      <c r="FA131" s="356"/>
      <c r="FB131" s="356"/>
      <c r="FC131" s="356"/>
      <c r="FD131" s="356"/>
      <c r="FE131" s="356"/>
      <c r="FF131" s="356"/>
      <c r="FG131" s="356"/>
      <c r="FH131" s="356"/>
      <c r="FI131" s="356"/>
      <c r="FJ131" s="356"/>
      <c r="FK131" s="356"/>
      <c r="FL131" s="356"/>
      <c r="FM131" s="356"/>
      <c r="FN131" s="356"/>
      <c r="FO131" s="356"/>
      <c r="FP131" s="356"/>
      <c r="FQ131" s="356"/>
      <c r="FR131" s="356"/>
      <c r="FS131" s="356"/>
      <c r="FT131" s="356"/>
      <c r="FU131" s="356"/>
      <c r="FV131" s="356"/>
      <c r="FW131" s="356"/>
      <c r="FX131" s="356"/>
      <c r="FY131" s="356"/>
      <c r="FZ131" s="356"/>
      <c r="GA131" s="356"/>
      <c r="GB131" s="356"/>
      <c r="GC131" s="356"/>
      <c r="GD131" s="356"/>
      <c r="GE131" s="356"/>
      <c r="GF131" s="356"/>
      <c r="GG131" s="356"/>
      <c r="GH131" s="356"/>
      <c r="GI131" s="356"/>
      <c r="GJ131" s="356"/>
      <c r="GK131" s="356"/>
    </row>
    <row r="145" customFormat="1"/>
    <row r="146" customFormat="1"/>
    <row r="147" customFormat="1"/>
    <row r="148" customFormat="1"/>
    <row r="149" customFormat="1"/>
  </sheetData>
  <sortState xmlns:xlrd2="http://schemas.microsoft.com/office/spreadsheetml/2017/richdata2" ref="B26:D31">
    <sortCondition ref="D26:D31"/>
  </sortState>
  <mergeCells count="191">
    <mergeCell ref="A21:B21"/>
    <mergeCell ref="A22:B22"/>
    <mergeCell ref="A23:B23"/>
    <mergeCell ref="ED7:ED8"/>
    <mergeCell ref="EE7:EE8"/>
    <mergeCell ref="EF7:EF8"/>
    <mergeCell ref="EG7:EG8"/>
    <mergeCell ref="EH7:EH8"/>
    <mergeCell ref="DY7:DY8"/>
    <mergeCell ref="DZ7:DZ8"/>
    <mergeCell ref="EA7:EA8"/>
    <mergeCell ref="EB7:EB8"/>
    <mergeCell ref="EC7:EC8"/>
    <mergeCell ref="DU7:DU8"/>
    <mergeCell ref="DV7:DV8"/>
    <mergeCell ref="DW7:DW8"/>
    <mergeCell ref="DX7:DX8"/>
    <mergeCell ref="DO7:DO8"/>
    <mergeCell ref="DP7:DP8"/>
    <mergeCell ref="DQ7:DQ8"/>
    <mergeCell ref="DR7:DR8"/>
    <mergeCell ref="DS7:DS8"/>
    <mergeCell ref="DT7:DT8"/>
    <mergeCell ref="DJ7:DJ8"/>
    <mergeCell ref="EN7:EN8"/>
    <mergeCell ref="EO7:EO8"/>
    <mergeCell ref="EP7:EP8"/>
    <mergeCell ref="EQ7:EQ8"/>
    <mergeCell ref="ER7:ER8"/>
    <mergeCell ref="EI7:EI8"/>
    <mergeCell ref="EJ7:EJ8"/>
    <mergeCell ref="EK7:EK8"/>
    <mergeCell ref="EL7:EL8"/>
    <mergeCell ref="EM7:EM8"/>
    <mergeCell ref="DK7:DK8"/>
    <mergeCell ref="DL7:DL8"/>
    <mergeCell ref="DM7:DM8"/>
    <mergeCell ref="DN7:DN8"/>
    <mergeCell ref="DE7:DE8"/>
    <mergeCell ref="DF7:DF8"/>
    <mergeCell ref="DG7:DG8"/>
    <mergeCell ref="DH7:DH8"/>
    <mergeCell ref="DI7:DI8"/>
    <mergeCell ref="CZ7:CZ8"/>
    <mergeCell ref="DA7:DA8"/>
    <mergeCell ref="DB7:DB8"/>
    <mergeCell ref="DC7:DC8"/>
    <mergeCell ref="DD7:DD8"/>
    <mergeCell ref="CU7:CU8"/>
    <mergeCell ref="CV7:CV8"/>
    <mergeCell ref="CW7:CW8"/>
    <mergeCell ref="CX7:CX8"/>
    <mergeCell ref="CY7:CY8"/>
    <mergeCell ref="CP7:CP8"/>
    <mergeCell ref="CQ7:CQ8"/>
    <mergeCell ref="CR7:CR8"/>
    <mergeCell ref="CS7:CS8"/>
    <mergeCell ref="CT7:CT8"/>
    <mergeCell ref="CK7:CK8"/>
    <mergeCell ref="CL7:CL8"/>
    <mergeCell ref="CM7:CM8"/>
    <mergeCell ref="CN7:CN8"/>
    <mergeCell ref="CO7:CO8"/>
    <mergeCell ref="CF7:CF8"/>
    <mergeCell ref="CG7:CG8"/>
    <mergeCell ref="CH7:CH8"/>
    <mergeCell ref="CI7:CI8"/>
    <mergeCell ref="CJ7:CJ8"/>
    <mergeCell ref="CA7:CA8"/>
    <mergeCell ref="CB7:CB8"/>
    <mergeCell ref="CC7:CC8"/>
    <mergeCell ref="CD7:CD8"/>
    <mergeCell ref="CE7:CE8"/>
    <mergeCell ref="BV7:BV8"/>
    <mergeCell ref="BW7:BW8"/>
    <mergeCell ref="BX7:BX8"/>
    <mergeCell ref="BY7:BY8"/>
    <mergeCell ref="BZ7:BZ8"/>
    <mergeCell ref="BQ7:BQ8"/>
    <mergeCell ref="BR7:BR8"/>
    <mergeCell ref="BS7:BS8"/>
    <mergeCell ref="BT7:BT8"/>
    <mergeCell ref="BU7:BU8"/>
    <mergeCell ref="BL7:BL8"/>
    <mergeCell ref="BM7:BM8"/>
    <mergeCell ref="BN7:BN8"/>
    <mergeCell ref="BO7:BO8"/>
    <mergeCell ref="BP7:BP8"/>
    <mergeCell ref="BG7:BG8"/>
    <mergeCell ref="BH7:BH8"/>
    <mergeCell ref="BI7:BI8"/>
    <mergeCell ref="BJ7:BJ8"/>
    <mergeCell ref="BK7:BK8"/>
    <mergeCell ref="BB7:BB8"/>
    <mergeCell ref="BC7:BC8"/>
    <mergeCell ref="BD7:BD8"/>
    <mergeCell ref="BE7:BE8"/>
    <mergeCell ref="BF7:BF8"/>
    <mergeCell ref="AW7:AW8"/>
    <mergeCell ref="AX7:AX8"/>
    <mergeCell ref="AY7:AY8"/>
    <mergeCell ref="AZ7:AZ8"/>
    <mergeCell ref="BA7:BA8"/>
    <mergeCell ref="AS7:AS8"/>
    <mergeCell ref="AT7:AT8"/>
    <mergeCell ref="AU7:AU8"/>
    <mergeCell ref="AV7:AV8"/>
    <mergeCell ref="AM7:AM8"/>
    <mergeCell ref="AN7:AN8"/>
    <mergeCell ref="AO7:AO8"/>
    <mergeCell ref="AP7:AP8"/>
    <mergeCell ref="AQ7:AQ8"/>
    <mergeCell ref="AJ7:AJ8"/>
    <mergeCell ref="AK7:AK8"/>
    <mergeCell ref="AL7:AL8"/>
    <mergeCell ref="AC7:AC8"/>
    <mergeCell ref="AD7:AD8"/>
    <mergeCell ref="AE7:AE8"/>
    <mergeCell ref="AF7:AF8"/>
    <mergeCell ref="AG7:AG8"/>
    <mergeCell ref="AR7:AR8"/>
    <mergeCell ref="AA7:AA8"/>
    <mergeCell ref="AB7:AB8"/>
    <mergeCell ref="S7:S8"/>
    <mergeCell ref="T7:T8"/>
    <mergeCell ref="U7:U8"/>
    <mergeCell ref="V7:V8"/>
    <mergeCell ref="W7:W8"/>
    <mergeCell ref="AH7:AH8"/>
    <mergeCell ref="AI7:AI8"/>
    <mergeCell ref="R7:R8"/>
    <mergeCell ref="I7:I8"/>
    <mergeCell ref="J7:J8"/>
    <mergeCell ref="K7:K8"/>
    <mergeCell ref="L7:L8"/>
    <mergeCell ref="M7:M8"/>
    <mergeCell ref="X7:X8"/>
    <mergeCell ref="Y7:Y8"/>
    <mergeCell ref="Z7:Z8"/>
    <mergeCell ref="N7:N8"/>
    <mergeCell ref="O7:O8"/>
    <mergeCell ref="P7:P8"/>
    <mergeCell ref="Q7:Q8"/>
    <mergeCell ref="A19:B19"/>
    <mergeCell ref="A52:B52"/>
    <mergeCell ref="A43:B43"/>
    <mergeCell ref="A44:B44"/>
    <mergeCell ref="A45:B45"/>
    <mergeCell ref="A46:B46"/>
    <mergeCell ref="A47:B47"/>
    <mergeCell ref="A48:B48"/>
    <mergeCell ref="A42:B42"/>
    <mergeCell ref="A31:B31"/>
    <mergeCell ref="A32:B32"/>
    <mergeCell ref="A33:B33"/>
    <mergeCell ref="A34:B34"/>
    <mergeCell ref="A35:B35"/>
    <mergeCell ref="A36:B36"/>
    <mergeCell ref="A37:B37"/>
    <mergeCell ref="A38:B38"/>
    <mergeCell ref="A39:B39"/>
    <mergeCell ref="A40:B40"/>
    <mergeCell ref="A41:B41"/>
    <mergeCell ref="A49:B49"/>
    <mergeCell ref="A50:B50"/>
    <mergeCell ref="A51:B51"/>
    <mergeCell ref="A20:B20"/>
    <mergeCell ref="A9:B9"/>
    <mergeCell ref="A1:F1"/>
    <mergeCell ref="A7:B8"/>
    <mergeCell ref="A28:B28"/>
    <mergeCell ref="A29:B29"/>
    <mergeCell ref="A30:B30"/>
    <mergeCell ref="E7:E8"/>
    <mergeCell ref="F7:F8"/>
    <mergeCell ref="G7:G8"/>
    <mergeCell ref="A24:B24"/>
    <mergeCell ref="A25:B25"/>
    <mergeCell ref="A26:B26"/>
    <mergeCell ref="A27:B27"/>
    <mergeCell ref="C7:C8"/>
    <mergeCell ref="D7:D8"/>
    <mergeCell ref="A10:B10"/>
    <mergeCell ref="A11:B11"/>
    <mergeCell ref="A12:B12"/>
    <mergeCell ref="A13:B13"/>
    <mergeCell ref="A14:B14"/>
    <mergeCell ref="A15:B15"/>
    <mergeCell ref="A16:B16"/>
    <mergeCell ref="A17:B17"/>
    <mergeCell ref="A18:B18"/>
  </mergeCells>
  <phoneticPr fontId="0" type="noConversion"/>
  <conditionalFormatting sqref="H10:H52">
    <cfRule type="cellIs" dxfId="24" priority="5" operator="lessThan">
      <formula>1</formula>
    </cfRule>
    <cfRule type="cellIs" dxfId="23" priority="6" operator="lessThan">
      <formula>100%</formula>
    </cfRule>
  </conditionalFormatting>
  <conditionalFormatting sqref="H54">
    <cfRule type="cellIs" dxfId="22" priority="3" operator="lessThan">
      <formula>1</formula>
    </cfRule>
    <cfRule type="cellIs" dxfId="21" priority="4" operator="lessThan">
      <formula>100%</formula>
    </cfRule>
  </conditionalFormatting>
  <conditionalFormatting sqref="H9">
    <cfRule type="cellIs" dxfId="20" priority="1" operator="lessThan">
      <formula>1</formula>
    </cfRule>
    <cfRule type="cellIs" dxfId="19" priority="2" operator="lessThan">
      <formula>100%</formula>
    </cfRule>
  </conditionalFormatting>
  <pageMargins left="0.7" right="0.7" top="0.75" bottom="0.75" header="0.3" footer="0.3"/>
  <pageSetup scale="5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FF00"/>
    <pageSetUpPr fitToPage="1"/>
  </sheetPr>
  <dimension ref="A1:H69"/>
  <sheetViews>
    <sheetView topLeftCell="A25" workbookViewId="0">
      <selection sqref="A1:F1"/>
    </sheetView>
  </sheetViews>
  <sheetFormatPr defaultRowHeight="12.75"/>
  <cols>
    <col min="1" max="1" width="6.85546875" customWidth="1"/>
    <col min="2" max="2" width="54.7109375" customWidth="1"/>
    <col min="3" max="3" width="11.140625" customWidth="1"/>
    <col min="4" max="4" width="12" customWidth="1"/>
    <col min="5" max="5" width="13.28515625" bestFit="1" customWidth="1"/>
    <col min="6" max="6" width="13.28515625" customWidth="1"/>
    <col min="7" max="7" width="14.7109375" customWidth="1"/>
  </cols>
  <sheetData>
    <row r="1" spans="1:8" ht="18">
      <c r="A1" s="802" t="s">
        <v>635</v>
      </c>
      <c r="B1" s="803"/>
      <c r="C1" s="803"/>
      <c r="D1" s="803"/>
      <c r="E1" s="803"/>
      <c r="F1" s="804"/>
      <c r="G1" s="519"/>
      <c r="H1" s="25"/>
    </row>
    <row r="2" spans="1:8">
      <c r="A2" s="361"/>
      <c r="B2" s="635"/>
      <c r="C2" s="635"/>
      <c r="D2" s="635"/>
      <c r="E2" s="635"/>
      <c r="F2" s="635"/>
      <c r="G2" s="636"/>
      <c r="H2" s="59"/>
    </row>
    <row r="3" spans="1:8">
      <c r="A3" s="359" t="str">
        <f>CONCATENATE('Service Dept Contact'!B11,'Service Dept Contact'!C11)</f>
        <v xml:space="preserve">Service Center Name:  </v>
      </c>
      <c r="B3" s="637"/>
      <c r="C3" s="637"/>
      <c r="D3" s="637"/>
      <c r="E3" s="637"/>
      <c r="F3" s="637"/>
      <c r="G3" s="636"/>
      <c r="H3" s="59"/>
    </row>
    <row r="4" spans="1:8">
      <c r="A4" s="359" t="str">
        <f>CONCATENATE('Service Dept Contact'!B9,'Service Dept Contact'!C8,"    ", 'Service Dept Contact'!C9)</f>
        <v>Fiscal Year:  FY2025    09/01/24-08/31/25</v>
      </c>
      <c r="B4" s="635"/>
      <c r="C4" s="635"/>
      <c r="D4" s="635"/>
      <c r="E4" s="635"/>
      <c r="F4" s="635"/>
      <c r="G4" s="636"/>
      <c r="H4" s="59"/>
    </row>
    <row r="5" spans="1:8">
      <c r="A5" s="359"/>
      <c r="B5" s="635"/>
      <c r="C5" s="635"/>
      <c r="D5" s="635"/>
      <c r="E5" s="635"/>
      <c r="F5" s="635"/>
      <c r="G5" s="636"/>
      <c r="H5" s="59"/>
    </row>
    <row r="6" spans="1:8">
      <c r="A6" s="359"/>
      <c r="B6" s="635"/>
      <c r="C6" s="635"/>
      <c r="D6" s="635"/>
      <c r="E6" s="635"/>
      <c r="F6" s="635"/>
      <c r="G6" s="636"/>
      <c r="H6" s="59"/>
    </row>
    <row r="7" spans="1:8">
      <c r="A7" s="818" t="s">
        <v>127</v>
      </c>
      <c r="B7" s="819"/>
      <c r="C7" s="811" t="str">
        <f>'Input -Direct Operating'!C7</f>
        <v>FAMIS Account number</v>
      </c>
      <c r="D7" s="811" t="str">
        <f>'Input -Direct Operating'!D7</f>
        <v>FAMIS Obj Code(s)</v>
      </c>
      <c r="E7" s="811" t="str">
        <f>'Input -Direct Operating'!E7</f>
        <v xml:space="preserve"> FY23 FAMIS SD Actual</v>
      </c>
      <c r="F7" s="811" t="str">
        <f>'Input -Direct Operating'!F7</f>
        <v>FY24 FAMIS SD Projected</v>
      </c>
      <c r="G7" s="811" t="str">
        <f>'Input -Direct Operating'!G7</f>
        <v>FY25  Full Cost Projected</v>
      </c>
      <c r="H7" s="59"/>
    </row>
    <row r="8" spans="1:8" ht="28.5" customHeight="1">
      <c r="A8" s="820"/>
      <c r="B8" s="821"/>
      <c r="C8" s="817"/>
      <c r="D8" s="817"/>
      <c r="E8" s="817"/>
      <c r="F8" s="817"/>
      <c r="G8" s="817"/>
      <c r="H8" s="59"/>
    </row>
    <row r="9" spans="1:8">
      <c r="A9" s="638"/>
      <c r="B9" s="169"/>
      <c r="C9" s="639"/>
      <c r="D9" s="640"/>
      <c r="E9" s="640"/>
      <c r="F9" s="640"/>
      <c r="G9" s="641"/>
      <c r="H9" s="59"/>
    </row>
    <row r="10" spans="1:8">
      <c r="A10" s="642" t="s">
        <v>410</v>
      </c>
      <c r="B10" s="169"/>
      <c r="C10" s="639"/>
      <c r="D10" s="643"/>
      <c r="E10" s="644"/>
      <c r="F10" s="644"/>
      <c r="G10" s="645">
        <f>'Input - Personnel'!I74</f>
        <v>0</v>
      </c>
      <c r="H10" s="59"/>
    </row>
    <row r="11" spans="1:8">
      <c r="A11" s="638"/>
      <c r="B11" s="646"/>
      <c r="C11" s="647"/>
      <c r="D11" s="640"/>
      <c r="E11" s="640"/>
      <c r="F11" s="640"/>
      <c r="G11" s="641"/>
      <c r="H11" s="59"/>
    </row>
    <row r="12" spans="1:8" ht="13.5" customHeight="1">
      <c r="A12" s="642" t="s">
        <v>128</v>
      </c>
      <c r="B12" s="648"/>
      <c r="C12" s="649"/>
      <c r="D12" s="640"/>
      <c r="E12" s="640"/>
      <c r="F12" s="640"/>
      <c r="G12" s="641"/>
      <c r="H12" s="59"/>
    </row>
    <row r="13" spans="1:8">
      <c r="A13" s="822"/>
      <c r="B13" s="823"/>
      <c r="C13" s="752"/>
      <c r="D13" s="753"/>
      <c r="E13" s="754"/>
      <c r="F13" s="754"/>
      <c r="G13" s="754"/>
      <c r="H13" s="59"/>
    </row>
    <row r="14" spans="1:8">
      <c r="A14" s="822"/>
      <c r="B14" s="823"/>
      <c r="C14" s="752"/>
      <c r="D14" s="753"/>
      <c r="E14" s="754"/>
      <c r="F14" s="754"/>
      <c r="G14" s="754"/>
      <c r="H14" s="59"/>
    </row>
    <row r="15" spans="1:8">
      <c r="A15" s="822"/>
      <c r="B15" s="823"/>
      <c r="C15" s="752"/>
      <c r="D15" s="753"/>
      <c r="E15" s="754"/>
      <c r="F15" s="754"/>
      <c r="G15" s="754"/>
      <c r="H15" s="59"/>
    </row>
    <row r="16" spans="1:8">
      <c r="A16" s="822"/>
      <c r="B16" s="823"/>
      <c r="C16" s="752"/>
      <c r="D16" s="755"/>
      <c r="E16" s="754"/>
      <c r="F16" s="754"/>
      <c r="G16" s="754"/>
      <c r="H16" s="59"/>
    </row>
    <row r="17" spans="1:8">
      <c r="A17" s="822"/>
      <c r="B17" s="823"/>
      <c r="C17" s="752"/>
      <c r="D17" s="755"/>
      <c r="E17" s="754"/>
      <c r="F17" s="754"/>
      <c r="G17" s="754"/>
      <c r="H17" s="59"/>
    </row>
    <row r="18" spans="1:8">
      <c r="A18" s="822"/>
      <c r="B18" s="823"/>
      <c r="C18" s="752"/>
      <c r="D18" s="755"/>
      <c r="E18" s="754"/>
      <c r="F18" s="754"/>
      <c r="G18" s="754"/>
      <c r="H18" s="59"/>
    </row>
    <row r="19" spans="1:8">
      <c r="A19" s="822"/>
      <c r="B19" s="823"/>
      <c r="C19" s="752"/>
      <c r="D19" s="755"/>
      <c r="E19" s="754"/>
      <c r="F19" s="754"/>
      <c r="G19" s="754"/>
      <c r="H19" s="59"/>
    </row>
    <row r="20" spans="1:8">
      <c r="A20" s="822"/>
      <c r="B20" s="823"/>
      <c r="C20" s="752"/>
      <c r="D20" s="755"/>
      <c r="E20" s="754"/>
      <c r="F20" s="754"/>
      <c r="G20" s="754"/>
      <c r="H20" s="59"/>
    </row>
    <row r="21" spans="1:8">
      <c r="A21" s="822"/>
      <c r="B21" s="823"/>
      <c r="C21" s="752"/>
      <c r="D21" s="755"/>
      <c r="E21" s="754"/>
      <c r="F21" s="754"/>
      <c r="G21" s="754"/>
      <c r="H21" s="59"/>
    </row>
    <row r="22" spans="1:8">
      <c r="A22" s="822"/>
      <c r="B22" s="823"/>
      <c r="C22" s="752"/>
      <c r="D22" s="755"/>
      <c r="E22" s="754"/>
      <c r="F22" s="754"/>
      <c r="G22" s="756"/>
      <c r="H22" s="59"/>
    </row>
    <row r="23" spans="1:8">
      <c r="A23" s="822"/>
      <c r="B23" s="823"/>
      <c r="C23" s="752"/>
      <c r="D23" s="755"/>
      <c r="E23" s="754"/>
      <c r="F23" s="754"/>
      <c r="G23" s="756"/>
      <c r="H23" s="59"/>
    </row>
    <row r="24" spans="1:8">
      <c r="A24" s="822"/>
      <c r="B24" s="823"/>
      <c r="C24" s="752"/>
      <c r="D24" s="755"/>
      <c r="E24" s="754"/>
      <c r="F24" s="754"/>
      <c r="G24" s="756"/>
      <c r="H24" s="59"/>
    </row>
    <row r="25" spans="1:8">
      <c r="A25" s="822"/>
      <c r="B25" s="823"/>
      <c r="C25" s="752"/>
      <c r="D25" s="755"/>
      <c r="E25" s="754"/>
      <c r="F25" s="754"/>
      <c r="G25" s="756"/>
      <c r="H25" s="59"/>
    </row>
    <row r="26" spans="1:8">
      <c r="A26" s="822"/>
      <c r="B26" s="823"/>
      <c r="C26" s="752"/>
      <c r="D26" s="757"/>
      <c r="E26" s="754"/>
      <c r="F26" s="754"/>
      <c r="G26" s="756"/>
      <c r="H26" s="59"/>
    </row>
    <row r="27" spans="1:8">
      <c r="A27" s="822"/>
      <c r="B27" s="823"/>
      <c r="C27" s="752"/>
      <c r="D27" s="757"/>
      <c r="E27" s="754"/>
      <c r="F27" s="754"/>
      <c r="G27" s="756"/>
      <c r="H27" s="59"/>
    </row>
    <row r="28" spans="1:8">
      <c r="A28" s="822"/>
      <c r="B28" s="823"/>
      <c r="C28" s="752"/>
      <c r="D28" s="757"/>
      <c r="E28" s="754"/>
      <c r="F28" s="754"/>
      <c r="G28" s="756"/>
      <c r="H28" s="59"/>
    </row>
    <row r="29" spans="1:8">
      <c r="A29" s="822"/>
      <c r="B29" s="823"/>
      <c r="C29" s="752"/>
      <c r="D29" s="757"/>
      <c r="E29" s="754"/>
      <c r="F29" s="754"/>
      <c r="G29" s="756"/>
      <c r="H29" s="59"/>
    </row>
    <row r="30" spans="1:8">
      <c r="A30" s="822"/>
      <c r="B30" s="823"/>
      <c r="C30" s="752"/>
      <c r="D30" s="757"/>
      <c r="E30" s="754"/>
      <c r="F30" s="754"/>
      <c r="G30" s="756"/>
      <c r="H30" s="59"/>
    </row>
    <row r="31" spans="1:8">
      <c r="A31" s="822"/>
      <c r="B31" s="823"/>
      <c r="C31" s="752"/>
      <c r="D31" s="757"/>
      <c r="E31" s="754"/>
      <c r="F31" s="754"/>
      <c r="G31" s="756"/>
      <c r="H31" s="59"/>
    </row>
    <row r="32" spans="1:8">
      <c r="A32" s="822"/>
      <c r="B32" s="823"/>
      <c r="C32" s="752"/>
      <c r="D32" s="757"/>
      <c r="E32" s="754"/>
      <c r="F32" s="754"/>
      <c r="G32" s="756"/>
      <c r="H32" s="59"/>
    </row>
    <row r="33" spans="1:8">
      <c r="A33" s="822"/>
      <c r="B33" s="823"/>
      <c r="C33" s="752"/>
      <c r="D33" s="757"/>
      <c r="E33" s="754"/>
      <c r="F33" s="754"/>
      <c r="G33" s="756"/>
      <c r="H33" s="59"/>
    </row>
    <row r="34" spans="1:8">
      <c r="A34" s="822"/>
      <c r="B34" s="823"/>
      <c r="C34" s="752"/>
      <c r="D34" s="757"/>
      <c r="E34" s="754"/>
      <c r="F34" s="754"/>
      <c r="G34" s="756"/>
      <c r="H34" s="59"/>
    </row>
    <row r="35" spans="1:8">
      <c r="A35" s="822"/>
      <c r="B35" s="823"/>
      <c r="C35" s="752"/>
      <c r="D35" s="757"/>
      <c r="E35" s="754"/>
      <c r="F35" s="754"/>
      <c r="G35" s="756"/>
      <c r="H35" s="59"/>
    </row>
    <row r="36" spans="1:8">
      <c r="A36" s="822"/>
      <c r="B36" s="823"/>
      <c r="C36" s="752"/>
      <c r="D36" s="757"/>
      <c r="E36" s="754"/>
      <c r="F36" s="754"/>
      <c r="G36" s="756"/>
      <c r="H36" s="59"/>
    </row>
    <row r="37" spans="1:8">
      <c r="A37" s="822"/>
      <c r="B37" s="823"/>
      <c r="C37" s="752"/>
      <c r="D37" s="757"/>
      <c r="E37" s="754"/>
      <c r="F37" s="754"/>
      <c r="G37" s="756"/>
      <c r="H37" s="59"/>
    </row>
    <row r="38" spans="1:8">
      <c r="A38" s="822"/>
      <c r="B38" s="823"/>
      <c r="C38" s="752"/>
      <c r="D38" s="757"/>
      <c r="E38" s="754"/>
      <c r="F38" s="754"/>
      <c r="G38" s="756"/>
      <c r="H38" s="59"/>
    </row>
    <row r="39" spans="1:8">
      <c r="A39" s="822"/>
      <c r="B39" s="823"/>
      <c r="C39" s="752"/>
      <c r="D39" s="757"/>
      <c r="E39" s="754"/>
      <c r="F39" s="754"/>
      <c r="G39" s="756"/>
      <c r="H39" s="59"/>
    </row>
    <row r="40" spans="1:8">
      <c r="A40" s="822"/>
      <c r="B40" s="823"/>
      <c r="C40" s="752"/>
      <c r="D40" s="757"/>
      <c r="E40" s="754"/>
      <c r="F40" s="754"/>
      <c r="G40" s="756"/>
      <c r="H40" s="59"/>
    </row>
    <row r="41" spans="1:8">
      <c r="A41" s="822"/>
      <c r="B41" s="823"/>
      <c r="C41" s="752"/>
      <c r="D41" s="757"/>
      <c r="E41" s="754"/>
      <c r="F41" s="754"/>
      <c r="G41" s="756"/>
      <c r="H41" s="59"/>
    </row>
    <row r="42" spans="1:8">
      <c r="A42" s="822"/>
      <c r="B42" s="823"/>
      <c r="C42" s="752"/>
      <c r="D42" s="757"/>
      <c r="E42" s="754"/>
      <c r="F42" s="754"/>
      <c r="G42" s="756"/>
      <c r="H42" s="59"/>
    </row>
    <row r="43" spans="1:8">
      <c r="A43" s="822"/>
      <c r="B43" s="823"/>
      <c r="C43" s="752"/>
      <c r="D43" s="757"/>
      <c r="E43" s="754"/>
      <c r="F43" s="754"/>
      <c r="G43" s="756"/>
      <c r="H43" s="59"/>
    </row>
    <row r="44" spans="1:8">
      <c r="A44" s="822"/>
      <c r="B44" s="823"/>
      <c r="C44" s="752"/>
      <c r="D44" s="757"/>
      <c r="E44" s="754"/>
      <c r="F44" s="754"/>
      <c r="G44" s="756"/>
      <c r="H44" s="59"/>
    </row>
    <row r="45" spans="1:8">
      <c r="A45" s="822"/>
      <c r="B45" s="823"/>
      <c r="C45" s="752"/>
      <c r="D45" s="757"/>
      <c r="E45" s="754"/>
      <c r="F45" s="754"/>
      <c r="G45" s="756"/>
      <c r="H45" s="59"/>
    </row>
    <row r="46" spans="1:8">
      <c r="A46" s="822"/>
      <c r="B46" s="823"/>
      <c r="C46" s="752"/>
      <c r="D46" s="757"/>
      <c r="E46" s="754"/>
      <c r="F46" s="754"/>
      <c r="G46" s="756"/>
      <c r="H46" s="59"/>
    </row>
    <row r="47" spans="1:8">
      <c r="A47" s="822"/>
      <c r="B47" s="823"/>
      <c r="C47" s="752"/>
      <c r="D47" s="757"/>
      <c r="E47" s="754"/>
      <c r="F47" s="754"/>
      <c r="G47" s="756"/>
      <c r="H47" s="59"/>
    </row>
    <row r="48" spans="1:8">
      <c r="A48" s="822"/>
      <c r="B48" s="823"/>
      <c r="C48" s="752"/>
      <c r="D48" s="757"/>
      <c r="E48" s="754"/>
      <c r="F48" s="754"/>
      <c r="G48" s="756"/>
      <c r="H48" s="59"/>
    </row>
    <row r="49" spans="1:8">
      <c r="A49" s="822"/>
      <c r="B49" s="823"/>
      <c r="C49" s="752"/>
      <c r="D49" s="757"/>
      <c r="E49" s="754"/>
      <c r="F49" s="754"/>
      <c r="G49" s="756"/>
      <c r="H49" s="59"/>
    </row>
    <row r="50" spans="1:8">
      <c r="A50" s="822"/>
      <c r="B50" s="823"/>
      <c r="C50" s="752"/>
      <c r="D50" s="757"/>
      <c r="E50" s="754"/>
      <c r="F50" s="754"/>
      <c r="G50" s="756"/>
      <c r="H50" s="59"/>
    </row>
    <row r="51" spans="1:8">
      <c r="A51" s="822"/>
      <c r="B51" s="823"/>
      <c r="C51" s="752"/>
      <c r="D51" s="757"/>
      <c r="E51" s="754"/>
      <c r="F51" s="754"/>
      <c r="G51" s="756"/>
      <c r="H51" s="59"/>
    </row>
    <row r="52" spans="1:8">
      <c r="A52" s="822"/>
      <c r="B52" s="823"/>
      <c r="C52" s="752"/>
      <c r="D52" s="757"/>
      <c r="E52" s="754"/>
      <c r="F52" s="754"/>
      <c r="G52" s="756"/>
      <c r="H52" s="59"/>
    </row>
    <row r="53" spans="1:8">
      <c r="A53" s="822"/>
      <c r="B53" s="823"/>
      <c r="C53" s="752"/>
      <c r="D53" s="757"/>
      <c r="E53" s="754"/>
      <c r="F53" s="754"/>
      <c r="G53" s="756"/>
      <c r="H53" s="59"/>
    </row>
    <row r="54" spans="1:8">
      <c r="A54" s="822"/>
      <c r="B54" s="823"/>
      <c r="C54" s="752"/>
      <c r="D54" s="757"/>
      <c r="E54" s="754"/>
      <c r="F54" s="754"/>
      <c r="G54" s="756"/>
      <c r="H54" s="59"/>
    </row>
    <row r="55" spans="1:8">
      <c r="A55" s="822"/>
      <c r="B55" s="823"/>
      <c r="C55" s="752"/>
      <c r="D55" s="757"/>
      <c r="E55" s="754"/>
      <c r="F55" s="754"/>
      <c r="G55" s="756"/>
      <c r="H55" s="59"/>
    </row>
    <row r="56" spans="1:8">
      <c r="A56" s="822"/>
      <c r="B56" s="823"/>
      <c r="C56" s="752"/>
      <c r="D56" s="757"/>
      <c r="E56" s="754"/>
      <c r="F56" s="754"/>
      <c r="G56" s="756"/>
      <c r="H56" s="59"/>
    </row>
    <row r="57" spans="1:8">
      <c r="A57" s="822"/>
      <c r="B57" s="823"/>
      <c r="C57" s="752"/>
      <c r="D57" s="757"/>
      <c r="E57" s="754"/>
      <c r="F57" s="754"/>
      <c r="G57" s="756"/>
      <c r="H57" s="59"/>
    </row>
    <row r="58" spans="1:8">
      <c r="A58" s="822"/>
      <c r="B58" s="823"/>
      <c r="C58" s="752"/>
      <c r="D58" s="757"/>
      <c r="E58" s="754"/>
      <c r="F58" s="754"/>
      <c r="G58" s="756"/>
      <c r="H58" s="59"/>
    </row>
    <row r="59" spans="1:8">
      <c r="A59" s="822"/>
      <c r="B59" s="823"/>
      <c r="C59" s="752"/>
      <c r="D59" s="757"/>
      <c r="E59" s="754"/>
      <c r="F59" s="754"/>
      <c r="G59" s="756"/>
      <c r="H59" s="59"/>
    </row>
    <row r="60" spans="1:8">
      <c r="A60" s="822"/>
      <c r="B60" s="823"/>
      <c r="C60" s="752"/>
      <c r="D60" s="757"/>
      <c r="E60" s="754"/>
      <c r="F60" s="754"/>
      <c r="G60" s="756"/>
      <c r="H60" s="59"/>
    </row>
    <row r="61" spans="1:8">
      <c r="A61" s="822"/>
      <c r="B61" s="823"/>
      <c r="C61" s="752"/>
      <c r="D61" s="757"/>
      <c r="E61" s="754"/>
      <c r="F61" s="754"/>
      <c r="G61" s="756"/>
      <c r="H61" s="59"/>
    </row>
    <row r="62" spans="1:8">
      <c r="A62" s="822"/>
      <c r="B62" s="823"/>
      <c r="C62" s="752"/>
      <c r="D62" s="757"/>
      <c r="E62" s="754"/>
      <c r="F62" s="754"/>
      <c r="G62" s="756"/>
      <c r="H62" s="59"/>
    </row>
    <row r="63" spans="1:8">
      <c r="A63" s="822"/>
      <c r="B63" s="823"/>
      <c r="C63" s="752"/>
      <c r="D63" s="757"/>
      <c r="E63" s="754"/>
      <c r="F63" s="754"/>
      <c r="G63" s="756"/>
      <c r="H63" s="59"/>
    </row>
    <row r="64" spans="1:8">
      <c r="A64" s="822"/>
      <c r="B64" s="823"/>
      <c r="C64" s="752"/>
      <c r="D64" s="757"/>
      <c r="E64" s="754"/>
      <c r="F64" s="754"/>
      <c r="G64" s="756"/>
      <c r="H64" s="59"/>
    </row>
    <row r="65" spans="1:8">
      <c r="A65" s="822"/>
      <c r="B65" s="823"/>
      <c r="C65" s="752"/>
      <c r="D65" s="757"/>
      <c r="E65" s="754"/>
      <c r="F65" s="754"/>
      <c r="G65" s="756"/>
      <c r="H65" s="59"/>
    </row>
    <row r="66" spans="1:8" ht="13.5" thickBot="1">
      <c r="A66" s="824"/>
      <c r="B66" s="823"/>
      <c r="C66" s="758"/>
      <c r="D66" s="757"/>
      <c r="E66" s="754"/>
      <c r="F66" s="754"/>
      <c r="G66" s="756"/>
      <c r="H66" s="59"/>
    </row>
    <row r="67" spans="1:8" ht="13.5" thickTop="1">
      <c r="A67" s="650" t="s">
        <v>610</v>
      </c>
      <c r="B67" s="651"/>
      <c r="C67" s="651"/>
      <c r="D67" s="652"/>
      <c r="E67" s="653">
        <f>SUM(E13:E66)</f>
        <v>0</v>
      </c>
      <c r="F67" s="653">
        <f>SUM(F13:F66)</f>
        <v>0</v>
      </c>
      <c r="G67" s="653">
        <f>SUM(G13:G66)</f>
        <v>0</v>
      </c>
      <c r="H67" s="658"/>
    </row>
    <row r="68" spans="1:8" ht="13.5" thickBot="1">
      <c r="A68" s="654" t="s">
        <v>609</v>
      </c>
      <c r="B68" s="655"/>
      <c r="C68" s="655"/>
      <c r="D68" s="656"/>
      <c r="E68" s="657"/>
      <c r="F68" s="657"/>
      <c r="G68" s="657">
        <f>+G67+G10</f>
        <v>0</v>
      </c>
    </row>
    <row r="69" spans="1:8" ht="13.5" thickTop="1">
      <c r="G69" s="92"/>
    </row>
  </sheetData>
  <mergeCells count="61">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26:B26"/>
    <mergeCell ref="A29:B29"/>
    <mergeCell ref="A30:B30"/>
    <mergeCell ref="A31:B31"/>
    <mergeCell ref="A32:B32"/>
    <mergeCell ref="A62:B62"/>
    <mergeCell ref="A63:B63"/>
    <mergeCell ref="A64:B64"/>
    <mergeCell ref="A65:B65"/>
    <mergeCell ref="A66:B66"/>
    <mergeCell ref="A61:B61"/>
    <mergeCell ref="A27:B27"/>
    <mergeCell ref="A28:B28"/>
    <mergeCell ref="A52:B52"/>
    <mergeCell ref="A53:B53"/>
    <mergeCell ref="A54:B54"/>
    <mergeCell ref="A55:B55"/>
    <mergeCell ref="A56:B56"/>
    <mergeCell ref="A57:B57"/>
    <mergeCell ref="A58:B58"/>
    <mergeCell ref="A59:B59"/>
    <mergeCell ref="A60:B60"/>
    <mergeCell ref="A33:B33"/>
    <mergeCell ref="A34:B34"/>
    <mergeCell ref="A35:B35"/>
    <mergeCell ref="A36:B36"/>
    <mergeCell ref="A25:B25"/>
    <mergeCell ref="A13:B13"/>
    <mergeCell ref="A16:B16"/>
    <mergeCell ref="A19:B19"/>
    <mergeCell ref="A22:B22"/>
    <mergeCell ref="A24:B24"/>
    <mergeCell ref="A14:B14"/>
    <mergeCell ref="A15:B15"/>
    <mergeCell ref="A17:B17"/>
    <mergeCell ref="A18:B18"/>
    <mergeCell ref="A20:B20"/>
    <mergeCell ref="A21:B21"/>
    <mergeCell ref="A23:B23"/>
    <mergeCell ref="A1:F1"/>
    <mergeCell ref="G7:G8"/>
    <mergeCell ref="A7:B8"/>
    <mergeCell ref="C7:C8"/>
    <mergeCell ref="D7:D8"/>
    <mergeCell ref="E7:E8"/>
    <mergeCell ref="F7:F8"/>
  </mergeCells>
  <pageMargins left="0.7" right="0.7" top="0.75" bottom="0.75" header="0.3" footer="0.3"/>
  <pageSetup scale="7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FF00"/>
    <pageSetUpPr fitToPage="1"/>
  </sheetPr>
  <dimension ref="A1:EX120"/>
  <sheetViews>
    <sheetView topLeftCell="A37" workbookViewId="0">
      <selection activeCell="K13" sqref="K13:N20"/>
    </sheetView>
  </sheetViews>
  <sheetFormatPr defaultRowHeight="12.75"/>
  <cols>
    <col min="1" max="1" width="27.7109375" customWidth="1"/>
    <col min="2" max="2" width="14" style="6" customWidth="1"/>
    <col min="3" max="3" width="26.7109375" style="6" customWidth="1"/>
    <col min="4" max="4" width="12.28515625" bestFit="1" customWidth="1"/>
    <col min="5" max="6" width="10.42578125" customWidth="1"/>
    <col min="7" max="7" width="9.5703125" style="769" bestFit="1" customWidth="1"/>
    <col min="8" max="8" width="11.42578125" bestFit="1" customWidth="1"/>
    <col min="9" max="10" width="16.140625" customWidth="1"/>
    <col min="11" max="35" width="11.85546875" customWidth="1"/>
    <col min="36" max="149" width="9.140625" customWidth="1"/>
  </cols>
  <sheetData>
    <row r="1" spans="1:154" s="3" customFormat="1" ht="20.100000000000001" customHeight="1">
      <c r="A1" s="802" t="s">
        <v>405</v>
      </c>
      <c r="B1" s="803"/>
      <c r="C1" s="803"/>
      <c r="D1" s="803"/>
      <c r="E1" s="803"/>
      <c r="F1" s="804"/>
      <c r="G1" s="768"/>
      <c r="H1" s="297"/>
      <c r="K1"/>
      <c r="L1" s="1"/>
      <c r="M1"/>
    </row>
    <row r="2" spans="1:154" s="3" customFormat="1" ht="20.100000000000001" customHeight="1">
      <c r="A2" s="659" t="str">
        <f>IF('Service Dept Contact'!B11=0,"",CONCATENATE('Service Dept Contact'!B11,'Service Dept Contact'!C11))</f>
        <v xml:space="preserve">Service Center Name:  </v>
      </c>
      <c r="B2" s="660"/>
      <c r="C2" s="661"/>
      <c r="D2" s="662"/>
      <c r="E2" s="662"/>
      <c r="F2" s="662"/>
      <c r="G2" s="769"/>
      <c r="H2"/>
      <c r="I2"/>
      <c r="J2"/>
      <c r="K2"/>
      <c r="L2" s="1"/>
      <c r="M2"/>
    </row>
    <row r="3" spans="1:154" s="3" customFormat="1" ht="20.100000000000001" customHeight="1">
      <c r="A3" s="663" t="str">
        <f>CONCATENATE('Service Dept Contact'!B9,'Service Dept Contact'!C8,"   ", 'Service Dept Contact'!C9)</f>
        <v>Fiscal Year:  FY2025   09/01/24-08/31/25</v>
      </c>
      <c r="B3" s="662"/>
      <c r="C3" s="664"/>
      <c r="D3" s="662"/>
      <c r="E3" s="662"/>
      <c r="F3" s="662"/>
      <c r="G3" s="769"/>
      <c r="H3"/>
      <c r="I3"/>
      <c r="J3"/>
      <c r="K3"/>
      <c r="L3" s="1"/>
      <c r="M3"/>
    </row>
    <row r="4" spans="1:154" s="3" customFormat="1" ht="20.100000000000001" customHeight="1">
      <c r="A4" s="665"/>
      <c r="B4" s="662"/>
      <c r="C4" s="664"/>
      <c r="D4" s="662"/>
      <c r="E4" s="662"/>
      <c r="F4" s="662"/>
      <c r="G4" s="769"/>
      <c r="H4"/>
      <c r="I4"/>
      <c r="J4"/>
    </row>
    <row r="5" spans="1:154" s="3" customFormat="1" ht="20.100000000000001" customHeight="1">
      <c r="A5" s="665" t="s">
        <v>541</v>
      </c>
      <c r="B5" s="662"/>
      <c r="C5" s="664"/>
      <c r="D5" s="662"/>
      <c r="E5" s="662"/>
      <c r="F5" s="662"/>
      <c r="G5" s="769"/>
      <c r="H5"/>
      <c r="I5"/>
      <c r="J5"/>
    </row>
    <row r="6" spans="1:154" s="3" customFormat="1" ht="20.100000000000001" customHeight="1">
      <c r="A6" s="606" t="str">
        <f>CONCATENATE("FY23 Actual for Account  ",'Input- Historical &amp; Rate Info'!B9," only")</f>
        <v>FY23 Actual for Account   only</v>
      </c>
      <c r="B6" s="666"/>
      <c r="C6" s="667"/>
      <c r="D6" s="662"/>
      <c r="E6" s="662"/>
      <c r="F6" s="662"/>
      <c r="G6" s="769"/>
      <c r="H6"/>
      <c r="I6"/>
      <c r="J6"/>
    </row>
    <row r="7" spans="1:154" s="3" customFormat="1" ht="20.100000000000001" customHeight="1">
      <c r="A7" s="606" t="str">
        <f>CONCATENATE("FY24 Projected for Account  ",'Input- Historical &amp; Rate Info'!B9," only")</f>
        <v>FY24 Projected for Account   only</v>
      </c>
      <c r="B7" s="666"/>
      <c r="C7" s="667"/>
      <c r="D7" s="662"/>
      <c r="E7" s="662"/>
      <c r="F7" s="662"/>
      <c r="G7" s="769"/>
      <c r="H7"/>
      <c r="I7"/>
      <c r="J7"/>
    </row>
    <row r="8" spans="1:154" s="3" customFormat="1" ht="20.100000000000001" customHeight="1">
      <c r="A8" s="665"/>
      <c r="B8" s="662"/>
      <c r="C8" s="664"/>
      <c r="D8" s="662"/>
      <c r="E8" s="662"/>
      <c r="F8" s="662"/>
      <c r="G8" s="769"/>
      <c r="H8"/>
      <c r="I8"/>
      <c r="J8"/>
    </row>
    <row r="9" spans="1:154" s="3" customFormat="1" ht="29.25" customHeight="1">
      <c r="A9" s="659"/>
      <c r="B9" s="662"/>
      <c r="C9" s="664"/>
      <c r="D9" s="662"/>
      <c r="E9" s="662"/>
      <c r="F9" s="662"/>
      <c r="G9" s="770"/>
      <c r="H9" s="356"/>
      <c r="I9" s="672" t="str">
        <f>+'Service Dept Contact'!C8</f>
        <v>FY2025</v>
      </c>
      <c r="J9" s="673"/>
      <c r="K9" s="674" t="str">
        <f>+'Input -Direct Operating'!I6</f>
        <v/>
      </c>
      <c r="L9" s="674" t="str">
        <f>+'Input -Direct Operating'!J6</f>
        <v/>
      </c>
      <c r="M9" s="674" t="str">
        <f>+'Input -Direct Operating'!K6</f>
        <v/>
      </c>
      <c r="N9" s="674" t="str">
        <f>+'Input -Direct Operating'!L6</f>
        <v/>
      </c>
      <c r="O9" s="674" t="str">
        <f>+'Input -Direct Operating'!M6</f>
        <v/>
      </c>
      <c r="P9" s="674" t="str">
        <f>+'Input -Direct Operating'!N6</f>
        <v/>
      </c>
      <c r="Q9" s="674" t="str">
        <f>+'Input -Direct Operating'!O6</f>
        <v/>
      </c>
      <c r="R9" s="674" t="str">
        <f>+'Input -Direct Operating'!P6</f>
        <v/>
      </c>
      <c r="S9" s="674" t="str">
        <f>+'Input -Direct Operating'!Q6</f>
        <v/>
      </c>
      <c r="T9" s="674" t="str">
        <f>+'Input -Direct Operating'!R6</f>
        <v/>
      </c>
      <c r="U9" s="674" t="str">
        <f>+'Input -Direct Operating'!S6</f>
        <v/>
      </c>
      <c r="V9" s="674" t="str">
        <f>+'Input -Direct Operating'!T6</f>
        <v/>
      </c>
      <c r="W9" s="674" t="str">
        <f>+'Input -Direct Operating'!U6</f>
        <v/>
      </c>
      <c r="X9" s="674" t="str">
        <f>+'Input -Direct Operating'!V6</f>
        <v/>
      </c>
      <c r="Y9" s="674" t="str">
        <f>+'Input -Direct Operating'!W6</f>
        <v/>
      </c>
      <c r="Z9" s="674" t="str">
        <f>+'Input -Direct Operating'!X6</f>
        <v/>
      </c>
      <c r="AA9" s="674" t="str">
        <f>+'Input -Direct Operating'!Y6</f>
        <v/>
      </c>
      <c r="AB9" s="674" t="str">
        <f>+'Input -Direct Operating'!Z6</f>
        <v/>
      </c>
      <c r="AC9" s="674" t="str">
        <f>+'Input -Direct Operating'!AA6</f>
        <v/>
      </c>
      <c r="AD9" s="674" t="str">
        <f>+'Input -Direct Operating'!AB6</f>
        <v/>
      </c>
      <c r="AE9" s="674" t="str">
        <f>+'Input -Direct Operating'!AC6</f>
        <v/>
      </c>
      <c r="AF9" s="674" t="str">
        <f>+'Input -Direct Operating'!AD6</f>
        <v/>
      </c>
      <c r="AG9" s="674" t="str">
        <f>+'Input -Direct Operating'!AE6</f>
        <v/>
      </c>
      <c r="AH9" s="674" t="str">
        <f>+'Input -Direct Operating'!AF6</f>
        <v/>
      </c>
      <c r="AI9" s="674" t="str">
        <f>+'Input -Direct Operating'!AG6</f>
        <v/>
      </c>
      <c r="AJ9" s="674" t="str">
        <f>+'Input -Direct Operating'!AH6</f>
        <v/>
      </c>
      <c r="AK9" s="674" t="str">
        <f>+'Input -Direct Operating'!AI6</f>
        <v/>
      </c>
      <c r="AL9" s="674" t="str">
        <f>+'Input -Direct Operating'!AJ6</f>
        <v/>
      </c>
      <c r="AM9" s="674" t="str">
        <f>+'Input -Direct Operating'!AK6</f>
        <v/>
      </c>
      <c r="AN9" s="674" t="str">
        <f>+'Input -Direct Operating'!AL6</f>
        <v/>
      </c>
      <c r="AO9" s="674" t="str">
        <f>+'Input -Direct Operating'!AM6</f>
        <v/>
      </c>
      <c r="AP9" s="674" t="str">
        <f>+'Input -Direct Operating'!AN6</f>
        <v/>
      </c>
      <c r="AQ9" s="674" t="str">
        <f>+'Input -Direct Operating'!AO6</f>
        <v/>
      </c>
      <c r="AR9" s="674" t="str">
        <f>+'Input -Direct Operating'!AP6</f>
        <v/>
      </c>
      <c r="AS9" s="674" t="str">
        <f>+'Input -Direct Operating'!AQ6</f>
        <v/>
      </c>
      <c r="AT9" s="674" t="str">
        <f>+'Input -Direct Operating'!AR6</f>
        <v/>
      </c>
      <c r="AU9" s="674" t="str">
        <f>+'Input -Direct Operating'!AS6</f>
        <v/>
      </c>
      <c r="AV9" s="674" t="str">
        <f>+'Input -Direct Operating'!AT6</f>
        <v/>
      </c>
      <c r="AW9" s="674" t="str">
        <f>+'Input -Direct Operating'!AU6</f>
        <v/>
      </c>
      <c r="AX9" s="674" t="str">
        <f>+'Input -Direct Operating'!AV6</f>
        <v/>
      </c>
      <c r="AY9" s="674" t="str">
        <f>+'Input -Direct Operating'!AW6</f>
        <v/>
      </c>
      <c r="AZ9" s="674" t="str">
        <f>+'Input -Direct Operating'!AX6</f>
        <v/>
      </c>
      <c r="BA9" s="674" t="str">
        <f>+'Input -Direct Operating'!AY6</f>
        <v/>
      </c>
      <c r="BB9" s="674" t="str">
        <f>+'Input -Direct Operating'!AZ6</f>
        <v/>
      </c>
      <c r="BC9" s="674" t="str">
        <f>+'Input -Direct Operating'!BA6</f>
        <v/>
      </c>
      <c r="BD9" s="674" t="str">
        <f>+'Input -Direct Operating'!BB6</f>
        <v/>
      </c>
      <c r="BE9" s="674" t="str">
        <f>+'Input -Direct Operating'!BC6</f>
        <v/>
      </c>
      <c r="BF9" s="674" t="str">
        <f>+'Input -Direct Operating'!BD6</f>
        <v/>
      </c>
      <c r="BG9" s="674" t="str">
        <f>+'Input -Direct Operating'!BE6</f>
        <v/>
      </c>
      <c r="BH9" s="674" t="str">
        <f>+'Input -Direct Operating'!BF6</f>
        <v/>
      </c>
      <c r="BI9" s="674" t="str">
        <f>+'Input -Direct Operating'!BG6</f>
        <v/>
      </c>
      <c r="BJ9" s="674" t="str">
        <f>+'Input -Direct Operating'!BH6</f>
        <v/>
      </c>
      <c r="BK9" s="674" t="str">
        <f>+'Input -Direct Operating'!BI6</f>
        <v/>
      </c>
      <c r="BL9" s="674" t="str">
        <f>+'Input -Direct Operating'!BJ6</f>
        <v/>
      </c>
      <c r="BM9" s="674" t="str">
        <f>+'Input -Direct Operating'!BK6</f>
        <v/>
      </c>
      <c r="BN9" s="674" t="str">
        <f>+'Input -Direct Operating'!BL6</f>
        <v/>
      </c>
      <c r="BO9" s="674" t="str">
        <f>+'Input -Direct Operating'!BM6</f>
        <v/>
      </c>
      <c r="BP9" s="674" t="str">
        <f>+'Input -Direct Operating'!BN6</f>
        <v/>
      </c>
      <c r="BQ9" s="674" t="str">
        <f>+'Input -Direct Operating'!BO6</f>
        <v/>
      </c>
      <c r="BR9" s="674" t="str">
        <f>+'Input -Direct Operating'!BP6</f>
        <v/>
      </c>
      <c r="BS9" s="674" t="str">
        <f>+'Input -Direct Operating'!BQ6</f>
        <v/>
      </c>
      <c r="BT9" s="674" t="str">
        <f>+'Input -Direct Operating'!BR6</f>
        <v/>
      </c>
      <c r="BU9" s="674" t="str">
        <f>+'Input -Direct Operating'!BS6</f>
        <v/>
      </c>
      <c r="BV9" s="674" t="str">
        <f>+'Input -Direct Operating'!BT6</f>
        <v/>
      </c>
      <c r="BW9" s="674" t="str">
        <f>+'Input -Direct Operating'!BU6</f>
        <v/>
      </c>
      <c r="BX9" s="674" t="str">
        <f>+'Input -Direct Operating'!BV6</f>
        <v/>
      </c>
      <c r="BY9" s="674" t="str">
        <f>+'Input -Direct Operating'!BW6</f>
        <v/>
      </c>
      <c r="BZ9" s="674" t="str">
        <f>+'Input -Direct Operating'!BX6</f>
        <v/>
      </c>
      <c r="CA9" s="674" t="str">
        <f>+'Input -Direct Operating'!BY6</f>
        <v/>
      </c>
      <c r="CB9" s="674" t="str">
        <f>+'Input -Direct Operating'!BZ6</f>
        <v/>
      </c>
      <c r="CC9" s="674" t="str">
        <f>+'Input -Direct Operating'!CA6</f>
        <v/>
      </c>
      <c r="CD9" s="674" t="str">
        <f>+'Input -Direct Operating'!CB6</f>
        <v/>
      </c>
      <c r="CE9" s="674" t="str">
        <f>+'Input -Direct Operating'!CC6</f>
        <v/>
      </c>
      <c r="CF9" s="674" t="str">
        <f>+'Input -Direct Operating'!CD6</f>
        <v/>
      </c>
      <c r="CG9" s="674" t="str">
        <f>+'Input -Direct Operating'!CE6</f>
        <v/>
      </c>
      <c r="CH9" s="674" t="str">
        <f>+'Input -Direct Operating'!CF6</f>
        <v/>
      </c>
      <c r="CI9" s="674" t="str">
        <f>+'Input -Direct Operating'!CG6</f>
        <v/>
      </c>
      <c r="CJ9" s="674" t="str">
        <f>+'Input -Direct Operating'!CH6</f>
        <v/>
      </c>
      <c r="CK9" s="674" t="str">
        <f>+'Input -Direct Operating'!CI6</f>
        <v/>
      </c>
      <c r="CL9" s="674" t="str">
        <f>+'Input -Direct Operating'!CJ6</f>
        <v/>
      </c>
      <c r="CM9" s="674" t="str">
        <f>+'Input -Direct Operating'!CK6</f>
        <v/>
      </c>
      <c r="CN9" s="674" t="str">
        <f>+'Input -Direct Operating'!CL6</f>
        <v/>
      </c>
      <c r="CO9" s="674" t="str">
        <f>+'Input -Direct Operating'!CM6</f>
        <v/>
      </c>
      <c r="CP9" s="674" t="str">
        <f>+'Input -Direct Operating'!CN6</f>
        <v/>
      </c>
      <c r="CQ9" s="674" t="str">
        <f>+'Input -Direct Operating'!CO6</f>
        <v/>
      </c>
      <c r="CR9" s="674" t="str">
        <f>+'Input -Direct Operating'!CP6</f>
        <v/>
      </c>
      <c r="CS9" s="674" t="str">
        <f>+'Input -Direct Operating'!CQ6</f>
        <v/>
      </c>
      <c r="CT9" s="674" t="str">
        <f>+'Input -Direct Operating'!CR6</f>
        <v/>
      </c>
      <c r="CU9" s="674" t="str">
        <f>+'Input -Direct Operating'!CS6</f>
        <v/>
      </c>
      <c r="CV9" s="674" t="str">
        <f>+'Input -Direct Operating'!CT6</f>
        <v/>
      </c>
      <c r="CW9" s="674" t="str">
        <f>+'Input -Direct Operating'!CU6</f>
        <v/>
      </c>
      <c r="CX9" s="674" t="str">
        <f>+'Input -Direct Operating'!CV6</f>
        <v/>
      </c>
      <c r="CY9" s="674" t="str">
        <f>+'Input -Direct Operating'!CW6</f>
        <v/>
      </c>
      <c r="CZ9" s="674" t="str">
        <f>+'Input -Direct Operating'!CX6</f>
        <v/>
      </c>
      <c r="DA9" s="674" t="str">
        <f>+'Input -Direct Operating'!CY6</f>
        <v/>
      </c>
      <c r="DB9" s="674" t="str">
        <f>+'Input -Direct Operating'!CZ6</f>
        <v/>
      </c>
      <c r="DC9" s="674" t="str">
        <f>+'Input -Direct Operating'!DA6</f>
        <v/>
      </c>
      <c r="DD9" s="674" t="str">
        <f>+'Input -Direct Operating'!DB6</f>
        <v/>
      </c>
      <c r="DE9" s="674" t="str">
        <f>+'Input -Direct Operating'!DC6</f>
        <v/>
      </c>
      <c r="DF9" s="674" t="str">
        <f>+'Input -Direct Operating'!DD6</f>
        <v/>
      </c>
      <c r="DG9" s="674" t="str">
        <f>+'Input -Direct Operating'!DE6</f>
        <v/>
      </c>
      <c r="DH9" s="674" t="str">
        <f>+'Input -Direct Operating'!DF6</f>
        <v/>
      </c>
      <c r="DI9" s="674" t="str">
        <f>+'Input -Direct Operating'!DG6</f>
        <v/>
      </c>
      <c r="DJ9" s="674" t="str">
        <f>+'Input -Direct Operating'!DH6</f>
        <v/>
      </c>
      <c r="DK9" s="674" t="str">
        <f>+'Input -Direct Operating'!DI6</f>
        <v/>
      </c>
      <c r="DL9" s="674" t="str">
        <f>+'Input -Direct Operating'!DJ6</f>
        <v/>
      </c>
      <c r="DM9" s="674" t="str">
        <f>+'Input -Direct Operating'!DK6</f>
        <v/>
      </c>
      <c r="DN9" s="674" t="str">
        <f>+'Input -Direct Operating'!DL6</f>
        <v/>
      </c>
      <c r="DO9" s="674" t="str">
        <f>+'Input -Direct Operating'!DM6</f>
        <v/>
      </c>
      <c r="DP9" s="674" t="str">
        <f>+'Input -Direct Operating'!DN6</f>
        <v/>
      </c>
      <c r="DQ9" s="674" t="str">
        <f>+'Input -Direct Operating'!DO6</f>
        <v/>
      </c>
      <c r="DR9" s="674" t="str">
        <f>+'Input -Direct Operating'!DP6</f>
        <v/>
      </c>
      <c r="DS9" s="674" t="str">
        <f>+'Input -Direct Operating'!DQ6</f>
        <v/>
      </c>
      <c r="DT9" s="674" t="str">
        <f>+'Input -Direct Operating'!DR6</f>
        <v/>
      </c>
      <c r="DU9" s="674" t="str">
        <f>+'Input -Direct Operating'!DS6</f>
        <v/>
      </c>
      <c r="DV9" s="674" t="str">
        <f>+'Input -Direct Operating'!DT6</f>
        <v/>
      </c>
      <c r="DW9" s="674" t="str">
        <f>+'Input -Direct Operating'!DU6</f>
        <v/>
      </c>
      <c r="DX9" s="674" t="str">
        <f>+'Input -Direct Operating'!DV6</f>
        <v/>
      </c>
      <c r="DY9" s="674" t="str">
        <f>+'Input -Direct Operating'!DW6</f>
        <v/>
      </c>
      <c r="DZ9" s="674" t="str">
        <f>+'Input -Direct Operating'!DX6</f>
        <v/>
      </c>
      <c r="EA9" s="674" t="str">
        <f>+'Input -Direct Operating'!DY6</f>
        <v/>
      </c>
      <c r="EB9" s="674" t="str">
        <f>+'Input -Direct Operating'!DZ6</f>
        <v/>
      </c>
      <c r="EC9" s="674" t="str">
        <f>+'Input -Direct Operating'!EA6</f>
        <v/>
      </c>
      <c r="ED9" s="674" t="str">
        <f>+'Input -Direct Operating'!EB6</f>
        <v/>
      </c>
      <c r="EE9" s="674" t="str">
        <f>+'Input -Direct Operating'!EC6</f>
        <v/>
      </c>
      <c r="EF9" s="674" t="str">
        <f>+'Input -Direct Operating'!ED6</f>
        <v/>
      </c>
      <c r="EG9" s="674" t="str">
        <f>+'Input -Direct Operating'!EE6</f>
        <v/>
      </c>
      <c r="EH9" s="674" t="str">
        <f>+'Input -Direct Operating'!EF6</f>
        <v/>
      </c>
      <c r="EI9" s="674" t="str">
        <f>+'Input -Direct Operating'!EG6</f>
        <v/>
      </c>
      <c r="EJ9" s="674" t="str">
        <f>+'Input -Direct Operating'!EH6</f>
        <v/>
      </c>
      <c r="EK9" s="674" t="str">
        <f>+'Input -Direct Operating'!EI6</f>
        <v/>
      </c>
      <c r="EL9" s="674" t="str">
        <f>+'Input -Direct Operating'!EJ6</f>
        <v/>
      </c>
      <c r="EM9" s="674" t="str">
        <f>+'Input -Direct Operating'!EK6</f>
        <v/>
      </c>
      <c r="EN9" s="674" t="str">
        <f>+'Input -Direct Operating'!EL6</f>
        <v/>
      </c>
      <c r="EO9" s="674" t="str">
        <f>+'Input -Direct Operating'!EM6</f>
        <v/>
      </c>
      <c r="EP9" s="674" t="str">
        <f>+'Input -Direct Operating'!EN6</f>
        <v/>
      </c>
      <c r="EQ9" s="674" t="str">
        <f>+'Input -Direct Operating'!EO6</f>
        <v/>
      </c>
      <c r="ER9" s="674" t="str">
        <f>+'Input -Direct Operating'!EP6</f>
        <v/>
      </c>
      <c r="ES9" s="674" t="str">
        <f>+'Input -Direct Operating'!EQ6</f>
        <v/>
      </c>
      <c r="ET9" s="674" t="str">
        <f>+'Input -Direct Operating'!ER6</f>
        <v/>
      </c>
    </row>
    <row r="10" spans="1:154" s="3" customFormat="1" ht="38.25" customHeight="1">
      <c r="A10" s="825" t="s">
        <v>27</v>
      </c>
      <c r="B10" s="825" t="s">
        <v>46</v>
      </c>
      <c r="C10" s="825" t="s">
        <v>28</v>
      </c>
      <c r="D10" s="825" t="s">
        <v>434</v>
      </c>
      <c r="E10" s="825" t="s">
        <v>534</v>
      </c>
      <c r="F10" s="668" t="s">
        <v>535</v>
      </c>
      <c r="G10" s="826" t="s">
        <v>24</v>
      </c>
      <c r="H10" s="825" t="s">
        <v>636</v>
      </c>
      <c r="I10" s="825" t="s">
        <v>435</v>
      </c>
      <c r="J10" s="825" t="s">
        <v>532</v>
      </c>
      <c r="K10" s="828" t="str">
        <f>+'Input -Direct Operating'!I7</f>
        <v/>
      </c>
      <c r="L10" s="828" t="str">
        <f>+'Input -Direct Operating'!J7</f>
        <v/>
      </c>
      <c r="M10" s="828" t="str">
        <f>+'Input -Direct Operating'!K7</f>
        <v/>
      </c>
      <c r="N10" s="828" t="str">
        <f>+'Input -Direct Operating'!L7</f>
        <v/>
      </c>
      <c r="O10" s="828" t="str">
        <f>+'Input -Direct Operating'!M7</f>
        <v/>
      </c>
      <c r="P10" s="828" t="str">
        <f>+'Input -Direct Operating'!N7</f>
        <v/>
      </c>
      <c r="Q10" s="828" t="str">
        <f>+'Input -Direct Operating'!O7</f>
        <v/>
      </c>
      <c r="R10" s="828" t="str">
        <f>+'Input -Direct Operating'!P7</f>
        <v/>
      </c>
      <c r="S10" s="828" t="str">
        <f>+'Input -Direct Operating'!Q7</f>
        <v/>
      </c>
      <c r="T10" s="828" t="str">
        <f>+'Input -Direct Operating'!R7</f>
        <v/>
      </c>
      <c r="U10" s="828" t="str">
        <f>+'Input -Direct Operating'!S7</f>
        <v/>
      </c>
      <c r="V10" s="828" t="str">
        <f>+'Input -Direct Operating'!T7</f>
        <v/>
      </c>
      <c r="W10" s="828" t="str">
        <f>+'Input -Direct Operating'!U7</f>
        <v/>
      </c>
      <c r="X10" s="828" t="str">
        <f>+'Input -Direct Operating'!V7</f>
        <v/>
      </c>
      <c r="Y10" s="828" t="str">
        <f>+'Input -Direct Operating'!W7</f>
        <v/>
      </c>
      <c r="Z10" s="828" t="str">
        <f>+'Input -Direct Operating'!X7</f>
        <v/>
      </c>
      <c r="AA10" s="828" t="str">
        <f>+'Input -Direct Operating'!Y7</f>
        <v/>
      </c>
      <c r="AB10" s="828" t="str">
        <f>+'Input -Direct Operating'!Z7</f>
        <v/>
      </c>
      <c r="AC10" s="828" t="str">
        <f>+'Input -Direct Operating'!AA7</f>
        <v/>
      </c>
      <c r="AD10" s="828" t="str">
        <f>+'Input -Direct Operating'!AB7</f>
        <v/>
      </c>
      <c r="AE10" s="828" t="str">
        <f>+'Input -Direct Operating'!AC7</f>
        <v/>
      </c>
      <c r="AF10" s="828" t="str">
        <f>+'Input -Direct Operating'!AD7</f>
        <v/>
      </c>
      <c r="AG10" s="828" t="str">
        <f>+'Input -Direct Operating'!AE7</f>
        <v/>
      </c>
      <c r="AH10" s="828" t="str">
        <f>+'Input -Direct Operating'!AF7</f>
        <v/>
      </c>
      <c r="AI10" s="828" t="str">
        <f>+'Input -Direct Operating'!AG7</f>
        <v/>
      </c>
      <c r="AJ10" s="828" t="str">
        <f>+'Input -Direct Operating'!AH7</f>
        <v/>
      </c>
      <c r="AK10" s="828" t="str">
        <f>+'Input -Direct Operating'!AI7</f>
        <v/>
      </c>
      <c r="AL10" s="828" t="str">
        <f>+'Input -Direct Operating'!AJ7</f>
        <v/>
      </c>
      <c r="AM10" s="828" t="str">
        <f>+'Input -Direct Operating'!AK7</f>
        <v/>
      </c>
      <c r="AN10" s="828" t="str">
        <f>+'Input -Direct Operating'!AL7</f>
        <v/>
      </c>
      <c r="AO10" s="828" t="str">
        <f>+'Input -Direct Operating'!AM7</f>
        <v/>
      </c>
      <c r="AP10" s="828" t="str">
        <f>+'Input -Direct Operating'!AN7</f>
        <v/>
      </c>
      <c r="AQ10" s="828" t="str">
        <f>+'Input -Direct Operating'!AO7</f>
        <v/>
      </c>
      <c r="AR10" s="828" t="str">
        <f>+'Input -Direct Operating'!AP7</f>
        <v/>
      </c>
      <c r="AS10" s="828" t="str">
        <f>+'Input -Direct Operating'!AQ7</f>
        <v/>
      </c>
      <c r="AT10" s="828" t="str">
        <f>+'Input -Direct Operating'!AR7</f>
        <v/>
      </c>
      <c r="AU10" s="828" t="str">
        <f>+'Input -Direct Operating'!AS7</f>
        <v/>
      </c>
      <c r="AV10" s="828" t="str">
        <f>+'Input -Direct Operating'!AT7</f>
        <v/>
      </c>
      <c r="AW10" s="828" t="str">
        <f>+'Input -Direct Operating'!AU7</f>
        <v/>
      </c>
      <c r="AX10" s="828" t="str">
        <f>+'Input -Direct Operating'!AV7</f>
        <v/>
      </c>
      <c r="AY10" s="828" t="str">
        <f>+'Input -Direct Operating'!AW7</f>
        <v/>
      </c>
      <c r="AZ10" s="828" t="str">
        <f>+'Input -Direct Operating'!AX7</f>
        <v/>
      </c>
      <c r="BA10" s="828" t="str">
        <f>+'Input -Direct Operating'!AY7</f>
        <v/>
      </c>
      <c r="BB10" s="828" t="str">
        <f>+'Input -Direct Operating'!AZ7</f>
        <v/>
      </c>
      <c r="BC10" s="828" t="str">
        <f>+'Input -Direct Operating'!BA7</f>
        <v/>
      </c>
      <c r="BD10" s="828" t="str">
        <f>+'Input -Direct Operating'!BB7</f>
        <v/>
      </c>
      <c r="BE10" s="828" t="str">
        <f>+'Input -Direct Operating'!BC7</f>
        <v/>
      </c>
      <c r="BF10" s="828" t="str">
        <f>+'Input -Direct Operating'!BD7</f>
        <v/>
      </c>
      <c r="BG10" s="828" t="str">
        <f>+'Input -Direct Operating'!BE7</f>
        <v/>
      </c>
      <c r="BH10" s="828" t="str">
        <f>+'Input -Direct Operating'!BF7</f>
        <v/>
      </c>
      <c r="BI10" s="828" t="str">
        <f>+'Input -Direct Operating'!BG7</f>
        <v/>
      </c>
      <c r="BJ10" s="828" t="str">
        <f>+'Input -Direct Operating'!BH7</f>
        <v/>
      </c>
      <c r="BK10" s="828" t="str">
        <f>+'Input -Direct Operating'!BI7</f>
        <v/>
      </c>
      <c r="BL10" s="828" t="str">
        <f>+'Input -Direct Operating'!BJ7</f>
        <v/>
      </c>
      <c r="BM10" s="828" t="str">
        <f>+'Input -Direct Operating'!BK7</f>
        <v/>
      </c>
      <c r="BN10" s="828" t="str">
        <f>+'Input -Direct Operating'!BL7</f>
        <v/>
      </c>
      <c r="BO10" s="828" t="str">
        <f>+'Input -Direct Operating'!BM7</f>
        <v/>
      </c>
      <c r="BP10" s="828" t="str">
        <f>+'Input -Direct Operating'!BN7</f>
        <v/>
      </c>
      <c r="BQ10" s="828" t="str">
        <f>+'Input -Direct Operating'!BO7</f>
        <v/>
      </c>
      <c r="BR10" s="828" t="str">
        <f>+'Input -Direct Operating'!BP7</f>
        <v/>
      </c>
      <c r="BS10" s="828" t="str">
        <f>+'Input -Direct Operating'!BQ7</f>
        <v/>
      </c>
      <c r="BT10" s="828" t="str">
        <f>+'Input -Direct Operating'!BR7</f>
        <v/>
      </c>
      <c r="BU10" s="828" t="str">
        <f>+'Input -Direct Operating'!BS7</f>
        <v/>
      </c>
      <c r="BV10" s="828" t="str">
        <f>+'Input -Direct Operating'!BT7</f>
        <v/>
      </c>
      <c r="BW10" s="828" t="str">
        <f>+'Input -Direct Operating'!BU7</f>
        <v/>
      </c>
      <c r="BX10" s="828" t="str">
        <f>+'Input -Direct Operating'!BV7</f>
        <v/>
      </c>
      <c r="BY10" s="828" t="str">
        <f>+'Input -Direct Operating'!BW7</f>
        <v/>
      </c>
      <c r="BZ10" s="828" t="str">
        <f>+'Input -Direct Operating'!BX7</f>
        <v/>
      </c>
      <c r="CA10" s="828" t="str">
        <f>+'Input -Direct Operating'!BY7</f>
        <v/>
      </c>
      <c r="CB10" s="828" t="str">
        <f>+'Input -Direct Operating'!BZ7</f>
        <v/>
      </c>
      <c r="CC10" s="828" t="str">
        <f>+'Input -Direct Operating'!CA7</f>
        <v/>
      </c>
      <c r="CD10" s="828" t="str">
        <f>+'Input -Direct Operating'!CB7</f>
        <v/>
      </c>
      <c r="CE10" s="828" t="str">
        <f>+'Input -Direct Operating'!CC7</f>
        <v/>
      </c>
      <c r="CF10" s="828" t="str">
        <f>+'Input -Direct Operating'!CD7</f>
        <v/>
      </c>
      <c r="CG10" s="828" t="str">
        <f>+'Input -Direct Operating'!CE7</f>
        <v/>
      </c>
      <c r="CH10" s="828" t="str">
        <f>+'Input -Direct Operating'!CF7</f>
        <v/>
      </c>
      <c r="CI10" s="828" t="str">
        <f>+'Input -Direct Operating'!CG7</f>
        <v/>
      </c>
      <c r="CJ10" s="828" t="str">
        <f>+'Input -Direct Operating'!CH7</f>
        <v/>
      </c>
      <c r="CK10" s="828" t="str">
        <f>+'Input -Direct Operating'!CI7</f>
        <v/>
      </c>
      <c r="CL10" s="828" t="str">
        <f>+'Input -Direct Operating'!CJ7</f>
        <v/>
      </c>
      <c r="CM10" s="828" t="str">
        <f>+'Input -Direct Operating'!CK7</f>
        <v/>
      </c>
      <c r="CN10" s="828" t="str">
        <f>+'Input -Direct Operating'!CL7</f>
        <v/>
      </c>
      <c r="CO10" s="828" t="str">
        <f>+'Input -Direct Operating'!CM7</f>
        <v/>
      </c>
      <c r="CP10" s="828" t="str">
        <f>+'Input -Direct Operating'!CN7</f>
        <v/>
      </c>
      <c r="CQ10" s="828" t="str">
        <f>+'Input -Direct Operating'!CO7</f>
        <v/>
      </c>
      <c r="CR10" s="828" t="str">
        <f>+'Input -Direct Operating'!CP7</f>
        <v/>
      </c>
      <c r="CS10" s="828" t="str">
        <f>+'Input -Direct Operating'!CQ7</f>
        <v/>
      </c>
      <c r="CT10" s="828" t="str">
        <f>+'Input -Direct Operating'!CR7</f>
        <v/>
      </c>
      <c r="CU10" s="828" t="str">
        <f>+'Input -Direct Operating'!CS7</f>
        <v/>
      </c>
      <c r="CV10" s="828" t="str">
        <f>+'Input -Direct Operating'!CT7</f>
        <v/>
      </c>
      <c r="CW10" s="828" t="str">
        <f>+'Input -Direct Operating'!CU7</f>
        <v/>
      </c>
      <c r="CX10" s="828" t="str">
        <f>+'Input -Direct Operating'!CV7</f>
        <v/>
      </c>
      <c r="CY10" s="828" t="str">
        <f>+'Input -Direct Operating'!CW7</f>
        <v/>
      </c>
      <c r="CZ10" s="828" t="str">
        <f>+'Input -Direct Operating'!CX7</f>
        <v/>
      </c>
      <c r="DA10" s="828" t="str">
        <f>+'Input -Direct Operating'!CY7</f>
        <v/>
      </c>
      <c r="DB10" s="828" t="str">
        <f>+'Input -Direct Operating'!CZ7</f>
        <v/>
      </c>
      <c r="DC10" s="828" t="str">
        <f>+'Input -Direct Operating'!DA7</f>
        <v/>
      </c>
      <c r="DD10" s="828" t="str">
        <f>+'Input -Direct Operating'!DB7</f>
        <v/>
      </c>
      <c r="DE10" s="828" t="str">
        <f>+'Input -Direct Operating'!DC7</f>
        <v/>
      </c>
      <c r="DF10" s="828" t="str">
        <f>+'Input -Direct Operating'!DD7</f>
        <v/>
      </c>
      <c r="DG10" s="828" t="str">
        <f>+'Input -Direct Operating'!DE7</f>
        <v/>
      </c>
      <c r="DH10" s="828" t="str">
        <f>+'Input -Direct Operating'!DF7</f>
        <v/>
      </c>
      <c r="DI10" s="828" t="str">
        <f>+'Input -Direct Operating'!DG7</f>
        <v/>
      </c>
      <c r="DJ10" s="828" t="str">
        <f>+'Input -Direct Operating'!DH7</f>
        <v/>
      </c>
      <c r="DK10" s="828" t="str">
        <f>+'Input -Direct Operating'!DI7</f>
        <v/>
      </c>
      <c r="DL10" s="828" t="str">
        <f>+'Input -Direct Operating'!DJ7</f>
        <v/>
      </c>
      <c r="DM10" s="828" t="str">
        <f>+'Input -Direct Operating'!DK7</f>
        <v/>
      </c>
      <c r="DN10" s="828" t="str">
        <f>+'Input -Direct Operating'!DL7</f>
        <v/>
      </c>
      <c r="DO10" s="828" t="str">
        <f>+'Input -Direct Operating'!DM7</f>
        <v/>
      </c>
      <c r="DP10" s="828" t="str">
        <f>+'Input -Direct Operating'!DN7</f>
        <v/>
      </c>
      <c r="DQ10" s="828" t="str">
        <f>+'Input -Direct Operating'!DO7</f>
        <v/>
      </c>
      <c r="DR10" s="828" t="str">
        <f>+'Input -Direct Operating'!DP7</f>
        <v/>
      </c>
      <c r="DS10" s="828" t="str">
        <f>+'Input -Direct Operating'!DQ7</f>
        <v/>
      </c>
      <c r="DT10" s="828" t="str">
        <f>+'Input -Direct Operating'!DR7</f>
        <v/>
      </c>
      <c r="DU10" s="828" t="str">
        <f>+'Input -Direct Operating'!DS7</f>
        <v/>
      </c>
      <c r="DV10" s="828" t="str">
        <f>+'Input -Direct Operating'!DT7</f>
        <v/>
      </c>
      <c r="DW10" s="828" t="str">
        <f>+'Input -Direct Operating'!DU7</f>
        <v/>
      </c>
      <c r="DX10" s="828" t="str">
        <f>+'Input -Direct Operating'!DV7</f>
        <v/>
      </c>
      <c r="DY10" s="828" t="str">
        <f>+'Input -Direct Operating'!DW7</f>
        <v/>
      </c>
      <c r="DZ10" s="828" t="str">
        <f>+'Input -Direct Operating'!DX7</f>
        <v/>
      </c>
      <c r="EA10" s="828" t="str">
        <f>+'Input -Direct Operating'!DY7</f>
        <v/>
      </c>
      <c r="EB10" s="828" t="str">
        <f>+'Input -Direct Operating'!DZ7</f>
        <v/>
      </c>
      <c r="EC10" s="828" t="str">
        <f>+'Input -Direct Operating'!EA7</f>
        <v/>
      </c>
      <c r="ED10" s="828" t="str">
        <f>+'Input -Direct Operating'!EB7</f>
        <v/>
      </c>
      <c r="EE10" s="828" t="str">
        <f>+'Input -Direct Operating'!EC7</f>
        <v/>
      </c>
      <c r="EF10" s="828" t="str">
        <f>+'Input -Direct Operating'!ED7</f>
        <v/>
      </c>
      <c r="EG10" s="828" t="str">
        <f>+'Input -Direct Operating'!EE7</f>
        <v/>
      </c>
      <c r="EH10" s="828" t="str">
        <f>+'Input -Direct Operating'!EF7</f>
        <v/>
      </c>
      <c r="EI10" s="828" t="str">
        <f>+'Input -Direct Operating'!EG7</f>
        <v/>
      </c>
      <c r="EJ10" s="828" t="str">
        <f>+'Input -Direct Operating'!EH7</f>
        <v/>
      </c>
      <c r="EK10" s="828" t="str">
        <f>+'Input -Direct Operating'!EI7</f>
        <v/>
      </c>
      <c r="EL10" s="828" t="str">
        <f>+'Input -Direct Operating'!EJ7</f>
        <v/>
      </c>
      <c r="EM10" s="828" t="str">
        <f>+'Input -Direct Operating'!EK7</f>
        <v/>
      </c>
      <c r="EN10" s="828" t="str">
        <f>+'Input -Direct Operating'!EL7</f>
        <v/>
      </c>
      <c r="EO10" s="828" t="str">
        <f>+'Input -Direct Operating'!EM7</f>
        <v/>
      </c>
      <c r="EP10" s="828" t="str">
        <f>+'Input -Direct Operating'!EN7</f>
        <v/>
      </c>
      <c r="EQ10" s="828" t="str">
        <f>+'Input -Direct Operating'!EO7</f>
        <v/>
      </c>
      <c r="ER10" s="828" t="str">
        <f>+'Input -Direct Operating'!EP7</f>
        <v/>
      </c>
      <c r="ES10" s="828" t="str">
        <f>+'Input -Direct Operating'!EQ7</f>
        <v/>
      </c>
      <c r="ET10" s="828" t="str">
        <f>+'Input -Direct Operating'!ER7</f>
        <v/>
      </c>
    </row>
    <row r="11" spans="1:154" s="3" customFormat="1" ht="25.5" customHeight="1">
      <c r="A11" s="816"/>
      <c r="B11" s="816"/>
      <c r="C11" s="816"/>
      <c r="D11" s="816"/>
      <c r="E11" s="816" t="s">
        <v>424</v>
      </c>
      <c r="F11" s="669"/>
      <c r="G11" s="827"/>
      <c r="H11" s="816"/>
      <c r="I11" s="817"/>
      <c r="J11" s="817"/>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29"/>
      <c r="AY11" s="829"/>
      <c r="AZ11" s="829"/>
      <c r="BA11" s="829"/>
      <c r="BB11" s="829"/>
      <c r="BC11" s="829"/>
      <c r="BD11" s="829"/>
      <c r="BE11" s="829"/>
      <c r="BF11" s="829"/>
      <c r="BG11" s="829"/>
      <c r="BH11" s="829"/>
      <c r="BI11" s="829"/>
      <c r="BJ11" s="829"/>
      <c r="BK11" s="829"/>
      <c r="BL11" s="829"/>
      <c r="BM11" s="829"/>
      <c r="BN11" s="829"/>
      <c r="BO11" s="829"/>
      <c r="BP11" s="829"/>
      <c r="BQ11" s="829"/>
      <c r="BR11" s="829"/>
      <c r="BS11" s="829"/>
      <c r="BT11" s="829"/>
      <c r="BU11" s="829"/>
      <c r="BV11" s="829"/>
      <c r="BW11" s="829"/>
      <c r="BX11" s="829"/>
      <c r="BY11" s="829"/>
      <c r="BZ11" s="829"/>
      <c r="CA11" s="829"/>
      <c r="CB11" s="829"/>
      <c r="CC11" s="829"/>
      <c r="CD11" s="829"/>
      <c r="CE11" s="829"/>
      <c r="CF11" s="829"/>
      <c r="CG11" s="829"/>
      <c r="CH11" s="829"/>
      <c r="CI11" s="829"/>
      <c r="CJ11" s="829"/>
      <c r="CK11" s="829"/>
      <c r="CL11" s="829"/>
      <c r="CM11" s="829"/>
      <c r="CN11" s="829"/>
      <c r="CO11" s="829"/>
      <c r="CP11" s="829"/>
      <c r="CQ11" s="829"/>
      <c r="CR11" s="829"/>
      <c r="CS11" s="829"/>
      <c r="CT11" s="829"/>
      <c r="CU11" s="829"/>
      <c r="CV11" s="829"/>
      <c r="CW11" s="829"/>
      <c r="CX11" s="829"/>
      <c r="CY11" s="829"/>
      <c r="CZ11" s="829"/>
      <c r="DA11" s="829"/>
      <c r="DB11" s="829"/>
      <c r="DC11" s="829"/>
      <c r="DD11" s="829"/>
      <c r="DE11" s="829"/>
      <c r="DF11" s="829"/>
      <c r="DG11" s="829"/>
      <c r="DH11" s="829"/>
      <c r="DI11" s="829"/>
      <c r="DJ11" s="829"/>
      <c r="DK11" s="829"/>
      <c r="DL11" s="829"/>
      <c r="DM11" s="829"/>
      <c r="DN11" s="829"/>
      <c r="DO11" s="829"/>
      <c r="DP11" s="829"/>
      <c r="DQ11" s="829"/>
      <c r="DR11" s="829"/>
      <c r="DS11" s="829"/>
      <c r="DT11" s="829"/>
      <c r="DU11" s="829"/>
      <c r="DV11" s="829"/>
      <c r="DW11" s="829"/>
      <c r="DX11" s="829"/>
      <c r="DY11" s="829"/>
      <c r="DZ11" s="829"/>
      <c r="EA11" s="829"/>
      <c r="EB11" s="829"/>
      <c r="EC11" s="829"/>
      <c r="ED11" s="829"/>
      <c r="EE11" s="829"/>
      <c r="EF11" s="829"/>
      <c r="EG11" s="829"/>
      <c r="EH11" s="829"/>
      <c r="EI11" s="829"/>
      <c r="EJ11" s="829"/>
      <c r="EK11" s="829"/>
      <c r="EL11" s="829"/>
      <c r="EM11" s="829"/>
      <c r="EN11" s="829"/>
      <c r="EO11" s="829"/>
      <c r="EP11" s="829"/>
      <c r="EQ11" s="829"/>
      <c r="ER11" s="829"/>
      <c r="ES11" s="829"/>
      <c r="ET11" s="829"/>
    </row>
    <row r="12" spans="1:154" s="3" customFormat="1" ht="12.75" customHeight="1">
      <c r="A12" s="670" t="s">
        <v>570</v>
      </c>
      <c r="B12" s="671"/>
      <c r="C12" s="671"/>
      <c r="D12" s="671"/>
      <c r="E12" s="671"/>
      <c r="F12" s="671"/>
      <c r="G12" s="771"/>
      <c r="H12" s="671"/>
      <c r="I12" s="671"/>
      <c r="J12" s="671"/>
      <c r="K12" s="675">
        <f>+'Input -Direct Operating'!I9</f>
        <v>0</v>
      </c>
      <c r="L12" s="675">
        <f>+'Input -Direct Operating'!J9</f>
        <v>0</v>
      </c>
      <c r="M12" s="675">
        <f>+'Input -Direct Operating'!K9</f>
        <v>0</v>
      </c>
      <c r="N12" s="675">
        <f>+'Input -Direct Operating'!L9</f>
        <v>0</v>
      </c>
      <c r="O12" s="675">
        <f>+'Input -Direct Operating'!M9</f>
        <v>0</v>
      </c>
      <c r="P12" s="675">
        <f>+'Input -Direct Operating'!N9</f>
        <v>0</v>
      </c>
      <c r="Q12" s="675">
        <f>+'Input -Direct Operating'!O9</f>
        <v>0</v>
      </c>
      <c r="R12" s="675">
        <f>+'Input -Direct Operating'!P9</f>
        <v>0</v>
      </c>
      <c r="S12" s="675">
        <f>+'Input -Direct Operating'!Q9</f>
        <v>0</v>
      </c>
      <c r="T12" s="675">
        <f>+'Input -Direct Operating'!R9</f>
        <v>0</v>
      </c>
      <c r="U12" s="675">
        <f>+'Input -Direct Operating'!S9</f>
        <v>0</v>
      </c>
      <c r="V12" s="675">
        <f>+'Input -Direct Operating'!T9</f>
        <v>0</v>
      </c>
      <c r="W12" s="675">
        <f>+'Input -Direct Operating'!U9</f>
        <v>0</v>
      </c>
      <c r="X12" s="675">
        <f>+'Input -Direct Operating'!V9</f>
        <v>0</v>
      </c>
      <c r="Y12" s="675">
        <f>+'Input -Direct Operating'!W9</f>
        <v>0</v>
      </c>
      <c r="Z12" s="675">
        <f>+'Input -Direct Operating'!X9</f>
        <v>0</v>
      </c>
      <c r="AA12" s="675">
        <f>+'Input -Direct Operating'!Y9</f>
        <v>0</v>
      </c>
      <c r="AB12" s="675">
        <f>+'Input -Direct Operating'!Z9</f>
        <v>0</v>
      </c>
      <c r="AC12" s="675">
        <f>+'Input -Direct Operating'!AA9</f>
        <v>0</v>
      </c>
      <c r="AD12" s="675">
        <f>+'Input -Direct Operating'!AB9</f>
        <v>0</v>
      </c>
      <c r="AE12" s="675">
        <f>+'Input -Direct Operating'!AC9</f>
        <v>0</v>
      </c>
      <c r="AF12" s="675">
        <f>+'Input -Direct Operating'!AD9</f>
        <v>0</v>
      </c>
      <c r="AG12" s="675">
        <f>+'Input -Direct Operating'!AE9</f>
        <v>0</v>
      </c>
      <c r="AH12" s="675">
        <f>+'Input -Direct Operating'!AF9</f>
        <v>0</v>
      </c>
      <c r="AI12" s="675">
        <f>+'Input -Direct Operating'!AG9</f>
        <v>0</v>
      </c>
      <c r="AJ12" s="675">
        <f>+'Input -Direct Operating'!AH9</f>
        <v>0</v>
      </c>
      <c r="AK12" s="675">
        <f>+'Input -Direct Operating'!AI9</f>
        <v>0</v>
      </c>
      <c r="AL12" s="675">
        <f>+'Input -Direct Operating'!AJ9</f>
        <v>0</v>
      </c>
      <c r="AM12" s="675">
        <f>+'Input -Direct Operating'!AK9</f>
        <v>0</v>
      </c>
      <c r="AN12" s="675">
        <f>+'Input -Direct Operating'!AL9</f>
        <v>0</v>
      </c>
      <c r="AO12" s="675">
        <f>+'Input -Direct Operating'!AM9</f>
        <v>0</v>
      </c>
      <c r="AP12" s="675">
        <f>+'Input -Direct Operating'!AN9</f>
        <v>0</v>
      </c>
      <c r="AQ12" s="675">
        <f>+'Input -Direct Operating'!AO9</f>
        <v>0</v>
      </c>
      <c r="AR12" s="675">
        <f>+'Input -Direct Operating'!AP9</f>
        <v>0</v>
      </c>
      <c r="AS12" s="675">
        <f>+'Input -Direct Operating'!AQ9</f>
        <v>0</v>
      </c>
      <c r="AT12" s="675">
        <f>+'Input -Direct Operating'!AR9</f>
        <v>0</v>
      </c>
      <c r="AU12" s="675">
        <f>+'Input -Direct Operating'!AS9</f>
        <v>0</v>
      </c>
      <c r="AV12" s="675">
        <f>+'Input -Direct Operating'!AT9</f>
        <v>0</v>
      </c>
      <c r="AW12" s="675">
        <f>+'Input -Direct Operating'!AU9</f>
        <v>0</v>
      </c>
      <c r="AX12" s="675">
        <f>+'Input -Direct Operating'!AV9</f>
        <v>0</v>
      </c>
      <c r="AY12" s="675">
        <f>+'Input -Direct Operating'!AW9</f>
        <v>0</v>
      </c>
      <c r="AZ12" s="675">
        <f>+'Input -Direct Operating'!AX9</f>
        <v>0</v>
      </c>
      <c r="BA12" s="675">
        <f>+'Input -Direct Operating'!AY9</f>
        <v>0</v>
      </c>
      <c r="BB12" s="675">
        <f>+'Input -Direct Operating'!AZ9</f>
        <v>0</v>
      </c>
      <c r="BC12" s="675">
        <f>+'Input -Direct Operating'!BA9</f>
        <v>0</v>
      </c>
      <c r="BD12" s="675">
        <f>+'Input -Direct Operating'!BB9</f>
        <v>0</v>
      </c>
      <c r="BE12" s="675">
        <f>+'Input -Direct Operating'!BC9</f>
        <v>0</v>
      </c>
      <c r="BF12" s="675">
        <f>+'Input -Direct Operating'!BD9</f>
        <v>0</v>
      </c>
      <c r="BG12" s="675">
        <f>+'Input -Direct Operating'!BE9</f>
        <v>0</v>
      </c>
      <c r="BH12" s="675">
        <f>+'Input -Direct Operating'!BF9</f>
        <v>0</v>
      </c>
      <c r="BI12" s="675">
        <f>+'Input -Direct Operating'!BG9</f>
        <v>0</v>
      </c>
      <c r="BJ12" s="675">
        <f>+'Input -Direct Operating'!BH9</f>
        <v>0</v>
      </c>
      <c r="BK12" s="675">
        <f>+'Input -Direct Operating'!BI9</f>
        <v>0</v>
      </c>
      <c r="BL12" s="675">
        <f>+'Input -Direct Operating'!BJ9</f>
        <v>0</v>
      </c>
      <c r="BM12" s="675">
        <f>+'Input -Direct Operating'!BK9</f>
        <v>0</v>
      </c>
      <c r="BN12" s="675">
        <f>+'Input -Direct Operating'!BL9</f>
        <v>0</v>
      </c>
      <c r="BO12" s="675">
        <f>+'Input -Direct Operating'!BM9</f>
        <v>0</v>
      </c>
      <c r="BP12" s="675">
        <f>+'Input -Direct Operating'!BN9</f>
        <v>0</v>
      </c>
      <c r="BQ12" s="675">
        <f>+'Input -Direct Operating'!BO9</f>
        <v>0</v>
      </c>
      <c r="BR12" s="675">
        <f>+'Input -Direct Operating'!BP9</f>
        <v>0</v>
      </c>
      <c r="BS12" s="675">
        <f>+'Input -Direct Operating'!BQ9</f>
        <v>0</v>
      </c>
      <c r="BT12" s="675">
        <f>+'Input -Direct Operating'!BR9</f>
        <v>0</v>
      </c>
      <c r="BU12" s="675">
        <f>+'Input -Direct Operating'!BS9</f>
        <v>0</v>
      </c>
      <c r="BV12" s="675">
        <f>+'Input -Direct Operating'!BT9</f>
        <v>0</v>
      </c>
      <c r="BW12" s="675">
        <f>+'Input -Direct Operating'!BU9</f>
        <v>0</v>
      </c>
      <c r="BX12" s="675">
        <f>+'Input -Direct Operating'!BV9</f>
        <v>0</v>
      </c>
      <c r="BY12" s="675">
        <f>+'Input -Direct Operating'!BW9</f>
        <v>0</v>
      </c>
      <c r="BZ12" s="675">
        <f>+'Input -Direct Operating'!BX9</f>
        <v>0</v>
      </c>
      <c r="CA12" s="675">
        <f>+'Input -Direct Operating'!BY9</f>
        <v>0</v>
      </c>
      <c r="CB12" s="675">
        <f>+'Input -Direct Operating'!BZ9</f>
        <v>0</v>
      </c>
      <c r="CC12" s="675">
        <f>+'Input -Direct Operating'!CA9</f>
        <v>0</v>
      </c>
      <c r="CD12" s="675">
        <f>+'Input -Direct Operating'!CB9</f>
        <v>0</v>
      </c>
      <c r="CE12" s="675">
        <f>+'Input -Direct Operating'!CC9</f>
        <v>0</v>
      </c>
      <c r="CF12" s="675">
        <f>+'Input -Direct Operating'!CD9</f>
        <v>0</v>
      </c>
      <c r="CG12" s="675">
        <f>+'Input -Direct Operating'!CE9</f>
        <v>0</v>
      </c>
      <c r="CH12" s="675">
        <f>+'Input -Direct Operating'!CF9</f>
        <v>0</v>
      </c>
      <c r="CI12" s="675">
        <f>+'Input -Direct Operating'!CG9</f>
        <v>0</v>
      </c>
      <c r="CJ12" s="675">
        <f>+'Input -Direct Operating'!CH9</f>
        <v>0</v>
      </c>
      <c r="CK12" s="675">
        <f>+'Input -Direct Operating'!CI9</f>
        <v>0</v>
      </c>
      <c r="CL12" s="675">
        <f>+'Input -Direct Operating'!CJ9</f>
        <v>0</v>
      </c>
      <c r="CM12" s="675">
        <f>+'Input -Direct Operating'!CK9</f>
        <v>0</v>
      </c>
      <c r="CN12" s="675">
        <f>+'Input -Direct Operating'!CL9</f>
        <v>0</v>
      </c>
      <c r="CO12" s="675">
        <f>+'Input -Direct Operating'!CM9</f>
        <v>0</v>
      </c>
      <c r="CP12" s="675">
        <f>+'Input -Direct Operating'!CN9</f>
        <v>0</v>
      </c>
      <c r="CQ12" s="675">
        <f>+'Input -Direct Operating'!CO9</f>
        <v>0</v>
      </c>
      <c r="CR12" s="675">
        <f>+'Input -Direct Operating'!CP9</f>
        <v>0</v>
      </c>
      <c r="CS12" s="675">
        <f>+'Input -Direct Operating'!CQ9</f>
        <v>0</v>
      </c>
      <c r="CT12" s="675">
        <f>+'Input -Direct Operating'!CR9</f>
        <v>0</v>
      </c>
      <c r="CU12" s="675">
        <f>+'Input -Direct Operating'!CS9</f>
        <v>0</v>
      </c>
      <c r="CV12" s="675">
        <f>+'Input -Direct Operating'!CT9</f>
        <v>0</v>
      </c>
      <c r="CW12" s="675">
        <f>+'Input -Direct Operating'!CU9</f>
        <v>0</v>
      </c>
      <c r="CX12" s="675">
        <f>+'Input -Direct Operating'!CV9</f>
        <v>0</v>
      </c>
      <c r="CY12" s="675">
        <f>+'Input -Direct Operating'!CW9</f>
        <v>0</v>
      </c>
      <c r="CZ12" s="675">
        <f>+'Input -Direct Operating'!CX9</f>
        <v>0</v>
      </c>
      <c r="DA12" s="675">
        <f>+'Input -Direct Operating'!CY9</f>
        <v>0</v>
      </c>
      <c r="DB12" s="675">
        <f>+'Input -Direct Operating'!CZ9</f>
        <v>0</v>
      </c>
      <c r="DC12" s="675">
        <f>+'Input -Direct Operating'!DA9</f>
        <v>0</v>
      </c>
      <c r="DD12" s="675">
        <f>+'Input -Direct Operating'!DB9</f>
        <v>0</v>
      </c>
      <c r="DE12" s="675">
        <f>+'Input -Direct Operating'!DC9</f>
        <v>0</v>
      </c>
      <c r="DF12" s="675">
        <f>+'Input -Direct Operating'!DD9</f>
        <v>0</v>
      </c>
      <c r="DG12" s="675">
        <f>+'Input -Direct Operating'!DE9</f>
        <v>0</v>
      </c>
      <c r="DH12" s="675">
        <f>+'Input -Direct Operating'!DF9</f>
        <v>0</v>
      </c>
      <c r="DI12" s="675">
        <f>+'Input -Direct Operating'!DG9</f>
        <v>0</v>
      </c>
      <c r="DJ12" s="675">
        <f>+'Input -Direct Operating'!DH9</f>
        <v>0</v>
      </c>
      <c r="DK12" s="675">
        <f>+'Input -Direct Operating'!DI9</f>
        <v>0</v>
      </c>
      <c r="DL12" s="675">
        <f>+'Input -Direct Operating'!DJ9</f>
        <v>0</v>
      </c>
      <c r="DM12" s="675">
        <f>+'Input -Direct Operating'!DK9</f>
        <v>0</v>
      </c>
      <c r="DN12" s="675">
        <f>+'Input -Direct Operating'!DL9</f>
        <v>0</v>
      </c>
      <c r="DO12" s="675">
        <f>+'Input -Direct Operating'!DM9</f>
        <v>0</v>
      </c>
      <c r="DP12" s="675">
        <f>+'Input -Direct Operating'!DN9</f>
        <v>0</v>
      </c>
      <c r="DQ12" s="675">
        <f>+'Input -Direct Operating'!DO9</f>
        <v>0</v>
      </c>
      <c r="DR12" s="675">
        <f>+'Input -Direct Operating'!DP9</f>
        <v>0</v>
      </c>
      <c r="DS12" s="675">
        <f>+'Input -Direct Operating'!DQ9</f>
        <v>0</v>
      </c>
      <c r="DT12" s="675">
        <f>+'Input -Direct Operating'!DR9</f>
        <v>0</v>
      </c>
      <c r="DU12" s="675">
        <f>+'Input -Direct Operating'!DS9</f>
        <v>0</v>
      </c>
      <c r="DV12" s="675">
        <f>+'Input -Direct Operating'!DT9</f>
        <v>0</v>
      </c>
      <c r="DW12" s="675">
        <f>+'Input -Direct Operating'!DU9</f>
        <v>0</v>
      </c>
      <c r="DX12" s="675">
        <f>+'Input -Direct Operating'!DV9</f>
        <v>0</v>
      </c>
      <c r="DY12" s="675">
        <f>+'Input -Direct Operating'!DW9</f>
        <v>0</v>
      </c>
      <c r="DZ12" s="675">
        <f>+'Input -Direct Operating'!DX9</f>
        <v>0</v>
      </c>
      <c r="EA12" s="675">
        <f>+'Input -Direct Operating'!DY9</f>
        <v>0</v>
      </c>
      <c r="EB12" s="675">
        <f>+'Input -Direct Operating'!DZ9</f>
        <v>0</v>
      </c>
      <c r="EC12" s="675">
        <f>+'Input -Direct Operating'!EA9</f>
        <v>0</v>
      </c>
      <c r="ED12" s="675">
        <f>+'Input -Direct Operating'!EB9</f>
        <v>0</v>
      </c>
      <c r="EE12" s="675">
        <f>+'Input -Direct Operating'!EC9</f>
        <v>0</v>
      </c>
      <c r="EF12" s="675">
        <f>+'Input -Direct Operating'!ED9</f>
        <v>0</v>
      </c>
      <c r="EG12" s="675">
        <f>+'Input -Direct Operating'!EE9</f>
        <v>0</v>
      </c>
      <c r="EH12" s="675">
        <f>+'Input -Direct Operating'!EF9</f>
        <v>0</v>
      </c>
      <c r="EI12" s="675">
        <f>+'Input -Direct Operating'!EG9</f>
        <v>0</v>
      </c>
      <c r="EJ12" s="675">
        <f>+'Input -Direct Operating'!EH9</f>
        <v>0</v>
      </c>
      <c r="EK12" s="675">
        <f>+'Input -Direct Operating'!EI9</f>
        <v>0</v>
      </c>
      <c r="EL12" s="675">
        <f>+'Input -Direct Operating'!EJ9</f>
        <v>0</v>
      </c>
      <c r="EM12" s="675">
        <f>+'Input -Direct Operating'!EK9</f>
        <v>0</v>
      </c>
      <c r="EN12" s="675">
        <f>+'Input -Direct Operating'!EL9</f>
        <v>0</v>
      </c>
      <c r="EO12" s="675">
        <f>+'Input -Direct Operating'!EM9</f>
        <v>0</v>
      </c>
      <c r="EP12" s="675">
        <f>+'Input -Direct Operating'!EN9</f>
        <v>0</v>
      </c>
      <c r="EQ12" s="675">
        <f>+'Input -Direct Operating'!EO9</f>
        <v>0</v>
      </c>
      <c r="ER12" s="675">
        <f>+'Input -Direct Operating'!EP9</f>
        <v>0</v>
      </c>
      <c r="ES12" s="675">
        <f>+'Input -Direct Operating'!EQ9</f>
        <v>0</v>
      </c>
      <c r="ET12" s="675">
        <f>+'Input -Direct Operating'!ER9</f>
        <v>0</v>
      </c>
    </row>
    <row r="13" spans="1:154" s="3" customFormat="1">
      <c r="A13" s="782"/>
      <c r="B13" s="502"/>
      <c r="C13" s="502"/>
      <c r="D13" s="570"/>
      <c r="E13" s="590"/>
      <c r="F13" s="503"/>
      <c r="G13" s="772"/>
      <c r="H13" s="577"/>
      <c r="I13" s="503">
        <f t="shared" ref="I13:I24" si="0">SUM(D13:F13)*H13</f>
        <v>0</v>
      </c>
      <c r="J13" s="631" t="str">
        <f t="shared" ref="J13:J46" si="1">IF(SUM(K13:ET13)=100%,"ALLOCATED",IF(SUM(K13:ET13)=0,"",(100%-SUM(K13:ET13))))</f>
        <v/>
      </c>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504"/>
      <c r="BD13" s="504"/>
      <c r="BE13" s="504"/>
      <c r="BF13" s="504"/>
      <c r="BG13" s="504"/>
      <c r="BH13" s="504"/>
      <c r="BI13" s="504"/>
      <c r="BJ13" s="504"/>
      <c r="BK13" s="504"/>
      <c r="BL13" s="504"/>
      <c r="BM13" s="504"/>
      <c r="BN13" s="504"/>
      <c r="BO13" s="504"/>
      <c r="BP13" s="504"/>
      <c r="BQ13" s="504"/>
      <c r="BR13" s="504"/>
      <c r="BS13" s="504"/>
      <c r="BT13" s="504"/>
      <c r="BU13" s="504"/>
      <c r="BV13" s="504"/>
      <c r="BW13" s="504"/>
      <c r="BX13" s="504"/>
      <c r="BY13" s="504"/>
      <c r="BZ13" s="504"/>
      <c r="CA13" s="504"/>
      <c r="CB13" s="504"/>
      <c r="CC13" s="504"/>
      <c r="CD13" s="504"/>
      <c r="CE13" s="504"/>
      <c r="CF13" s="504"/>
      <c r="CG13" s="504"/>
      <c r="CH13" s="504"/>
      <c r="CI13" s="504"/>
      <c r="CJ13" s="504"/>
      <c r="CK13" s="504"/>
      <c r="CL13" s="504"/>
      <c r="CM13" s="504"/>
      <c r="CN13" s="504"/>
      <c r="CO13" s="504"/>
      <c r="CP13" s="504"/>
      <c r="CQ13" s="504"/>
      <c r="CR13" s="504"/>
      <c r="CS13" s="504"/>
      <c r="CT13" s="504"/>
      <c r="CU13" s="504"/>
      <c r="CV13" s="504"/>
      <c r="CW13" s="504"/>
      <c r="CX13" s="504"/>
      <c r="CY13" s="504"/>
      <c r="CZ13" s="504"/>
      <c r="DA13" s="504"/>
      <c r="DB13" s="504"/>
      <c r="DC13" s="504"/>
      <c r="DD13" s="504"/>
      <c r="DE13" s="504"/>
      <c r="DF13" s="504"/>
      <c r="DG13" s="504"/>
      <c r="DH13" s="504"/>
      <c r="DI13" s="504"/>
      <c r="DJ13" s="504"/>
      <c r="DK13" s="504"/>
      <c r="DL13" s="504"/>
      <c r="DM13" s="504"/>
      <c r="DN13" s="504"/>
      <c r="DO13" s="504"/>
      <c r="DP13" s="504"/>
      <c r="DQ13" s="504"/>
      <c r="DR13" s="504"/>
      <c r="DS13" s="504"/>
      <c r="DT13" s="504"/>
      <c r="DU13" s="504"/>
      <c r="DV13" s="504"/>
      <c r="DW13" s="504"/>
      <c r="DX13" s="504"/>
      <c r="DY13" s="504"/>
      <c r="DZ13" s="504"/>
      <c r="EA13" s="504"/>
      <c r="EB13" s="504"/>
      <c r="EC13" s="504"/>
      <c r="ED13" s="504"/>
      <c r="EE13" s="504"/>
      <c r="EF13" s="504"/>
      <c r="EG13" s="504"/>
      <c r="EH13" s="504"/>
      <c r="EI13" s="504"/>
      <c r="EJ13" s="504"/>
      <c r="EK13" s="504"/>
      <c r="EL13" s="504"/>
      <c r="EM13" s="504"/>
      <c r="EN13" s="504"/>
      <c r="EO13" s="504"/>
      <c r="EP13" s="504"/>
      <c r="EQ13" s="504"/>
      <c r="ER13" s="504"/>
      <c r="ES13" s="504"/>
      <c r="ET13" s="504"/>
      <c r="EU13" s="299"/>
      <c r="EV13" s="299"/>
      <c r="EW13" s="299"/>
      <c r="EX13" s="299"/>
    </row>
    <row r="14" spans="1:154">
      <c r="A14" s="105"/>
      <c r="B14" s="502"/>
      <c r="C14" s="505"/>
      <c r="D14" s="570"/>
      <c r="E14" s="591"/>
      <c r="F14" s="503"/>
      <c r="G14" s="772"/>
      <c r="H14" s="577"/>
      <c r="I14" s="503">
        <f t="shared" si="0"/>
        <v>0</v>
      </c>
      <c r="J14" s="631" t="str">
        <f t="shared" si="1"/>
        <v/>
      </c>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4"/>
      <c r="BT14" s="504"/>
      <c r="BU14" s="504"/>
      <c r="BV14" s="504"/>
      <c r="BW14" s="504"/>
      <c r="BX14" s="504"/>
      <c r="BY14" s="504"/>
      <c r="BZ14" s="504"/>
      <c r="CA14" s="504"/>
      <c r="CB14" s="504"/>
      <c r="CC14" s="504"/>
      <c r="CD14" s="504"/>
      <c r="CE14" s="504"/>
      <c r="CF14" s="504"/>
      <c r="CG14" s="504"/>
      <c r="CH14" s="504"/>
      <c r="CI14" s="504"/>
      <c r="CJ14" s="504"/>
      <c r="CK14" s="504"/>
      <c r="CL14" s="504"/>
      <c r="CM14" s="504"/>
      <c r="CN14" s="504"/>
      <c r="CO14" s="504"/>
      <c r="CP14" s="504"/>
      <c r="CQ14" s="504"/>
      <c r="CR14" s="504"/>
      <c r="CS14" s="504"/>
      <c r="CT14" s="504"/>
      <c r="CU14" s="504"/>
      <c r="CV14" s="504"/>
      <c r="CW14" s="504"/>
      <c r="CX14" s="504"/>
      <c r="CY14" s="504"/>
      <c r="CZ14" s="504"/>
      <c r="DA14" s="504"/>
      <c r="DB14" s="504"/>
      <c r="DC14" s="504"/>
      <c r="DD14" s="504"/>
      <c r="DE14" s="504"/>
      <c r="DF14" s="504"/>
      <c r="DG14" s="504"/>
      <c r="DH14" s="504"/>
      <c r="DI14" s="504"/>
      <c r="DJ14" s="504"/>
      <c r="DK14" s="504"/>
      <c r="DL14" s="504"/>
      <c r="DM14" s="504"/>
      <c r="DN14" s="504"/>
      <c r="DO14" s="504"/>
      <c r="DP14" s="504"/>
      <c r="DQ14" s="504"/>
      <c r="DR14" s="504"/>
      <c r="DS14" s="504"/>
      <c r="DT14" s="504"/>
      <c r="DU14" s="504"/>
      <c r="DV14" s="504"/>
      <c r="DW14" s="504"/>
      <c r="DX14" s="504"/>
      <c r="DY14" s="504"/>
      <c r="DZ14" s="504"/>
      <c r="EA14" s="504"/>
      <c r="EB14" s="504"/>
      <c r="EC14" s="504"/>
      <c r="ED14" s="504"/>
      <c r="EE14" s="504"/>
      <c r="EF14" s="504"/>
      <c r="EG14" s="504"/>
      <c r="EH14" s="504"/>
      <c r="EI14" s="504"/>
      <c r="EJ14" s="504"/>
      <c r="EK14" s="504"/>
      <c r="EL14" s="504"/>
      <c r="EM14" s="504"/>
      <c r="EN14" s="504"/>
      <c r="EO14" s="504"/>
      <c r="EP14" s="504"/>
      <c r="EQ14" s="504"/>
      <c r="ER14" s="504"/>
      <c r="ES14" s="504"/>
      <c r="ET14" s="504"/>
      <c r="EU14" s="97"/>
      <c r="EV14" s="97"/>
      <c r="EW14" s="97"/>
      <c r="EX14" s="97"/>
    </row>
    <row r="15" spans="1:154">
      <c r="A15" s="781"/>
      <c r="B15" s="502"/>
      <c r="C15" s="502"/>
      <c r="D15" s="570"/>
      <c r="E15" s="591"/>
      <c r="F15" s="503"/>
      <c r="G15" s="772"/>
      <c r="H15" s="580"/>
      <c r="I15" s="503">
        <f t="shared" si="0"/>
        <v>0</v>
      </c>
      <c r="J15" s="631" t="str">
        <f>IF(SUM(K15:ET15)=100%,"ALLOCATED",IF(SUM(K15:ET15)=0,"",(100%-SUM(K15:ET15))))</f>
        <v/>
      </c>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4"/>
      <c r="BT15" s="504"/>
      <c r="BU15" s="504"/>
      <c r="BV15" s="504"/>
      <c r="BW15" s="504"/>
      <c r="BX15" s="504"/>
      <c r="BY15" s="504"/>
      <c r="BZ15" s="504"/>
      <c r="CA15" s="504"/>
      <c r="CB15" s="504"/>
      <c r="CC15" s="504"/>
      <c r="CD15" s="504"/>
      <c r="CE15" s="504"/>
      <c r="CF15" s="504"/>
      <c r="CG15" s="504"/>
      <c r="CH15" s="504"/>
      <c r="CI15" s="504"/>
      <c r="CJ15" s="504"/>
      <c r="CK15" s="504"/>
      <c r="CL15" s="504"/>
      <c r="CM15" s="504"/>
      <c r="CN15" s="504"/>
      <c r="CO15" s="504"/>
      <c r="CP15" s="504"/>
      <c r="CQ15" s="504"/>
      <c r="CR15" s="504"/>
      <c r="CS15" s="504"/>
      <c r="CT15" s="504"/>
      <c r="CU15" s="504"/>
      <c r="CV15" s="504"/>
      <c r="CW15" s="504"/>
      <c r="CX15" s="504"/>
      <c r="CY15" s="504"/>
      <c r="CZ15" s="504"/>
      <c r="DA15" s="504"/>
      <c r="DB15" s="504"/>
      <c r="DC15" s="504"/>
      <c r="DD15" s="504"/>
      <c r="DE15" s="504"/>
      <c r="DF15" s="504"/>
      <c r="DG15" s="504"/>
      <c r="DH15" s="504"/>
      <c r="DI15" s="504"/>
      <c r="DJ15" s="504"/>
      <c r="DK15" s="504"/>
      <c r="DL15" s="504"/>
      <c r="DM15" s="504"/>
      <c r="DN15" s="504"/>
      <c r="DO15" s="504"/>
      <c r="DP15" s="504"/>
      <c r="DQ15" s="504"/>
      <c r="DR15" s="504"/>
      <c r="DS15" s="504"/>
      <c r="DT15" s="504"/>
      <c r="DU15" s="504"/>
      <c r="DV15" s="504"/>
      <c r="DW15" s="504"/>
      <c r="DX15" s="504"/>
      <c r="DY15" s="504"/>
      <c r="DZ15" s="504"/>
      <c r="EA15" s="504"/>
      <c r="EB15" s="504"/>
      <c r="EC15" s="504"/>
      <c r="ED15" s="504"/>
      <c r="EE15" s="504"/>
      <c r="EF15" s="504"/>
      <c r="EG15" s="504"/>
      <c r="EH15" s="504"/>
      <c r="EI15" s="504"/>
      <c r="EJ15" s="504"/>
      <c r="EK15" s="504"/>
      <c r="EL15" s="504"/>
      <c r="EM15" s="504"/>
      <c r="EN15" s="504"/>
      <c r="EO15" s="504"/>
      <c r="EP15" s="504"/>
      <c r="EQ15" s="504"/>
      <c r="ER15" s="504"/>
      <c r="ES15" s="504"/>
      <c r="ET15" s="504"/>
      <c r="EU15" s="97"/>
      <c r="EV15" s="97"/>
      <c r="EW15" s="97"/>
      <c r="EX15" s="97"/>
    </row>
    <row r="16" spans="1:154">
      <c r="A16" s="780"/>
      <c r="B16" s="502"/>
      <c r="C16" s="505"/>
      <c r="D16" s="570"/>
      <c r="E16" s="591"/>
      <c r="F16" s="503"/>
      <c r="G16" s="772"/>
      <c r="H16" s="577"/>
      <c r="I16" s="503">
        <f t="shared" si="0"/>
        <v>0</v>
      </c>
      <c r="J16" s="631" t="str">
        <f t="shared" si="1"/>
        <v/>
      </c>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504"/>
      <c r="BC16" s="504"/>
      <c r="BD16" s="504"/>
      <c r="BE16" s="504"/>
      <c r="BF16" s="504"/>
      <c r="BG16" s="504"/>
      <c r="BH16" s="504"/>
      <c r="BI16" s="504"/>
      <c r="BJ16" s="504"/>
      <c r="BK16" s="504"/>
      <c r="BL16" s="504"/>
      <c r="BM16" s="504"/>
      <c r="BN16" s="504"/>
      <c r="BO16" s="504"/>
      <c r="BP16" s="504"/>
      <c r="BQ16" s="504"/>
      <c r="BR16" s="504"/>
      <c r="BS16" s="504"/>
      <c r="BT16" s="504"/>
      <c r="BU16" s="504"/>
      <c r="BV16" s="504"/>
      <c r="BW16" s="504"/>
      <c r="BX16" s="504"/>
      <c r="BY16" s="504"/>
      <c r="BZ16" s="504"/>
      <c r="CA16" s="504"/>
      <c r="CB16" s="504"/>
      <c r="CC16" s="504"/>
      <c r="CD16" s="504"/>
      <c r="CE16" s="504"/>
      <c r="CF16" s="504"/>
      <c r="CG16" s="504"/>
      <c r="CH16" s="504"/>
      <c r="CI16" s="504"/>
      <c r="CJ16" s="504"/>
      <c r="CK16" s="504"/>
      <c r="CL16" s="504"/>
      <c r="CM16" s="504"/>
      <c r="CN16" s="504"/>
      <c r="CO16" s="504"/>
      <c r="CP16" s="504"/>
      <c r="CQ16" s="504"/>
      <c r="CR16" s="504"/>
      <c r="CS16" s="504"/>
      <c r="CT16" s="504"/>
      <c r="CU16" s="504"/>
      <c r="CV16" s="504"/>
      <c r="CW16" s="504"/>
      <c r="CX16" s="504"/>
      <c r="CY16" s="504"/>
      <c r="CZ16" s="504"/>
      <c r="DA16" s="504"/>
      <c r="DB16" s="504"/>
      <c r="DC16" s="504"/>
      <c r="DD16" s="504"/>
      <c r="DE16" s="504"/>
      <c r="DF16" s="504"/>
      <c r="DG16" s="504"/>
      <c r="DH16" s="504"/>
      <c r="DI16" s="504"/>
      <c r="DJ16" s="504"/>
      <c r="DK16" s="504"/>
      <c r="DL16" s="504"/>
      <c r="DM16" s="504"/>
      <c r="DN16" s="504"/>
      <c r="DO16" s="504"/>
      <c r="DP16" s="504"/>
      <c r="DQ16" s="504"/>
      <c r="DR16" s="504"/>
      <c r="DS16" s="504"/>
      <c r="DT16" s="504"/>
      <c r="DU16" s="504"/>
      <c r="DV16" s="504"/>
      <c r="DW16" s="504"/>
      <c r="DX16" s="504"/>
      <c r="DY16" s="504"/>
      <c r="DZ16" s="504"/>
      <c r="EA16" s="504"/>
      <c r="EB16" s="504"/>
      <c r="EC16" s="504"/>
      <c r="ED16" s="504"/>
      <c r="EE16" s="504"/>
      <c r="EF16" s="504"/>
      <c r="EG16" s="504"/>
      <c r="EH16" s="504"/>
      <c r="EI16" s="504"/>
      <c r="EJ16" s="504"/>
      <c r="EK16" s="504"/>
      <c r="EL16" s="504"/>
      <c r="EM16" s="504"/>
      <c r="EN16" s="504"/>
      <c r="EO16" s="504"/>
      <c r="EP16" s="504"/>
      <c r="EQ16" s="504"/>
      <c r="ER16" s="504"/>
      <c r="ES16" s="504"/>
      <c r="ET16" s="504"/>
      <c r="EU16" s="97"/>
      <c r="EV16" s="97"/>
      <c r="EW16" s="97"/>
      <c r="EX16" s="97"/>
    </row>
    <row r="17" spans="1:154">
      <c r="A17" s="576"/>
      <c r="B17" s="502"/>
      <c r="C17" s="573"/>
      <c r="D17" s="570"/>
      <c r="E17" s="591"/>
      <c r="F17" s="503"/>
      <c r="G17" s="772"/>
      <c r="H17" s="578"/>
      <c r="I17" s="503">
        <f t="shared" si="0"/>
        <v>0</v>
      </c>
      <c r="J17" s="631" t="str">
        <f t="shared" si="1"/>
        <v/>
      </c>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c r="AR17" s="504"/>
      <c r="AS17" s="504"/>
      <c r="AT17" s="504"/>
      <c r="AU17" s="504"/>
      <c r="AV17" s="504"/>
      <c r="AW17" s="504"/>
      <c r="AX17" s="504"/>
      <c r="AY17" s="504"/>
      <c r="AZ17" s="504"/>
      <c r="BA17" s="504"/>
      <c r="BB17" s="504"/>
      <c r="BC17" s="504"/>
      <c r="BD17" s="504"/>
      <c r="BE17" s="504"/>
      <c r="BF17" s="504"/>
      <c r="BG17" s="504"/>
      <c r="BH17" s="504"/>
      <c r="BI17" s="504"/>
      <c r="BJ17" s="504"/>
      <c r="BK17" s="504"/>
      <c r="BL17" s="504"/>
      <c r="BM17" s="504"/>
      <c r="BN17" s="504"/>
      <c r="BO17" s="504"/>
      <c r="BP17" s="504"/>
      <c r="BQ17" s="504"/>
      <c r="BR17" s="504"/>
      <c r="BS17" s="504"/>
      <c r="BT17" s="504"/>
      <c r="BU17" s="504"/>
      <c r="BV17" s="504"/>
      <c r="BW17" s="504"/>
      <c r="BX17" s="504"/>
      <c r="BY17" s="504"/>
      <c r="BZ17" s="504"/>
      <c r="CA17" s="504"/>
      <c r="CB17" s="504"/>
      <c r="CC17" s="504"/>
      <c r="CD17" s="504"/>
      <c r="CE17" s="504"/>
      <c r="CF17" s="504"/>
      <c r="CG17" s="504"/>
      <c r="CH17" s="504"/>
      <c r="CI17" s="504"/>
      <c r="CJ17" s="504"/>
      <c r="CK17" s="504"/>
      <c r="CL17" s="504"/>
      <c r="CM17" s="504"/>
      <c r="CN17" s="504"/>
      <c r="CO17" s="504"/>
      <c r="CP17" s="504"/>
      <c r="CQ17" s="504"/>
      <c r="CR17" s="504"/>
      <c r="CS17" s="504"/>
      <c r="CT17" s="504"/>
      <c r="CU17" s="504"/>
      <c r="CV17" s="504"/>
      <c r="CW17" s="504"/>
      <c r="CX17" s="504"/>
      <c r="CY17" s="504"/>
      <c r="CZ17" s="504"/>
      <c r="DA17" s="504"/>
      <c r="DB17" s="504"/>
      <c r="DC17" s="504"/>
      <c r="DD17" s="504"/>
      <c r="DE17" s="504"/>
      <c r="DF17" s="504"/>
      <c r="DG17" s="504"/>
      <c r="DH17" s="504"/>
      <c r="DI17" s="504"/>
      <c r="DJ17" s="504"/>
      <c r="DK17" s="504"/>
      <c r="DL17" s="504"/>
      <c r="DM17" s="504"/>
      <c r="DN17" s="504"/>
      <c r="DO17" s="504"/>
      <c r="DP17" s="504"/>
      <c r="DQ17" s="504"/>
      <c r="DR17" s="504"/>
      <c r="DS17" s="504"/>
      <c r="DT17" s="504"/>
      <c r="DU17" s="504"/>
      <c r="DV17" s="504"/>
      <c r="DW17" s="504"/>
      <c r="DX17" s="504"/>
      <c r="DY17" s="504"/>
      <c r="DZ17" s="504"/>
      <c r="EA17" s="504"/>
      <c r="EB17" s="504"/>
      <c r="EC17" s="504"/>
      <c r="ED17" s="504"/>
      <c r="EE17" s="504"/>
      <c r="EF17" s="504"/>
      <c r="EG17" s="504"/>
      <c r="EH17" s="504"/>
      <c r="EI17" s="504"/>
      <c r="EJ17" s="504"/>
      <c r="EK17" s="504"/>
      <c r="EL17" s="504"/>
      <c r="EM17" s="504"/>
      <c r="EN17" s="504"/>
      <c r="EO17" s="504"/>
      <c r="EP17" s="504"/>
      <c r="EQ17" s="504"/>
      <c r="ER17" s="504"/>
      <c r="ES17" s="504"/>
      <c r="ET17" s="504"/>
      <c r="EU17" s="97"/>
      <c r="EV17" s="97"/>
      <c r="EW17" s="97"/>
      <c r="EX17" s="97"/>
    </row>
    <row r="18" spans="1:154">
      <c r="A18" s="501"/>
      <c r="B18" s="502"/>
      <c r="C18" s="506"/>
      <c r="D18" s="570"/>
      <c r="E18" s="591"/>
      <c r="F18" s="503"/>
      <c r="G18" s="772"/>
      <c r="H18" s="578"/>
      <c r="I18" s="503">
        <f t="shared" si="0"/>
        <v>0</v>
      </c>
      <c r="J18" s="631" t="str">
        <f t="shared" si="1"/>
        <v/>
      </c>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c r="AQ18" s="504"/>
      <c r="AR18" s="504"/>
      <c r="AS18" s="504"/>
      <c r="AT18" s="504"/>
      <c r="AU18" s="504"/>
      <c r="AV18" s="504"/>
      <c r="AW18" s="504"/>
      <c r="AX18" s="504"/>
      <c r="AY18" s="504"/>
      <c r="AZ18" s="504"/>
      <c r="BA18" s="504"/>
      <c r="BB18" s="504"/>
      <c r="BC18" s="504"/>
      <c r="BD18" s="504"/>
      <c r="BE18" s="504"/>
      <c r="BF18" s="504"/>
      <c r="BG18" s="504"/>
      <c r="BH18" s="504"/>
      <c r="BI18" s="504"/>
      <c r="BJ18" s="504"/>
      <c r="BK18" s="504"/>
      <c r="BL18" s="504"/>
      <c r="BM18" s="504"/>
      <c r="BN18" s="504"/>
      <c r="BO18" s="504"/>
      <c r="BP18" s="504"/>
      <c r="BQ18" s="504"/>
      <c r="BR18" s="504"/>
      <c r="BS18" s="504"/>
      <c r="BT18" s="504"/>
      <c r="BU18" s="504"/>
      <c r="BV18" s="504"/>
      <c r="BW18" s="504"/>
      <c r="BX18" s="504"/>
      <c r="BY18" s="504"/>
      <c r="BZ18" s="504"/>
      <c r="CA18" s="504"/>
      <c r="CB18" s="504"/>
      <c r="CC18" s="504"/>
      <c r="CD18" s="504"/>
      <c r="CE18" s="504"/>
      <c r="CF18" s="504"/>
      <c r="CG18" s="504"/>
      <c r="CH18" s="504"/>
      <c r="CI18" s="504"/>
      <c r="CJ18" s="504"/>
      <c r="CK18" s="504"/>
      <c r="CL18" s="504"/>
      <c r="CM18" s="504"/>
      <c r="CN18" s="504"/>
      <c r="CO18" s="504"/>
      <c r="CP18" s="504"/>
      <c r="CQ18" s="504"/>
      <c r="CR18" s="504"/>
      <c r="CS18" s="504"/>
      <c r="CT18" s="504"/>
      <c r="CU18" s="504"/>
      <c r="CV18" s="504"/>
      <c r="CW18" s="504"/>
      <c r="CX18" s="504"/>
      <c r="CY18" s="504"/>
      <c r="CZ18" s="504"/>
      <c r="DA18" s="504"/>
      <c r="DB18" s="504"/>
      <c r="DC18" s="504"/>
      <c r="DD18" s="504"/>
      <c r="DE18" s="504"/>
      <c r="DF18" s="504"/>
      <c r="DG18" s="504"/>
      <c r="DH18" s="504"/>
      <c r="DI18" s="504"/>
      <c r="DJ18" s="504"/>
      <c r="DK18" s="504"/>
      <c r="DL18" s="504"/>
      <c r="DM18" s="504"/>
      <c r="DN18" s="504"/>
      <c r="DO18" s="504"/>
      <c r="DP18" s="504"/>
      <c r="DQ18" s="504"/>
      <c r="DR18" s="504"/>
      <c r="DS18" s="504"/>
      <c r="DT18" s="504"/>
      <c r="DU18" s="504"/>
      <c r="DV18" s="504"/>
      <c r="DW18" s="504"/>
      <c r="DX18" s="504"/>
      <c r="DY18" s="504"/>
      <c r="DZ18" s="504"/>
      <c r="EA18" s="504"/>
      <c r="EB18" s="504"/>
      <c r="EC18" s="504"/>
      <c r="ED18" s="504"/>
      <c r="EE18" s="504"/>
      <c r="EF18" s="504"/>
      <c r="EG18" s="504"/>
      <c r="EH18" s="504"/>
      <c r="EI18" s="504"/>
      <c r="EJ18" s="504"/>
      <c r="EK18" s="504"/>
      <c r="EL18" s="504"/>
      <c r="EM18" s="504"/>
      <c r="EN18" s="504"/>
      <c r="EO18" s="504"/>
      <c r="EP18" s="504"/>
      <c r="EQ18" s="504"/>
      <c r="ER18" s="504"/>
      <c r="ES18" s="504"/>
      <c r="ET18" s="504"/>
      <c r="EU18" s="97"/>
      <c r="EV18" s="97"/>
      <c r="EW18" s="97"/>
      <c r="EX18" s="97"/>
    </row>
    <row r="19" spans="1:154">
      <c r="A19" s="501"/>
      <c r="B19" s="502"/>
      <c r="C19" s="506"/>
      <c r="D19" s="570"/>
      <c r="E19" s="591"/>
      <c r="F19" s="503"/>
      <c r="G19" s="772"/>
      <c r="H19" s="578"/>
      <c r="I19" s="503">
        <f t="shared" si="0"/>
        <v>0</v>
      </c>
      <c r="J19" s="631" t="str">
        <f t="shared" si="1"/>
        <v/>
      </c>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c r="AY19" s="504"/>
      <c r="AZ19" s="504"/>
      <c r="BA19" s="504"/>
      <c r="BB19" s="504"/>
      <c r="BC19" s="504"/>
      <c r="BD19" s="504"/>
      <c r="BE19" s="504"/>
      <c r="BF19" s="504"/>
      <c r="BG19" s="504"/>
      <c r="BH19" s="504"/>
      <c r="BI19" s="504"/>
      <c r="BJ19" s="504"/>
      <c r="BK19" s="504"/>
      <c r="BL19" s="504"/>
      <c r="BM19" s="504"/>
      <c r="BN19" s="504"/>
      <c r="BO19" s="504"/>
      <c r="BP19" s="504"/>
      <c r="BQ19" s="504"/>
      <c r="BR19" s="504"/>
      <c r="BS19" s="504"/>
      <c r="BT19" s="504"/>
      <c r="BU19" s="504"/>
      <c r="BV19" s="504"/>
      <c r="BW19" s="504"/>
      <c r="BX19" s="504"/>
      <c r="BY19" s="504"/>
      <c r="BZ19" s="504"/>
      <c r="CA19" s="504"/>
      <c r="CB19" s="504"/>
      <c r="CC19" s="504"/>
      <c r="CD19" s="504"/>
      <c r="CE19" s="504"/>
      <c r="CF19" s="504"/>
      <c r="CG19" s="504"/>
      <c r="CH19" s="504"/>
      <c r="CI19" s="504"/>
      <c r="CJ19" s="504"/>
      <c r="CK19" s="504"/>
      <c r="CL19" s="504"/>
      <c r="CM19" s="504"/>
      <c r="CN19" s="504"/>
      <c r="CO19" s="504"/>
      <c r="CP19" s="504"/>
      <c r="CQ19" s="504"/>
      <c r="CR19" s="504"/>
      <c r="CS19" s="504"/>
      <c r="CT19" s="504"/>
      <c r="CU19" s="504"/>
      <c r="CV19" s="504"/>
      <c r="CW19" s="504"/>
      <c r="CX19" s="504"/>
      <c r="CY19" s="504"/>
      <c r="CZ19" s="504"/>
      <c r="DA19" s="504"/>
      <c r="DB19" s="504"/>
      <c r="DC19" s="504"/>
      <c r="DD19" s="504"/>
      <c r="DE19" s="504"/>
      <c r="DF19" s="504"/>
      <c r="DG19" s="504"/>
      <c r="DH19" s="504"/>
      <c r="DI19" s="504"/>
      <c r="DJ19" s="504"/>
      <c r="DK19" s="504"/>
      <c r="DL19" s="504"/>
      <c r="DM19" s="504"/>
      <c r="DN19" s="504"/>
      <c r="DO19" s="504"/>
      <c r="DP19" s="504"/>
      <c r="DQ19" s="504"/>
      <c r="DR19" s="504"/>
      <c r="DS19" s="504"/>
      <c r="DT19" s="504"/>
      <c r="DU19" s="504"/>
      <c r="DV19" s="504"/>
      <c r="DW19" s="504"/>
      <c r="DX19" s="504"/>
      <c r="DY19" s="504"/>
      <c r="DZ19" s="504"/>
      <c r="EA19" s="504"/>
      <c r="EB19" s="504"/>
      <c r="EC19" s="504"/>
      <c r="ED19" s="504"/>
      <c r="EE19" s="504"/>
      <c r="EF19" s="504"/>
      <c r="EG19" s="504"/>
      <c r="EH19" s="504"/>
      <c r="EI19" s="504"/>
      <c r="EJ19" s="504"/>
      <c r="EK19" s="504"/>
      <c r="EL19" s="504"/>
      <c r="EM19" s="504"/>
      <c r="EN19" s="504"/>
      <c r="EO19" s="504"/>
      <c r="EP19" s="504"/>
      <c r="EQ19" s="504"/>
      <c r="ER19" s="504"/>
      <c r="ES19" s="504"/>
      <c r="ET19" s="504"/>
      <c r="EU19" s="97"/>
      <c r="EV19" s="97"/>
      <c r="EW19" s="97"/>
      <c r="EX19" s="97"/>
    </row>
    <row r="20" spans="1:154">
      <c r="A20" s="501"/>
      <c r="B20" s="502"/>
      <c r="C20" s="506"/>
      <c r="D20" s="570"/>
      <c r="E20" s="591"/>
      <c r="F20" s="503"/>
      <c r="G20" s="772"/>
      <c r="H20" s="578"/>
      <c r="I20" s="503">
        <f t="shared" si="0"/>
        <v>0</v>
      </c>
      <c r="J20" s="631" t="str">
        <f t="shared" si="1"/>
        <v/>
      </c>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c r="AY20" s="504"/>
      <c r="AZ20" s="504"/>
      <c r="BA20" s="504"/>
      <c r="BB20" s="504"/>
      <c r="BC20" s="504"/>
      <c r="BD20" s="504"/>
      <c r="BE20" s="504"/>
      <c r="BF20" s="504"/>
      <c r="BG20" s="504"/>
      <c r="BH20" s="504"/>
      <c r="BI20" s="504"/>
      <c r="BJ20" s="504"/>
      <c r="BK20" s="504"/>
      <c r="BL20" s="504"/>
      <c r="BM20" s="504"/>
      <c r="BN20" s="504"/>
      <c r="BO20" s="504"/>
      <c r="BP20" s="504"/>
      <c r="BQ20" s="504"/>
      <c r="BR20" s="504"/>
      <c r="BS20" s="504"/>
      <c r="BT20" s="504"/>
      <c r="BU20" s="504"/>
      <c r="BV20" s="504"/>
      <c r="BW20" s="504"/>
      <c r="BX20" s="504"/>
      <c r="BY20" s="504"/>
      <c r="BZ20" s="504"/>
      <c r="CA20" s="504"/>
      <c r="CB20" s="504"/>
      <c r="CC20" s="504"/>
      <c r="CD20" s="504"/>
      <c r="CE20" s="504"/>
      <c r="CF20" s="504"/>
      <c r="CG20" s="504"/>
      <c r="CH20" s="504"/>
      <c r="CI20" s="504"/>
      <c r="CJ20" s="504"/>
      <c r="CK20" s="504"/>
      <c r="CL20" s="504"/>
      <c r="CM20" s="504"/>
      <c r="CN20" s="504"/>
      <c r="CO20" s="504"/>
      <c r="CP20" s="504"/>
      <c r="CQ20" s="504"/>
      <c r="CR20" s="504"/>
      <c r="CS20" s="504"/>
      <c r="CT20" s="504"/>
      <c r="CU20" s="504"/>
      <c r="CV20" s="504"/>
      <c r="CW20" s="504"/>
      <c r="CX20" s="504"/>
      <c r="CY20" s="504"/>
      <c r="CZ20" s="504"/>
      <c r="DA20" s="504"/>
      <c r="DB20" s="504"/>
      <c r="DC20" s="504"/>
      <c r="DD20" s="504"/>
      <c r="DE20" s="504"/>
      <c r="DF20" s="504"/>
      <c r="DG20" s="504"/>
      <c r="DH20" s="504"/>
      <c r="DI20" s="504"/>
      <c r="DJ20" s="504"/>
      <c r="DK20" s="504"/>
      <c r="DL20" s="504"/>
      <c r="DM20" s="504"/>
      <c r="DN20" s="504"/>
      <c r="DO20" s="504"/>
      <c r="DP20" s="504"/>
      <c r="DQ20" s="504"/>
      <c r="DR20" s="504"/>
      <c r="DS20" s="504"/>
      <c r="DT20" s="504"/>
      <c r="DU20" s="504"/>
      <c r="DV20" s="504"/>
      <c r="DW20" s="504"/>
      <c r="DX20" s="504"/>
      <c r="DY20" s="504"/>
      <c r="DZ20" s="504"/>
      <c r="EA20" s="504"/>
      <c r="EB20" s="504"/>
      <c r="EC20" s="504"/>
      <c r="ED20" s="504"/>
      <c r="EE20" s="504"/>
      <c r="EF20" s="504"/>
      <c r="EG20" s="504"/>
      <c r="EH20" s="504"/>
      <c r="EI20" s="504"/>
      <c r="EJ20" s="504"/>
      <c r="EK20" s="504"/>
      <c r="EL20" s="504"/>
      <c r="EM20" s="504"/>
      <c r="EN20" s="504"/>
      <c r="EO20" s="504"/>
      <c r="EP20" s="504"/>
      <c r="EQ20" s="504"/>
      <c r="ER20" s="504"/>
      <c r="ES20" s="504"/>
      <c r="ET20" s="504"/>
      <c r="EU20" s="97"/>
      <c r="EV20" s="97"/>
      <c r="EW20" s="97"/>
      <c r="EX20" s="97"/>
    </row>
    <row r="21" spans="1:154">
      <c r="A21" s="501"/>
      <c r="B21" s="502"/>
      <c r="C21" s="506"/>
      <c r="D21" s="570"/>
      <c r="E21" s="591"/>
      <c r="F21" s="503"/>
      <c r="G21" s="772"/>
      <c r="H21" s="578"/>
      <c r="I21" s="503">
        <f t="shared" si="0"/>
        <v>0</v>
      </c>
      <c r="J21" s="631" t="str">
        <f t="shared" si="1"/>
        <v/>
      </c>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4"/>
      <c r="AZ21" s="504"/>
      <c r="BA21" s="504"/>
      <c r="BB21" s="504"/>
      <c r="BC21" s="504"/>
      <c r="BD21" s="504"/>
      <c r="BE21" s="504"/>
      <c r="BF21" s="504"/>
      <c r="BG21" s="504"/>
      <c r="BH21" s="504"/>
      <c r="BI21" s="504"/>
      <c r="BJ21" s="504"/>
      <c r="BK21" s="504"/>
      <c r="BL21" s="504"/>
      <c r="BM21" s="504"/>
      <c r="BN21" s="504"/>
      <c r="BO21" s="504"/>
      <c r="BP21" s="504"/>
      <c r="BQ21" s="504"/>
      <c r="BR21" s="504"/>
      <c r="BS21" s="504"/>
      <c r="BT21" s="504"/>
      <c r="BU21" s="504"/>
      <c r="BV21" s="504"/>
      <c r="BW21" s="504"/>
      <c r="BX21" s="504"/>
      <c r="BY21" s="504"/>
      <c r="BZ21" s="504"/>
      <c r="CA21" s="504"/>
      <c r="CB21" s="504"/>
      <c r="CC21" s="504"/>
      <c r="CD21" s="504"/>
      <c r="CE21" s="504"/>
      <c r="CF21" s="504"/>
      <c r="CG21" s="504"/>
      <c r="CH21" s="504"/>
      <c r="CI21" s="504"/>
      <c r="CJ21" s="504"/>
      <c r="CK21" s="504"/>
      <c r="CL21" s="504"/>
      <c r="CM21" s="504"/>
      <c r="CN21" s="504"/>
      <c r="CO21" s="504"/>
      <c r="CP21" s="504"/>
      <c r="CQ21" s="504"/>
      <c r="CR21" s="504"/>
      <c r="CS21" s="504"/>
      <c r="CT21" s="504"/>
      <c r="CU21" s="504"/>
      <c r="CV21" s="504"/>
      <c r="CW21" s="504"/>
      <c r="CX21" s="504"/>
      <c r="CY21" s="504"/>
      <c r="CZ21" s="504"/>
      <c r="DA21" s="504"/>
      <c r="DB21" s="504"/>
      <c r="DC21" s="504"/>
      <c r="DD21" s="504"/>
      <c r="DE21" s="504"/>
      <c r="DF21" s="504"/>
      <c r="DG21" s="504"/>
      <c r="DH21" s="504"/>
      <c r="DI21" s="504"/>
      <c r="DJ21" s="504"/>
      <c r="DK21" s="504"/>
      <c r="DL21" s="504"/>
      <c r="DM21" s="504"/>
      <c r="DN21" s="504"/>
      <c r="DO21" s="504"/>
      <c r="DP21" s="504"/>
      <c r="DQ21" s="504"/>
      <c r="DR21" s="504"/>
      <c r="DS21" s="504"/>
      <c r="DT21" s="504"/>
      <c r="DU21" s="504"/>
      <c r="DV21" s="504"/>
      <c r="DW21" s="504"/>
      <c r="DX21" s="504"/>
      <c r="DY21" s="504"/>
      <c r="DZ21" s="504"/>
      <c r="EA21" s="504"/>
      <c r="EB21" s="504"/>
      <c r="EC21" s="504"/>
      <c r="ED21" s="504"/>
      <c r="EE21" s="504"/>
      <c r="EF21" s="504"/>
      <c r="EG21" s="504"/>
      <c r="EH21" s="504"/>
      <c r="EI21" s="504"/>
      <c r="EJ21" s="504"/>
      <c r="EK21" s="504"/>
      <c r="EL21" s="504"/>
      <c r="EM21" s="504"/>
      <c r="EN21" s="504"/>
      <c r="EO21" s="504"/>
      <c r="EP21" s="504"/>
      <c r="EQ21" s="504"/>
      <c r="ER21" s="504"/>
      <c r="ES21" s="504"/>
      <c r="ET21" s="504"/>
      <c r="EU21" s="97"/>
      <c r="EV21" s="97"/>
      <c r="EW21" s="97"/>
      <c r="EX21" s="97"/>
    </row>
    <row r="22" spans="1:154">
      <c r="A22" s="501"/>
      <c r="B22" s="502"/>
      <c r="C22" s="506"/>
      <c r="D22" s="570"/>
      <c r="E22" s="591"/>
      <c r="F22" s="503"/>
      <c r="G22" s="772"/>
      <c r="H22" s="578"/>
      <c r="I22" s="503">
        <f t="shared" si="0"/>
        <v>0</v>
      </c>
      <c r="J22" s="631" t="str">
        <f t="shared" si="1"/>
        <v/>
      </c>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504"/>
      <c r="BF22" s="504"/>
      <c r="BG22" s="504"/>
      <c r="BH22" s="504"/>
      <c r="BI22" s="504"/>
      <c r="BJ22" s="504"/>
      <c r="BK22" s="504"/>
      <c r="BL22" s="504"/>
      <c r="BM22" s="504"/>
      <c r="BN22" s="504"/>
      <c r="BO22" s="504"/>
      <c r="BP22" s="504"/>
      <c r="BQ22" s="504"/>
      <c r="BR22" s="504"/>
      <c r="BS22" s="504"/>
      <c r="BT22" s="504"/>
      <c r="BU22" s="504"/>
      <c r="BV22" s="504"/>
      <c r="BW22" s="504"/>
      <c r="BX22" s="504"/>
      <c r="BY22" s="504"/>
      <c r="BZ22" s="504"/>
      <c r="CA22" s="504"/>
      <c r="CB22" s="504"/>
      <c r="CC22" s="504"/>
      <c r="CD22" s="504"/>
      <c r="CE22" s="504"/>
      <c r="CF22" s="504"/>
      <c r="CG22" s="504"/>
      <c r="CH22" s="504"/>
      <c r="CI22" s="504"/>
      <c r="CJ22" s="504"/>
      <c r="CK22" s="504"/>
      <c r="CL22" s="504"/>
      <c r="CM22" s="504"/>
      <c r="CN22" s="504"/>
      <c r="CO22" s="504"/>
      <c r="CP22" s="504"/>
      <c r="CQ22" s="504"/>
      <c r="CR22" s="504"/>
      <c r="CS22" s="504"/>
      <c r="CT22" s="504"/>
      <c r="CU22" s="504"/>
      <c r="CV22" s="504"/>
      <c r="CW22" s="504"/>
      <c r="CX22" s="504"/>
      <c r="CY22" s="504"/>
      <c r="CZ22" s="504"/>
      <c r="DA22" s="504"/>
      <c r="DB22" s="504"/>
      <c r="DC22" s="504"/>
      <c r="DD22" s="504"/>
      <c r="DE22" s="504"/>
      <c r="DF22" s="504"/>
      <c r="DG22" s="504"/>
      <c r="DH22" s="504"/>
      <c r="DI22" s="504"/>
      <c r="DJ22" s="504"/>
      <c r="DK22" s="504"/>
      <c r="DL22" s="504"/>
      <c r="DM22" s="504"/>
      <c r="DN22" s="504"/>
      <c r="DO22" s="504"/>
      <c r="DP22" s="504"/>
      <c r="DQ22" s="504"/>
      <c r="DR22" s="504"/>
      <c r="DS22" s="504"/>
      <c r="DT22" s="504"/>
      <c r="DU22" s="504"/>
      <c r="DV22" s="504"/>
      <c r="DW22" s="504"/>
      <c r="DX22" s="504"/>
      <c r="DY22" s="504"/>
      <c r="DZ22" s="504"/>
      <c r="EA22" s="504"/>
      <c r="EB22" s="504"/>
      <c r="EC22" s="504"/>
      <c r="ED22" s="504"/>
      <c r="EE22" s="504"/>
      <c r="EF22" s="504"/>
      <c r="EG22" s="504"/>
      <c r="EH22" s="504"/>
      <c r="EI22" s="504"/>
      <c r="EJ22" s="504"/>
      <c r="EK22" s="504"/>
      <c r="EL22" s="504"/>
      <c r="EM22" s="504"/>
      <c r="EN22" s="504"/>
      <c r="EO22" s="504"/>
      <c r="EP22" s="504"/>
      <c r="EQ22" s="504"/>
      <c r="ER22" s="504"/>
      <c r="ES22" s="504"/>
      <c r="ET22" s="504"/>
      <c r="EU22" s="97"/>
      <c r="EV22" s="97"/>
      <c r="EW22" s="97"/>
      <c r="EX22" s="97"/>
    </row>
    <row r="23" spans="1:154">
      <c r="A23" s="501"/>
      <c r="B23" s="502"/>
      <c r="C23" s="506"/>
      <c r="D23" s="570"/>
      <c r="E23" s="591"/>
      <c r="F23" s="503"/>
      <c r="G23" s="772"/>
      <c r="H23" s="578"/>
      <c r="I23" s="503">
        <f t="shared" si="0"/>
        <v>0</v>
      </c>
      <c r="J23" s="631" t="str">
        <f t="shared" si="1"/>
        <v/>
      </c>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U23" s="504"/>
      <c r="AV23" s="504"/>
      <c r="AW23" s="504"/>
      <c r="AX23" s="504"/>
      <c r="AY23" s="504"/>
      <c r="AZ23" s="504"/>
      <c r="BA23" s="504"/>
      <c r="BB23" s="504"/>
      <c r="BC23" s="504"/>
      <c r="BD23" s="504"/>
      <c r="BE23" s="504"/>
      <c r="BF23" s="504"/>
      <c r="BG23" s="504"/>
      <c r="BH23" s="504"/>
      <c r="BI23" s="504"/>
      <c r="BJ23" s="504"/>
      <c r="BK23" s="504"/>
      <c r="BL23" s="504"/>
      <c r="BM23" s="504"/>
      <c r="BN23" s="504"/>
      <c r="BO23" s="504"/>
      <c r="BP23" s="504"/>
      <c r="BQ23" s="504"/>
      <c r="BR23" s="504"/>
      <c r="BS23" s="504"/>
      <c r="BT23" s="504"/>
      <c r="BU23" s="504"/>
      <c r="BV23" s="504"/>
      <c r="BW23" s="504"/>
      <c r="BX23" s="504"/>
      <c r="BY23" s="504"/>
      <c r="BZ23" s="504"/>
      <c r="CA23" s="504"/>
      <c r="CB23" s="504"/>
      <c r="CC23" s="504"/>
      <c r="CD23" s="504"/>
      <c r="CE23" s="504"/>
      <c r="CF23" s="504"/>
      <c r="CG23" s="504"/>
      <c r="CH23" s="504"/>
      <c r="CI23" s="504"/>
      <c r="CJ23" s="504"/>
      <c r="CK23" s="504"/>
      <c r="CL23" s="504"/>
      <c r="CM23" s="504"/>
      <c r="CN23" s="504"/>
      <c r="CO23" s="504"/>
      <c r="CP23" s="504"/>
      <c r="CQ23" s="504"/>
      <c r="CR23" s="504"/>
      <c r="CS23" s="504"/>
      <c r="CT23" s="504"/>
      <c r="CU23" s="504"/>
      <c r="CV23" s="504"/>
      <c r="CW23" s="504"/>
      <c r="CX23" s="504"/>
      <c r="CY23" s="504"/>
      <c r="CZ23" s="504"/>
      <c r="DA23" s="504"/>
      <c r="DB23" s="504"/>
      <c r="DC23" s="504"/>
      <c r="DD23" s="504"/>
      <c r="DE23" s="504"/>
      <c r="DF23" s="504"/>
      <c r="DG23" s="504"/>
      <c r="DH23" s="504"/>
      <c r="DI23" s="504"/>
      <c r="DJ23" s="504"/>
      <c r="DK23" s="504"/>
      <c r="DL23" s="504"/>
      <c r="DM23" s="504"/>
      <c r="DN23" s="504"/>
      <c r="DO23" s="504"/>
      <c r="DP23" s="504"/>
      <c r="DQ23" s="504"/>
      <c r="DR23" s="504"/>
      <c r="DS23" s="504"/>
      <c r="DT23" s="504"/>
      <c r="DU23" s="504"/>
      <c r="DV23" s="504"/>
      <c r="DW23" s="504"/>
      <c r="DX23" s="504"/>
      <c r="DY23" s="504"/>
      <c r="DZ23" s="504"/>
      <c r="EA23" s="504"/>
      <c r="EB23" s="504"/>
      <c r="EC23" s="504"/>
      <c r="ED23" s="504"/>
      <c r="EE23" s="504"/>
      <c r="EF23" s="504"/>
      <c r="EG23" s="504"/>
      <c r="EH23" s="504"/>
      <c r="EI23" s="504"/>
      <c r="EJ23" s="504"/>
      <c r="EK23" s="504"/>
      <c r="EL23" s="504"/>
      <c r="EM23" s="504"/>
      <c r="EN23" s="504"/>
      <c r="EO23" s="504"/>
      <c r="EP23" s="504"/>
      <c r="EQ23" s="504"/>
      <c r="ER23" s="504"/>
      <c r="ES23" s="504"/>
      <c r="ET23" s="504"/>
      <c r="EU23" s="97"/>
      <c r="EV23" s="97"/>
      <c r="EW23" s="97"/>
      <c r="EX23" s="97"/>
    </row>
    <row r="24" spans="1:154">
      <c r="A24" s="501"/>
      <c r="B24" s="502"/>
      <c r="C24" s="506"/>
      <c r="D24" s="570"/>
      <c r="E24" s="591"/>
      <c r="F24" s="503"/>
      <c r="G24" s="772"/>
      <c r="H24" s="578"/>
      <c r="I24" s="503">
        <f t="shared" si="0"/>
        <v>0</v>
      </c>
      <c r="J24" s="631" t="str">
        <f t="shared" si="1"/>
        <v/>
      </c>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c r="BF24" s="504"/>
      <c r="BG24" s="504"/>
      <c r="BH24" s="504"/>
      <c r="BI24" s="504"/>
      <c r="BJ24" s="504"/>
      <c r="BK24" s="504"/>
      <c r="BL24" s="504"/>
      <c r="BM24" s="504"/>
      <c r="BN24" s="504"/>
      <c r="BO24" s="504"/>
      <c r="BP24" s="504"/>
      <c r="BQ24" s="504"/>
      <c r="BR24" s="504"/>
      <c r="BS24" s="504"/>
      <c r="BT24" s="504"/>
      <c r="BU24" s="504"/>
      <c r="BV24" s="504"/>
      <c r="BW24" s="504"/>
      <c r="BX24" s="504"/>
      <c r="BY24" s="504"/>
      <c r="BZ24" s="504"/>
      <c r="CA24" s="504"/>
      <c r="CB24" s="504"/>
      <c r="CC24" s="504"/>
      <c r="CD24" s="504"/>
      <c r="CE24" s="504"/>
      <c r="CF24" s="504"/>
      <c r="CG24" s="504"/>
      <c r="CH24" s="504"/>
      <c r="CI24" s="504"/>
      <c r="CJ24" s="504"/>
      <c r="CK24" s="504"/>
      <c r="CL24" s="504"/>
      <c r="CM24" s="504"/>
      <c r="CN24" s="504"/>
      <c r="CO24" s="504"/>
      <c r="CP24" s="504"/>
      <c r="CQ24" s="504"/>
      <c r="CR24" s="504"/>
      <c r="CS24" s="504"/>
      <c r="CT24" s="504"/>
      <c r="CU24" s="504"/>
      <c r="CV24" s="504"/>
      <c r="CW24" s="504"/>
      <c r="CX24" s="504"/>
      <c r="CY24" s="504"/>
      <c r="CZ24" s="504"/>
      <c r="DA24" s="504"/>
      <c r="DB24" s="504"/>
      <c r="DC24" s="504"/>
      <c r="DD24" s="504"/>
      <c r="DE24" s="504"/>
      <c r="DF24" s="504"/>
      <c r="DG24" s="504"/>
      <c r="DH24" s="504"/>
      <c r="DI24" s="504"/>
      <c r="DJ24" s="504"/>
      <c r="DK24" s="504"/>
      <c r="DL24" s="504"/>
      <c r="DM24" s="504"/>
      <c r="DN24" s="504"/>
      <c r="DO24" s="504"/>
      <c r="DP24" s="504"/>
      <c r="DQ24" s="504"/>
      <c r="DR24" s="504"/>
      <c r="DS24" s="504"/>
      <c r="DT24" s="504"/>
      <c r="DU24" s="504"/>
      <c r="DV24" s="504"/>
      <c r="DW24" s="504"/>
      <c r="DX24" s="504"/>
      <c r="DY24" s="504"/>
      <c r="DZ24" s="504"/>
      <c r="EA24" s="504"/>
      <c r="EB24" s="504"/>
      <c r="EC24" s="504"/>
      <c r="ED24" s="504"/>
      <c r="EE24" s="504"/>
      <c r="EF24" s="504"/>
      <c r="EG24" s="504"/>
      <c r="EH24" s="504"/>
      <c r="EI24" s="504"/>
      <c r="EJ24" s="504"/>
      <c r="EK24" s="504"/>
      <c r="EL24" s="504"/>
      <c r="EM24" s="504"/>
      <c r="EN24" s="504"/>
      <c r="EO24" s="504"/>
      <c r="EP24" s="504"/>
      <c r="EQ24" s="504"/>
      <c r="ER24" s="504"/>
      <c r="ES24" s="504"/>
      <c r="ET24" s="504"/>
      <c r="EU24" s="97"/>
      <c r="EV24" s="97"/>
      <c r="EW24" s="97"/>
      <c r="EX24" s="97"/>
    </row>
    <row r="25" spans="1:154">
      <c r="A25" s="501"/>
      <c r="B25" s="502"/>
      <c r="C25" s="506"/>
      <c r="D25" s="570"/>
      <c r="E25" s="591"/>
      <c r="F25" s="503"/>
      <c r="G25" s="772"/>
      <c r="H25" s="578"/>
      <c r="I25" s="503">
        <f t="shared" ref="I25:I46" si="2">SUM(D25:F25)*H25</f>
        <v>0</v>
      </c>
      <c r="J25" s="631" t="str">
        <f t="shared" si="1"/>
        <v/>
      </c>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c r="AT25" s="504"/>
      <c r="AU25" s="504"/>
      <c r="AV25" s="504"/>
      <c r="AW25" s="504"/>
      <c r="AX25" s="504"/>
      <c r="AY25" s="504"/>
      <c r="AZ25" s="504"/>
      <c r="BA25" s="504"/>
      <c r="BB25" s="504"/>
      <c r="BC25" s="504"/>
      <c r="BD25" s="504"/>
      <c r="BE25" s="504"/>
      <c r="BF25" s="504"/>
      <c r="BG25" s="504"/>
      <c r="BH25" s="504"/>
      <c r="BI25" s="504"/>
      <c r="BJ25" s="504"/>
      <c r="BK25" s="504"/>
      <c r="BL25" s="504"/>
      <c r="BM25" s="504"/>
      <c r="BN25" s="504"/>
      <c r="BO25" s="504"/>
      <c r="BP25" s="504"/>
      <c r="BQ25" s="504"/>
      <c r="BR25" s="504"/>
      <c r="BS25" s="504"/>
      <c r="BT25" s="504"/>
      <c r="BU25" s="504"/>
      <c r="BV25" s="504"/>
      <c r="BW25" s="504"/>
      <c r="BX25" s="504"/>
      <c r="BY25" s="504"/>
      <c r="BZ25" s="504"/>
      <c r="CA25" s="504"/>
      <c r="CB25" s="504"/>
      <c r="CC25" s="504"/>
      <c r="CD25" s="504"/>
      <c r="CE25" s="504"/>
      <c r="CF25" s="504"/>
      <c r="CG25" s="504"/>
      <c r="CH25" s="504"/>
      <c r="CI25" s="504"/>
      <c r="CJ25" s="504"/>
      <c r="CK25" s="504"/>
      <c r="CL25" s="504"/>
      <c r="CM25" s="504"/>
      <c r="CN25" s="504"/>
      <c r="CO25" s="504"/>
      <c r="CP25" s="504"/>
      <c r="CQ25" s="504"/>
      <c r="CR25" s="504"/>
      <c r="CS25" s="504"/>
      <c r="CT25" s="504"/>
      <c r="CU25" s="504"/>
      <c r="CV25" s="504"/>
      <c r="CW25" s="504"/>
      <c r="CX25" s="504"/>
      <c r="CY25" s="504"/>
      <c r="CZ25" s="504"/>
      <c r="DA25" s="504"/>
      <c r="DB25" s="504"/>
      <c r="DC25" s="504"/>
      <c r="DD25" s="504"/>
      <c r="DE25" s="504"/>
      <c r="DF25" s="504"/>
      <c r="DG25" s="504"/>
      <c r="DH25" s="504"/>
      <c r="DI25" s="504"/>
      <c r="DJ25" s="504"/>
      <c r="DK25" s="504"/>
      <c r="DL25" s="504"/>
      <c r="DM25" s="504"/>
      <c r="DN25" s="504"/>
      <c r="DO25" s="504"/>
      <c r="DP25" s="504"/>
      <c r="DQ25" s="504"/>
      <c r="DR25" s="504"/>
      <c r="DS25" s="504"/>
      <c r="DT25" s="504"/>
      <c r="DU25" s="504"/>
      <c r="DV25" s="504"/>
      <c r="DW25" s="504"/>
      <c r="DX25" s="504"/>
      <c r="DY25" s="504"/>
      <c r="DZ25" s="504"/>
      <c r="EA25" s="504"/>
      <c r="EB25" s="504"/>
      <c r="EC25" s="504"/>
      <c r="ED25" s="504"/>
      <c r="EE25" s="504"/>
      <c r="EF25" s="504"/>
      <c r="EG25" s="504"/>
      <c r="EH25" s="504"/>
      <c r="EI25" s="504"/>
      <c r="EJ25" s="504"/>
      <c r="EK25" s="504"/>
      <c r="EL25" s="504"/>
      <c r="EM25" s="504"/>
      <c r="EN25" s="504"/>
      <c r="EO25" s="504"/>
      <c r="EP25" s="504"/>
      <c r="EQ25" s="504"/>
      <c r="ER25" s="504"/>
      <c r="ES25" s="504"/>
      <c r="ET25" s="504"/>
      <c r="EU25" s="97"/>
      <c r="EV25" s="97"/>
      <c r="EW25" s="97"/>
      <c r="EX25" s="97"/>
    </row>
    <row r="26" spans="1:154">
      <c r="A26" s="501"/>
      <c r="B26" s="502"/>
      <c r="C26" s="506"/>
      <c r="D26" s="570"/>
      <c r="E26" s="591"/>
      <c r="F26" s="503"/>
      <c r="G26" s="772"/>
      <c r="H26" s="578"/>
      <c r="I26" s="503">
        <f t="shared" si="2"/>
        <v>0</v>
      </c>
      <c r="J26" s="631" t="str">
        <f t="shared" si="1"/>
        <v/>
      </c>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4"/>
      <c r="AS26" s="504"/>
      <c r="AT26" s="504"/>
      <c r="AU26" s="504"/>
      <c r="AV26" s="504"/>
      <c r="AW26" s="504"/>
      <c r="AX26" s="504"/>
      <c r="AY26" s="504"/>
      <c r="AZ26" s="504"/>
      <c r="BA26" s="504"/>
      <c r="BB26" s="504"/>
      <c r="BC26" s="504"/>
      <c r="BD26" s="504"/>
      <c r="BE26" s="504"/>
      <c r="BF26" s="504"/>
      <c r="BG26" s="504"/>
      <c r="BH26" s="504"/>
      <c r="BI26" s="504"/>
      <c r="BJ26" s="504"/>
      <c r="BK26" s="504"/>
      <c r="BL26" s="504"/>
      <c r="BM26" s="504"/>
      <c r="BN26" s="504"/>
      <c r="BO26" s="504"/>
      <c r="BP26" s="504"/>
      <c r="BQ26" s="504"/>
      <c r="BR26" s="504"/>
      <c r="BS26" s="504"/>
      <c r="BT26" s="504"/>
      <c r="BU26" s="504"/>
      <c r="BV26" s="504"/>
      <c r="BW26" s="504"/>
      <c r="BX26" s="504"/>
      <c r="BY26" s="504"/>
      <c r="BZ26" s="504"/>
      <c r="CA26" s="504"/>
      <c r="CB26" s="504"/>
      <c r="CC26" s="504"/>
      <c r="CD26" s="504"/>
      <c r="CE26" s="504"/>
      <c r="CF26" s="504"/>
      <c r="CG26" s="504"/>
      <c r="CH26" s="504"/>
      <c r="CI26" s="504"/>
      <c r="CJ26" s="504"/>
      <c r="CK26" s="504"/>
      <c r="CL26" s="504"/>
      <c r="CM26" s="504"/>
      <c r="CN26" s="504"/>
      <c r="CO26" s="504"/>
      <c r="CP26" s="504"/>
      <c r="CQ26" s="504"/>
      <c r="CR26" s="504"/>
      <c r="CS26" s="504"/>
      <c r="CT26" s="504"/>
      <c r="CU26" s="504"/>
      <c r="CV26" s="504"/>
      <c r="CW26" s="504"/>
      <c r="CX26" s="504"/>
      <c r="CY26" s="504"/>
      <c r="CZ26" s="504"/>
      <c r="DA26" s="504"/>
      <c r="DB26" s="504"/>
      <c r="DC26" s="504"/>
      <c r="DD26" s="504"/>
      <c r="DE26" s="504"/>
      <c r="DF26" s="504"/>
      <c r="DG26" s="504"/>
      <c r="DH26" s="504"/>
      <c r="DI26" s="504"/>
      <c r="DJ26" s="504"/>
      <c r="DK26" s="504"/>
      <c r="DL26" s="504"/>
      <c r="DM26" s="504"/>
      <c r="DN26" s="504"/>
      <c r="DO26" s="504"/>
      <c r="DP26" s="504"/>
      <c r="DQ26" s="504"/>
      <c r="DR26" s="504"/>
      <c r="DS26" s="504"/>
      <c r="DT26" s="504"/>
      <c r="DU26" s="504"/>
      <c r="DV26" s="504"/>
      <c r="DW26" s="504"/>
      <c r="DX26" s="504"/>
      <c r="DY26" s="504"/>
      <c r="DZ26" s="504"/>
      <c r="EA26" s="504"/>
      <c r="EB26" s="504"/>
      <c r="EC26" s="504"/>
      <c r="ED26" s="504"/>
      <c r="EE26" s="504"/>
      <c r="EF26" s="504"/>
      <c r="EG26" s="504"/>
      <c r="EH26" s="504"/>
      <c r="EI26" s="504"/>
      <c r="EJ26" s="504"/>
      <c r="EK26" s="504"/>
      <c r="EL26" s="504"/>
      <c r="EM26" s="504"/>
      <c r="EN26" s="504"/>
      <c r="EO26" s="504"/>
      <c r="EP26" s="504"/>
      <c r="EQ26" s="504"/>
      <c r="ER26" s="504"/>
      <c r="ES26" s="504"/>
      <c r="ET26" s="504"/>
      <c r="EU26" s="97"/>
      <c r="EV26" s="97"/>
      <c r="EW26" s="97"/>
      <c r="EX26" s="97"/>
    </row>
    <row r="27" spans="1:154">
      <c r="A27" s="501"/>
      <c r="B27" s="502"/>
      <c r="C27" s="506"/>
      <c r="D27" s="570"/>
      <c r="E27" s="591"/>
      <c r="F27" s="503"/>
      <c r="G27" s="772"/>
      <c r="H27" s="578"/>
      <c r="I27" s="503">
        <f t="shared" si="2"/>
        <v>0</v>
      </c>
      <c r="J27" s="631" t="str">
        <f t="shared" si="1"/>
        <v/>
      </c>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c r="AU27" s="504"/>
      <c r="AV27" s="504"/>
      <c r="AW27" s="504"/>
      <c r="AX27" s="504"/>
      <c r="AY27" s="504"/>
      <c r="AZ27" s="504"/>
      <c r="BA27" s="504"/>
      <c r="BB27" s="504"/>
      <c r="BC27" s="504"/>
      <c r="BD27" s="504"/>
      <c r="BE27" s="504"/>
      <c r="BF27" s="504"/>
      <c r="BG27" s="504"/>
      <c r="BH27" s="504"/>
      <c r="BI27" s="504"/>
      <c r="BJ27" s="504"/>
      <c r="BK27" s="504"/>
      <c r="BL27" s="504"/>
      <c r="BM27" s="504"/>
      <c r="BN27" s="504"/>
      <c r="BO27" s="504"/>
      <c r="BP27" s="504"/>
      <c r="BQ27" s="504"/>
      <c r="BR27" s="504"/>
      <c r="BS27" s="504"/>
      <c r="BT27" s="504"/>
      <c r="BU27" s="504"/>
      <c r="BV27" s="504"/>
      <c r="BW27" s="504"/>
      <c r="BX27" s="504"/>
      <c r="BY27" s="504"/>
      <c r="BZ27" s="504"/>
      <c r="CA27" s="504"/>
      <c r="CB27" s="504"/>
      <c r="CC27" s="504"/>
      <c r="CD27" s="504"/>
      <c r="CE27" s="504"/>
      <c r="CF27" s="504"/>
      <c r="CG27" s="504"/>
      <c r="CH27" s="504"/>
      <c r="CI27" s="504"/>
      <c r="CJ27" s="504"/>
      <c r="CK27" s="504"/>
      <c r="CL27" s="504"/>
      <c r="CM27" s="504"/>
      <c r="CN27" s="504"/>
      <c r="CO27" s="504"/>
      <c r="CP27" s="504"/>
      <c r="CQ27" s="504"/>
      <c r="CR27" s="504"/>
      <c r="CS27" s="504"/>
      <c r="CT27" s="504"/>
      <c r="CU27" s="504"/>
      <c r="CV27" s="504"/>
      <c r="CW27" s="504"/>
      <c r="CX27" s="504"/>
      <c r="CY27" s="504"/>
      <c r="CZ27" s="504"/>
      <c r="DA27" s="504"/>
      <c r="DB27" s="504"/>
      <c r="DC27" s="504"/>
      <c r="DD27" s="504"/>
      <c r="DE27" s="504"/>
      <c r="DF27" s="504"/>
      <c r="DG27" s="504"/>
      <c r="DH27" s="504"/>
      <c r="DI27" s="504"/>
      <c r="DJ27" s="504"/>
      <c r="DK27" s="504"/>
      <c r="DL27" s="504"/>
      <c r="DM27" s="504"/>
      <c r="DN27" s="504"/>
      <c r="DO27" s="504"/>
      <c r="DP27" s="504"/>
      <c r="DQ27" s="504"/>
      <c r="DR27" s="504"/>
      <c r="DS27" s="504"/>
      <c r="DT27" s="504"/>
      <c r="DU27" s="504"/>
      <c r="DV27" s="504"/>
      <c r="DW27" s="504"/>
      <c r="DX27" s="504"/>
      <c r="DY27" s="504"/>
      <c r="DZ27" s="504"/>
      <c r="EA27" s="504"/>
      <c r="EB27" s="504"/>
      <c r="EC27" s="504"/>
      <c r="ED27" s="504"/>
      <c r="EE27" s="504"/>
      <c r="EF27" s="504"/>
      <c r="EG27" s="504"/>
      <c r="EH27" s="504"/>
      <c r="EI27" s="504"/>
      <c r="EJ27" s="504"/>
      <c r="EK27" s="504"/>
      <c r="EL27" s="504"/>
      <c r="EM27" s="504"/>
      <c r="EN27" s="504"/>
      <c r="EO27" s="504"/>
      <c r="EP27" s="504"/>
      <c r="EQ27" s="504"/>
      <c r="ER27" s="504"/>
      <c r="ES27" s="504"/>
      <c r="ET27" s="504"/>
      <c r="EU27" s="97"/>
      <c r="EV27" s="97"/>
      <c r="EW27" s="97"/>
      <c r="EX27" s="97"/>
    </row>
    <row r="28" spans="1:154">
      <c r="A28" s="501"/>
      <c r="B28" s="507"/>
      <c r="C28" s="508"/>
      <c r="D28" s="570"/>
      <c r="E28" s="591"/>
      <c r="F28" s="509"/>
      <c r="G28" s="772"/>
      <c r="H28" s="578"/>
      <c r="I28" s="503">
        <f t="shared" si="2"/>
        <v>0</v>
      </c>
      <c r="J28" s="683" t="str">
        <f t="shared" si="1"/>
        <v/>
      </c>
      <c r="K28" s="504"/>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0"/>
      <c r="BW28" s="510"/>
      <c r="BX28" s="510"/>
      <c r="BY28" s="510"/>
      <c r="BZ28" s="510"/>
      <c r="CA28" s="510"/>
      <c r="CB28" s="510"/>
      <c r="CC28" s="510"/>
      <c r="CD28" s="510"/>
      <c r="CE28" s="510"/>
      <c r="CF28" s="510"/>
      <c r="CG28" s="510"/>
      <c r="CH28" s="510"/>
      <c r="CI28" s="510"/>
      <c r="CJ28" s="510"/>
      <c r="CK28" s="510"/>
      <c r="CL28" s="510"/>
      <c r="CM28" s="510"/>
      <c r="CN28" s="510"/>
      <c r="CO28" s="510"/>
      <c r="CP28" s="510"/>
      <c r="CQ28" s="510"/>
      <c r="CR28" s="510"/>
      <c r="CS28" s="510"/>
      <c r="CT28" s="510"/>
      <c r="CU28" s="510"/>
      <c r="CV28" s="510"/>
      <c r="CW28" s="510"/>
      <c r="CX28" s="510"/>
      <c r="CY28" s="510"/>
      <c r="CZ28" s="510"/>
      <c r="DA28" s="510"/>
      <c r="DB28" s="510"/>
      <c r="DC28" s="510"/>
      <c r="DD28" s="510"/>
      <c r="DE28" s="510"/>
      <c r="DF28" s="510"/>
      <c r="DG28" s="510"/>
      <c r="DH28" s="510"/>
      <c r="DI28" s="510"/>
      <c r="DJ28" s="510"/>
      <c r="DK28" s="510"/>
      <c r="DL28" s="510"/>
      <c r="DM28" s="510"/>
      <c r="DN28" s="510"/>
      <c r="DO28" s="510"/>
      <c r="DP28" s="510"/>
      <c r="DQ28" s="510"/>
      <c r="DR28" s="510"/>
      <c r="DS28" s="510"/>
      <c r="DT28" s="510"/>
      <c r="DU28" s="510"/>
      <c r="DV28" s="510"/>
      <c r="DW28" s="510"/>
      <c r="DX28" s="510"/>
      <c r="DY28" s="510"/>
      <c r="DZ28" s="510"/>
      <c r="EA28" s="510"/>
      <c r="EB28" s="510"/>
      <c r="EC28" s="510"/>
      <c r="ED28" s="510"/>
      <c r="EE28" s="510"/>
      <c r="EF28" s="510"/>
      <c r="EG28" s="510"/>
      <c r="EH28" s="510"/>
      <c r="EI28" s="510"/>
      <c r="EJ28" s="510"/>
      <c r="EK28" s="510"/>
      <c r="EL28" s="510"/>
      <c r="EM28" s="510"/>
      <c r="EN28" s="510"/>
      <c r="EO28" s="510"/>
      <c r="EP28" s="510"/>
      <c r="EQ28" s="510"/>
      <c r="ER28" s="510"/>
      <c r="ES28" s="510"/>
      <c r="ET28" s="510"/>
      <c r="EU28" s="97"/>
      <c r="EV28" s="97"/>
      <c r="EW28" s="97"/>
      <c r="EX28" s="97"/>
    </row>
    <row r="29" spans="1:154">
      <c r="A29" s="501"/>
      <c r="B29" s="507"/>
      <c r="C29" s="508"/>
      <c r="D29" s="570"/>
      <c r="E29" s="591"/>
      <c r="F29" s="509"/>
      <c r="G29" s="772"/>
      <c r="H29" s="578"/>
      <c r="I29" s="503">
        <f t="shared" si="2"/>
        <v>0</v>
      </c>
      <c r="J29" s="683" t="str">
        <f t="shared" si="1"/>
        <v/>
      </c>
      <c r="K29" s="504"/>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510"/>
      <c r="BD29" s="510"/>
      <c r="BE29" s="510"/>
      <c r="BF29" s="510"/>
      <c r="BG29" s="510"/>
      <c r="BH29" s="510"/>
      <c r="BI29" s="510"/>
      <c r="BJ29" s="510"/>
      <c r="BK29" s="510"/>
      <c r="BL29" s="510"/>
      <c r="BM29" s="510"/>
      <c r="BN29" s="510"/>
      <c r="BO29" s="510"/>
      <c r="BP29" s="510"/>
      <c r="BQ29" s="510"/>
      <c r="BR29" s="510"/>
      <c r="BS29" s="510"/>
      <c r="BT29" s="510"/>
      <c r="BU29" s="510"/>
      <c r="BV29" s="510"/>
      <c r="BW29" s="510"/>
      <c r="BX29" s="510"/>
      <c r="BY29" s="510"/>
      <c r="BZ29" s="510"/>
      <c r="CA29" s="510"/>
      <c r="CB29" s="510"/>
      <c r="CC29" s="510"/>
      <c r="CD29" s="510"/>
      <c r="CE29" s="510"/>
      <c r="CF29" s="510"/>
      <c r="CG29" s="510"/>
      <c r="CH29" s="510"/>
      <c r="CI29" s="510"/>
      <c r="CJ29" s="510"/>
      <c r="CK29" s="510"/>
      <c r="CL29" s="510"/>
      <c r="CM29" s="510"/>
      <c r="CN29" s="510"/>
      <c r="CO29" s="510"/>
      <c r="CP29" s="510"/>
      <c r="CQ29" s="510"/>
      <c r="CR29" s="510"/>
      <c r="CS29" s="510"/>
      <c r="CT29" s="510"/>
      <c r="CU29" s="510"/>
      <c r="CV29" s="510"/>
      <c r="CW29" s="510"/>
      <c r="CX29" s="510"/>
      <c r="CY29" s="510"/>
      <c r="CZ29" s="510"/>
      <c r="DA29" s="510"/>
      <c r="DB29" s="510"/>
      <c r="DC29" s="510"/>
      <c r="DD29" s="510"/>
      <c r="DE29" s="510"/>
      <c r="DF29" s="510"/>
      <c r="DG29" s="510"/>
      <c r="DH29" s="510"/>
      <c r="DI29" s="510"/>
      <c r="DJ29" s="510"/>
      <c r="DK29" s="510"/>
      <c r="DL29" s="510"/>
      <c r="DM29" s="510"/>
      <c r="DN29" s="510"/>
      <c r="DO29" s="510"/>
      <c r="DP29" s="510"/>
      <c r="DQ29" s="510"/>
      <c r="DR29" s="510"/>
      <c r="DS29" s="510"/>
      <c r="DT29" s="510"/>
      <c r="DU29" s="510"/>
      <c r="DV29" s="510"/>
      <c r="DW29" s="510"/>
      <c r="DX29" s="510"/>
      <c r="DY29" s="510"/>
      <c r="DZ29" s="510"/>
      <c r="EA29" s="510"/>
      <c r="EB29" s="510"/>
      <c r="EC29" s="510"/>
      <c r="ED29" s="510"/>
      <c r="EE29" s="510"/>
      <c r="EF29" s="510"/>
      <c r="EG29" s="510"/>
      <c r="EH29" s="510"/>
      <c r="EI29" s="510"/>
      <c r="EJ29" s="510"/>
      <c r="EK29" s="510"/>
      <c r="EL29" s="510"/>
      <c r="EM29" s="510"/>
      <c r="EN29" s="510"/>
      <c r="EO29" s="510"/>
      <c r="EP29" s="510"/>
      <c r="EQ29" s="510"/>
      <c r="ER29" s="510"/>
      <c r="ES29" s="510"/>
      <c r="ET29" s="510"/>
      <c r="EU29" s="97"/>
      <c r="EV29" s="97"/>
      <c r="EW29" s="97"/>
      <c r="EX29" s="97"/>
    </row>
    <row r="30" spans="1:154">
      <c r="A30" s="501"/>
      <c r="B30" s="507"/>
      <c r="C30" s="508"/>
      <c r="D30" s="570"/>
      <c r="E30" s="591"/>
      <c r="F30" s="509"/>
      <c r="G30" s="772"/>
      <c r="H30" s="578"/>
      <c r="I30" s="503">
        <f t="shared" si="2"/>
        <v>0</v>
      </c>
      <c r="J30" s="683" t="str">
        <f t="shared" si="1"/>
        <v/>
      </c>
      <c r="K30" s="503"/>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509"/>
      <c r="BD30" s="509"/>
      <c r="BE30" s="509"/>
      <c r="BF30" s="509"/>
      <c r="BG30" s="509"/>
      <c r="BH30" s="509"/>
      <c r="BI30" s="509"/>
      <c r="BJ30" s="509"/>
      <c r="BK30" s="509"/>
      <c r="BL30" s="509"/>
      <c r="BM30" s="509"/>
      <c r="BN30" s="509"/>
      <c r="BO30" s="509"/>
      <c r="BP30" s="509"/>
      <c r="BQ30" s="509"/>
      <c r="BR30" s="509"/>
      <c r="BS30" s="509"/>
      <c r="BT30" s="509"/>
      <c r="BU30" s="509"/>
      <c r="BV30" s="509"/>
      <c r="BW30" s="509"/>
      <c r="BX30" s="509"/>
      <c r="BY30" s="509"/>
      <c r="BZ30" s="509"/>
      <c r="CA30" s="509"/>
      <c r="CB30" s="509"/>
      <c r="CC30" s="509"/>
      <c r="CD30" s="509"/>
      <c r="CE30" s="509"/>
      <c r="CF30" s="509"/>
      <c r="CG30" s="509"/>
      <c r="CH30" s="509"/>
      <c r="CI30" s="509"/>
      <c r="CJ30" s="509"/>
      <c r="CK30" s="509"/>
      <c r="CL30" s="509"/>
      <c r="CM30" s="509"/>
      <c r="CN30" s="509"/>
      <c r="CO30" s="509"/>
      <c r="CP30" s="509"/>
      <c r="CQ30" s="509"/>
      <c r="CR30" s="509"/>
      <c r="CS30" s="509"/>
      <c r="CT30" s="509"/>
      <c r="CU30" s="509"/>
      <c r="CV30" s="509"/>
      <c r="CW30" s="509"/>
      <c r="CX30" s="509"/>
      <c r="CY30" s="509"/>
      <c r="CZ30" s="509"/>
      <c r="DA30" s="509"/>
      <c r="DB30" s="509"/>
      <c r="DC30" s="509"/>
      <c r="DD30" s="509"/>
      <c r="DE30" s="509"/>
      <c r="DF30" s="509"/>
      <c r="DG30" s="509"/>
      <c r="DH30" s="509"/>
      <c r="DI30" s="509"/>
      <c r="DJ30" s="509"/>
      <c r="DK30" s="509"/>
      <c r="DL30" s="509"/>
      <c r="DM30" s="509"/>
      <c r="DN30" s="509"/>
      <c r="DO30" s="509"/>
      <c r="DP30" s="509"/>
      <c r="DQ30" s="509"/>
      <c r="DR30" s="509"/>
      <c r="DS30" s="509"/>
      <c r="DT30" s="509"/>
      <c r="DU30" s="509"/>
      <c r="DV30" s="509"/>
      <c r="DW30" s="509"/>
      <c r="DX30" s="509"/>
      <c r="DY30" s="509"/>
      <c r="DZ30" s="509"/>
      <c r="EA30" s="509"/>
      <c r="EB30" s="509"/>
      <c r="EC30" s="509"/>
      <c r="ED30" s="509"/>
      <c r="EE30" s="509"/>
      <c r="EF30" s="509"/>
      <c r="EG30" s="509"/>
      <c r="EH30" s="509"/>
      <c r="EI30" s="509"/>
      <c r="EJ30" s="509"/>
      <c r="EK30" s="509"/>
      <c r="EL30" s="509"/>
      <c r="EM30" s="509"/>
      <c r="EN30" s="509"/>
      <c r="EO30" s="509"/>
      <c r="EP30" s="509"/>
      <c r="EQ30" s="509"/>
      <c r="ER30" s="509"/>
      <c r="ES30" s="509"/>
      <c r="ET30" s="509"/>
    </row>
    <row r="31" spans="1:154">
      <c r="A31" s="501"/>
      <c r="B31" s="507"/>
      <c r="C31" s="508"/>
      <c r="D31" s="570"/>
      <c r="E31" s="591"/>
      <c r="F31" s="509"/>
      <c r="G31" s="772"/>
      <c r="H31" s="578"/>
      <c r="I31" s="503">
        <f t="shared" si="2"/>
        <v>0</v>
      </c>
      <c r="J31" s="683" t="str">
        <f t="shared" si="1"/>
        <v/>
      </c>
      <c r="K31" s="503"/>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09"/>
      <c r="BD31" s="509"/>
      <c r="BE31" s="509"/>
      <c r="BF31" s="509"/>
      <c r="BG31" s="509"/>
      <c r="BH31" s="509"/>
      <c r="BI31" s="509"/>
      <c r="BJ31" s="509"/>
      <c r="BK31" s="509"/>
      <c r="BL31" s="509"/>
      <c r="BM31" s="509"/>
      <c r="BN31" s="509"/>
      <c r="BO31" s="509"/>
      <c r="BP31" s="509"/>
      <c r="BQ31" s="509"/>
      <c r="BR31" s="509"/>
      <c r="BS31" s="509"/>
      <c r="BT31" s="509"/>
      <c r="BU31" s="509"/>
      <c r="BV31" s="509"/>
      <c r="BW31" s="509"/>
      <c r="BX31" s="509"/>
      <c r="BY31" s="509"/>
      <c r="BZ31" s="509"/>
      <c r="CA31" s="509"/>
      <c r="CB31" s="509"/>
      <c r="CC31" s="509"/>
      <c r="CD31" s="509"/>
      <c r="CE31" s="509"/>
      <c r="CF31" s="509"/>
      <c r="CG31" s="509"/>
      <c r="CH31" s="509"/>
      <c r="CI31" s="509"/>
      <c r="CJ31" s="509"/>
      <c r="CK31" s="509"/>
      <c r="CL31" s="509"/>
      <c r="CM31" s="509"/>
      <c r="CN31" s="509"/>
      <c r="CO31" s="509"/>
      <c r="CP31" s="509"/>
      <c r="CQ31" s="509"/>
      <c r="CR31" s="509"/>
      <c r="CS31" s="509"/>
      <c r="CT31" s="509"/>
      <c r="CU31" s="509"/>
      <c r="CV31" s="509"/>
      <c r="CW31" s="509"/>
      <c r="CX31" s="509"/>
      <c r="CY31" s="509"/>
      <c r="CZ31" s="509"/>
      <c r="DA31" s="509"/>
      <c r="DB31" s="509"/>
      <c r="DC31" s="509"/>
      <c r="DD31" s="509"/>
      <c r="DE31" s="509"/>
      <c r="DF31" s="509"/>
      <c r="DG31" s="509"/>
      <c r="DH31" s="509"/>
      <c r="DI31" s="509"/>
      <c r="DJ31" s="509"/>
      <c r="DK31" s="509"/>
      <c r="DL31" s="509"/>
      <c r="DM31" s="509"/>
      <c r="DN31" s="509"/>
      <c r="DO31" s="509"/>
      <c r="DP31" s="509"/>
      <c r="DQ31" s="509"/>
      <c r="DR31" s="509"/>
      <c r="DS31" s="509"/>
      <c r="DT31" s="509"/>
      <c r="DU31" s="509"/>
      <c r="DV31" s="509"/>
      <c r="DW31" s="509"/>
      <c r="DX31" s="509"/>
      <c r="DY31" s="509"/>
      <c r="DZ31" s="509"/>
      <c r="EA31" s="509"/>
      <c r="EB31" s="509"/>
      <c r="EC31" s="509"/>
      <c r="ED31" s="509"/>
      <c r="EE31" s="509"/>
      <c r="EF31" s="509"/>
      <c r="EG31" s="509"/>
      <c r="EH31" s="509"/>
      <c r="EI31" s="509"/>
      <c r="EJ31" s="509"/>
      <c r="EK31" s="509"/>
      <c r="EL31" s="509"/>
      <c r="EM31" s="509"/>
      <c r="EN31" s="509"/>
      <c r="EO31" s="509"/>
      <c r="EP31" s="509"/>
      <c r="EQ31" s="509"/>
      <c r="ER31" s="509"/>
      <c r="ES31" s="509"/>
      <c r="ET31" s="509"/>
    </row>
    <row r="32" spans="1:154">
      <c r="A32" s="501"/>
      <c r="B32" s="507"/>
      <c r="C32" s="508"/>
      <c r="D32" s="570"/>
      <c r="E32" s="591"/>
      <c r="F32" s="509"/>
      <c r="G32" s="772"/>
      <c r="H32" s="578"/>
      <c r="I32" s="503">
        <f t="shared" si="2"/>
        <v>0</v>
      </c>
      <c r="J32" s="683" t="str">
        <f t="shared" si="1"/>
        <v/>
      </c>
      <c r="K32" s="503"/>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c r="BT32" s="509"/>
      <c r="BU32" s="509"/>
      <c r="BV32" s="509"/>
      <c r="BW32" s="509"/>
      <c r="BX32" s="509"/>
      <c r="BY32" s="509"/>
      <c r="BZ32" s="509"/>
      <c r="CA32" s="509"/>
      <c r="CB32" s="509"/>
      <c r="CC32" s="509"/>
      <c r="CD32" s="509"/>
      <c r="CE32" s="509"/>
      <c r="CF32" s="509"/>
      <c r="CG32" s="509"/>
      <c r="CH32" s="509"/>
      <c r="CI32" s="509"/>
      <c r="CJ32" s="509"/>
      <c r="CK32" s="509"/>
      <c r="CL32" s="509"/>
      <c r="CM32" s="509"/>
      <c r="CN32" s="509"/>
      <c r="CO32" s="509"/>
      <c r="CP32" s="509"/>
      <c r="CQ32" s="509"/>
      <c r="CR32" s="509"/>
      <c r="CS32" s="509"/>
      <c r="CT32" s="509"/>
      <c r="CU32" s="509"/>
      <c r="CV32" s="509"/>
      <c r="CW32" s="509"/>
      <c r="CX32" s="509"/>
      <c r="CY32" s="509"/>
      <c r="CZ32" s="509"/>
      <c r="DA32" s="509"/>
      <c r="DB32" s="509"/>
      <c r="DC32" s="509"/>
      <c r="DD32" s="509"/>
      <c r="DE32" s="509"/>
      <c r="DF32" s="509"/>
      <c r="DG32" s="509"/>
      <c r="DH32" s="509"/>
      <c r="DI32" s="509"/>
      <c r="DJ32" s="509"/>
      <c r="DK32" s="509"/>
      <c r="DL32" s="509"/>
      <c r="DM32" s="509"/>
      <c r="DN32" s="509"/>
      <c r="DO32" s="509"/>
      <c r="DP32" s="509"/>
      <c r="DQ32" s="509"/>
      <c r="DR32" s="509"/>
      <c r="DS32" s="509"/>
      <c r="DT32" s="509"/>
      <c r="DU32" s="509"/>
      <c r="DV32" s="509"/>
      <c r="DW32" s="509"/>
      <c r="DX32" s="509"/>
      <c r="DY32" s="509"/>
      <c r="DZ32" s="509"/>
      <c r="EA32" s="509"/>
      <c r="EB32" s="509"/>
      <c r="EC32" s="509"/>
      <c r="ED32" s="509"/>
      <c r="EE32" s="509"/>
      <c r="EF32" s="509"/>
      <c r="EG32" s="509"/>
      <c r="EH32" s="509"/>
      <c r="EI32" s="509"/>
      <c r="EJ32" s="509"/>
      <c r="EK32" s="509"/>
      <c r="EL32" s="509"/>
      <c r="EM32" s="509"/>
      <c r="EN32" s="509"/>
      <c r="EO32" s="509"/>
      <c r="EP32" s="509"/>
      <c r="EQ32" s="509"/>
      <c r="ER32" s="509"/>
      <c r="ES32" s="509"/>
      <c r="ET32" s="509"/>
    </row>
    <row r="33" spans="1:150">
      <c r="A33" s="501"/>
      <c r="B33" s="507"/>
      <c r="C33" s="508"/>
      <c r="D33" s="570"/>
      <c r="E33" s="591"/>
      <c r="F33" s="509"/>
      <c r="G33" s="772"/>
      <c r="H33" s="578"/>
      <c r="I33" s="503">
        <f t="shared" si="2"/>
        <v>0</v>
      </c>
      <c r="J33" s="683" t="str">
        <f t="shared" si="1"/>
        <v/>
      </c>
      <c r="K33" s="503"/>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509"/>
      <c r="BB33" s="509"/>
      <c r="BC33" s="509"/>
      <c r="BD33" s="509"/>
      <c r="BE33" s="509"/>
      <c r="BF33" s="509"/>
      <c r="BG33" s="509"/>
      <c r="BH33" s="509"/>
      <c r="BI33" s="509"/>
      <c r="BJ33" s="509"/>
      <c r="BK33" s="509"/>
      <c r="BL33" s="509"/>
      <c r="BM33" s="509"/>
      <c r="BN33" s="509"/>
      <c r="BO33" s="509"/>
      <c r="BP33" s="509"/>
      <c r="BQ33" s="509"/>
      <c r="BR33" s="509"/>
      <c r="BS33" s="509"/>
      <c r="BT33" s="509"/>
      <c r="BU33" s="509"/>
      <c r="BV33" s="509"/>
      <c r="BW33" s="509"/>
      <c r="BX33" s="509"/>
      <c r="BY33" s="509"/>
      <c r="BZ33" s="509"/>
      <c r="CA33" s="509"/>
      <c r="CB33" s="509"/>
      <c r="CC33" s="509"/>
      <c r="CD33" s="509"/>
      <c r="CE33" s="509"/>
      <c r="CF33" s="509"/>
      <c r="CG33" s="509"/>
      <c r="CH33" s="509"/>
      <c r="CI33" s="509"/>
      <c r="CJ33" s="509"/>
      <c r="CK33" s="509"/>
      <c r="CL33" s="509"/>
      <c r="CM33" s="509"/>
      <c r="CN33" s="509"/>
      <c r="CO33" s="509"/>
      <c r="CP33" s="509"/>
      <c r="CQ33" s="509"/>
      <c r="CR33" s="509"/>
      <c r="CS33" s="509"/>
      <c r="CT33" s="509"/>
      <c r="CU33" s="509"/>
      <c r="CV33" s="509"/>
      <c r="CW33" s="509"/>
      <c r="CX33" s="509"/>
      <c r="CY33" s="509"/>
      <c r="CZ33" s="509"/>
      <c r="DA33" s="509"/>
      <c r="DB33" s="509"/>
      <c r="DC33" s="509"/>
      <c r="DD33" s="509"/>
      <c r="DE33" s="509"/>
      <c r="DF33" s="509"/>
      <c r="DG33" s="509"/>
      <c r="DH33" s="509"/>
      <c r="DI33" s="509"/>
      <c r="DJ33" s="509"/>
      <c r="DK33" s="509"/>
      <c r="DL33" s="509"/>
      <c r="DM33" s="509"/>
      <c r="DN33" s="509"/>
      <c r="DO33" s="509"/>
      <c r="DP33" s="509"/>
      <c r="DQ33" s="509"/>
      <c r="DR33" s="509"/>
      <c r="DS33" s="509"/>
      <c r="DT33" s="509"/>
      <c r="DU33" s="509"/>
      <c r="DV33" s="509"/>
      <c r="DW33" s="509"/>
      <c r="DX33" s="509"/>
      <c r="DY33" s="509"/>
      <c r="DZ33" s="509"/>
      <c r="EA33" s="509"/>
      <c r="EB33" s="509"/>
      <c r="EC33" s="509"/>
      <c r="ED33" s="509"/>
      <c r="EE33" s="509"/>
      <c r="EF33" s="509"/>
      <c r="EG33" s="509"/>
      <c r="EH33" s="509"/>
      <c r="EI33" s="509"/>
      <c r="EJ33" s="509"/>
      <c r="EK33" s="509"/>
      <c r="EL33" s="509"/>
      <c r="EM33" s="509"/>
      <c r="EN33" s="509"/>
      <c r="EO33" s="509"/>
      <c r="EP33" s="509"/>
      <c r="EQ33" s="509"/>
      <c r="ER33" s="509"/>
      <c r="ES33" s="509"/>
      <c r="ET33" s="509"/>
    </row>
    <row r="34" spans="1:150">
      <c r="A34" s="501"/>
      <c r="B34" s="507"/>
      <c r="C34" s="508"/>
      <c r="D34" s="570"/>
      <c r="E34" s="591"/>
      <c r="F34" s="509"/>
      <c r="G34" s="772"/>
      <c r="H34" s="578"/>
      <c r="I34" s="503">
        <f t="shared" si="2"/>
        <v>0</v>
      </c>
      <c r="J34" s="683" t="str">
        <f t="shared" si="1"/>
        <v/>
      </c>
      <c r="K34" s="503"/>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09"/>
      <c r="BB34" s="509"/>
      <c r="BC34" s="509"/>
      <c r="BD34" s="509"/>
      <c r="BE34" s="509"/>
      <c r="BF34" s="509"/>
      <c r="BG34" s="509"/>
      <c r="BH34" s="509"/>
      <c r="BI34" s="509"/>
      <c r="BJ34" s="509"/>
      <c r="BK34" s="509"/>
      <c r="BL34" s="509"/>
      <c r="BM34" s="509"/>
      <c r="BN34" s="509"/>
      <c r="BO34" s="509"/>
      <c r="BP34" s="509"/>
      <c r="BQ34" s="509"/>
      <c r="BR34" s="509"/>
      <c r="BS34" s="509"/>
      <c r="BT34" s="509"/>
      <c r="BU34" s="509"/>
      <c r="BV34" s="509"/>
      <c r="BW34" s="509"/>
      <c r="BX34" s="509"/>
      <c r="BY34" s="509"/>
      <c r="BZ34" s="509"/>
      <c r="CA34" s="509"/>
      <c r="CB34" s="509"/>
      <c r="CC34" s="509"/>
      <c r="CD34" s="509"/>
      <c r="CE34" s="509"/>
      <c r="CF34" s="509"/>
      <c r="CG34" s="509"/>
      <c r="CH34" s="509"/>
      <c r="CI34" s="509"/>
      <c r="CJ34" s="509"/>
      <c r="CK34" s="509"/>
      <c r="CL34" s="509"/>
      <c r="CM34" s="509"/>
      <c r="CN34" s="509"/>
      <c r="CO34" s="509"/>
      <c r="CP34" s="509"/>
      <c r="CQ34" s="509"/>
      <c r="CR34" s="509"/>
      <c r="CS34" s="509"/>
      <c r="CT34" s="509"/>
      <c r="CU34" s="509"/>
      <c r="CV34" s="509"/>
      <c r="CW34" s="509"/>
      <c r="CX34" s="509"/>
      <c r="CY34" s="509"/>
      <c r="CZ34" s="509"/>
      <c r="DA34" s="509"/>
      <c r="DB34" s="509"/>
      <c r="DC34" s="509"/>
      <c r="DD34" s="509"/>
      <c r="DE34" s="509"/>
      <c r="DF34" s="509"/>
      <c r="DG34" s="509"/>
      <c r="DH34" s="509"/>
      <c r="DI34" s="509"/>
      <c r="DJ34" s="509"/>
      <c r="DK34" s="509"/>
      <c r="DL34" s="509"/>
      <c r="DM34" s="509"/>
      <c r="DN34" s="509"/>
      <c r="DO34" s="509"/>
      <c r="DP34" s="509"/>
      <c r="DQ34" s="509"/>
      <c r="DR34" s="509"/>
      <c r="DS34" s="509"/>
      <c r="DT34" s="509"/>
      <c r="DU34" s="509"/>
      <c r="DV34" s="509"/>
      <c r="DW34" s="509"/>
      <c r="DX34" s="509"/>
      <c r="DY34" s="509"/>
      <c r="DZ34" s="509"/>
      <c r="EA34" s="509"/>
      <c r="EB34" s="509"/>
      <c r="EC34" s="509"/>
      <c r="ED34" s="509"/>
      <c r="EE34" s="509"/>
      <c r="EF34" s="509"/>
      <c r="EG34" s="509"/>
      <c r="EH34" s="509"/>
      <c r="EI34" s="509"/>
      <c r="EJ34" s="509"/>
      <c r="EK34" s="509"/>
      <c r="EL34" s="509"/>
      <c r="EM34" s="509"/>
      <c r="EN34" s="509"/>
      <c r="EO34" s="509"/>
      <c r="EP34" s="509"/>
      <c r="EQ34" s="509"/>
      <c r="ER34" s="509"/>
      <c r="ES34" s="509"/>
      <c r="ET34" s="509"/>
    </row>
    <row r="35" spans="1:150">
      <c r="A35" s="501"/>
      <c r="B35" s="507"/>
      <c r="C35" s="508"/>
      <c r="D35" s="570"/>
      <c r="E35" s="591"/>
      <c r="F35" s="509"/>
      <c r="G35" s="772"/>
      <c r="H35" s="578"/>
      <c r="I35" s="503">
        <f t="shared" si="2"/>
        <v>0</v>
      </c>
      <c r="J35" s="683" t="str">
        <f t="shared" si="1"/>
        <v/>
      </c>
      <c r="K35" s="503"/>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09"/>
      <c r="AY35" s="509"/>
      <c r="AZ35" s="509"/>
      <c r="BA35" s="509"/>
      <c r="BB35" s="509"/>
      <c r="BC35" s="509"/>
      <c r="BD35" s="509"/>
      <c r="BE35" s="509"/>
      <c r="BF35" s="509"/>
      <c r="BG35" s="509"/>
      <c r="BH35" s="509"/>
      <c r="BI35" s="509"/>
      <c r="BJ35" s="509"/>
      <c r="BK35" s="509"/>
      <c r="BL35" s="509"/>
      <c r="BM35" s="509"/>
      <c r="BN35" s="509"/>
      <c r="BO35" s="509"/>
      <c r="BP35" s="509"/>
      <c r="BQ35" s="509"/>
      <c r="BR35" s="509"/>
      <c r="BS35" s="509"/>
      <c r="BT35" s="509"/>
      <c r="BU35" s="509"/>
      <c r="BV35" s="509"/>
      <c r="BW35" s="509"/>
      <c r="BX35" s="509"/>
      <c r="BY35" s="509"/>
      <c r="BZ35" s="509"/>
      <c r="CA35" s="509"/>
      <c r="CB35" s="509"/>
      <c r="CC35" s="509"/>
      <c r="CD35" s="509"/>
      <c r="CE35" s="509"/>
      <c r="CF35" s="509"/>
      <c r="CG35" s="509"/>
      <c r="CH35" s="509"/>
      <c r="CI35" s="509"/>
      <c r="CJ35" s="509"/>
      <c r="CK35" s="509"/>
      <c r="CL35" s="509"/>
      <c r="CM35" s="509"/>
      <c r="CN35" s="509"/>
      <c r="CO35" s="509"/>
      <c r="CP35" s="509"/>
      <c r="CQ35" s="509"/>
      <c r="CR35" s="509"/>
      <c r="CS35" s="509"/>
      <c r="CT35" s="509"/>
      <c r="CU35" s="509"/>
      <c r="CV35" s="509"/>
      <c r="CW35" s="509"/>
      <c r="CX35" s="509"/>
      <c r="CY35" s="509"/>
      <c r="CZ35" s="509"/>
      <c r="DA35" s="509"/>
      <c r="DB35" s="509"/>
      <c r="DC35" s="509"/>
      <c r="DD35" s="509"/>
      <c r="DE35" s="509"/>
      <c r="DF35" s="509"/>
      <c r="DG35" s="509"/>
      <c r="DH35" s="509"/>
      <c r="DI35" s="509"/>
      <c r="DJ35" s="509"/>
      <c r="DK35" s="509"/>
      <c r="DL35" s="509"/>
      <c r="DM35" s="509"/>
      <c r="DN35" s="509"/>
      <c r="DO35" s="509"/>
      <c r="DP35" s="509"/>
      <c r="DQ35" s="509"/>
      <c r="DR35" s="509"/>
      <c r="DS35" s="509"/>
      <c r="DT35" s="509"/>
      <c r="DU35" s="509"/>
      <c r="DV35" s="509"/>
      <c r="DW35" s="509"/>
      <c r="DX35" s="509"/>
      <c r="DY35" s="509"/>
      <c r="DZ35" s="509"/>
      <c r="EA35" s="509"/>
      <c r="EB35" s="509"/>
      <c r="EC35" s="509"/>
      <c r="ED35" s="509"/>
      <c r="EE35" s="509"/>
      <c r="EF35" s="509"/>
      <c r="EG35" s="509"/>
      <c r="EH35" s="509"/>
      <c r="EI35" s="509"/>
      <c r="EJ35" s="509"/>
      <c r="EK35" s="509"/>
      <c r="EL35" s="509"/>
      <c r="EM35" s="509"/>
      <c r="EN35" s="509"/>
      <c r="EO35" s="509"/>
      <c r="EP35" s="509"/>
      <c r="EQ35" s="509"/>
      <c r="ER35" s="509"/>
      <c r="ES35" s="509"/>
      <c r="ET35" s="509"/>
    </row>
    <row r="36" spans="1:150">
      <c r="A36" s="501"/>
      <c r="B36" s="507"/>
      <c r="C36" s="508"/>
      <c r="D36" s="570"/>
      <c r="E36" s="591"/>
      <c r="F36" s="509"/>
      <c r="G36" s="772"/>
      <c r="H36" s="578"/>
      <c r="I36" s="503">
        <f t="shared" si="2"/>
        <v>0</v>
      </c>
      <c r="J36" s="683" t="str">
        <f t="shared" si="1"/>
        <v/>
      </c>
      <c r="K36" s="503"/>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c r="BT36" s="509"/>
      <c r="BU36" s="509"/>
      <c r="BV36" s="509"/>
      <c r="BW36" s="509"/>
      <c r="BX36" s="509"/>
      <c r="BY36" s="509"/>
      <c r="BZ36" s="509"/>
      <c r="CA36" s="509"/>
      <c r="CB36" s="509"/>
      <c r="CC36" s="509"/>
      <c r="CD36" s="509"/>
      <c r="CE36" s="509"/>
      <c r="CF36" s="509"/>
      <c r="CG36" s="509"/>
      <c r="CH36" s="509"/>
      <c r="CI36" s="509"/>
      <c r="CJ36" s="509"/>
      <c r="CK36" s="509"/>
      <c r="CL36" s="509"/>
      <c r="CM36" s="509"/>
      <c r="CN36" s="509"/>
      <c r="CO36" s="509"/>
      <c r="CP36" s="509"/>
      <c r="CQ36" s="509"/>
      <c r="CR36" s="509"/>
      <c r="CS36" s="509"/>
      <c r="CT36" s="509"/>
      <c r="CU36" s="509"/>
      <c r="CV36" s="509"/>
      <c r="CW36" s="509"/>
      <c r="CX36" s="509"/>
      <c r="CY36" s="509"/>
      <c r="CZ36" s="509"/>
      <c r="DA36" s="509"/>
      <c r="DB36" s="509"/>
      <c r="DC36" s="509"/>
      <c r="DD36" s="509"/>
      <c r="DE36" s="509"/>
      <c r="DF36" s="509"/>
      <c r="DG36" s="509"/>
      <c r="DH36" s="509"/>
      <c r="DI36" s="509"/>
      <c r="DJ36" s="509"/>
      <c r="DK36" s="509"/>
      <c r="DL36" s="509"/>
      <c r="DM36" s="509"/>
      <c r="DN36" s="509"/>
      <c r="DO36" s="509"/>
      <c r="DP36" s="509"/>
      <c r="DQ36" s="509"/>
      <c r="DR36" s="509"/>
      <c r="DS36" s="509"/>
      <c r="DT36" s="509"/>
      <c r="DU36" s="509"/>
      <c r="DV36" s="509"/>
      <c r="DW36" s="509"/>
      <c r="DX36" s="509"/>
      <c r="DY36" s="509"/>
      <c r="DZ36" s="509"/>
      <c r="EA36" s="509"/>
      <c r="EB36" s="509"/>
      <c r="EC36" s="509"/>
      <c r="ED36" s="509"/>
      <c r="EE36" s="509"/>
      <c r="EF36" s="509"/>
      <c r="EG36" s="509"/>
      <c r="EH36" s="509"/>
      <c r="EI36" s="509"/>
      <c r="EJ36" s="509"/>
      <c r="EK36" s="509"/>
      <c r="EL36" s="509"/>
      <c r="EM36" s="509"/>
      <c r="EN36" s="509"/>
      <c r="EO36" s="509"/>
      <c r="EP36" s="509"/>
      <c r="EQ36" s="509"/>
      <c r="ER36" s="509"/>
      <c r="ES36" s="509"/>
      <c r="ET36" s="509"/>
    </row>
    <row r="37" spans="1:150">
      <c r="A37" s="501"/>
      <c r="B37" s="507"/>
      <c r="C37" s="508"/>
      <c r="D37" s="570"/>
      <c r="E37" s="591"/>
      <c r="F37" s="509"/>
      <c r="G37" s="772"/>
      <c r="H37" s="578"/>
      <c r="I37" s="503">
        <f t="shared" si="2"/>
        <v>0</v>
      </c>
      <c r="J37" s="683" t="str">
        <f t="shared" si="1"/>
        <v/>
      </c>
      <c r="K37" s="503"/>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09"/>
      <c r="BB37" s="509"/>
      <c r="BC37" s="509"/>
      <c r="BD37" s="509"/>
      <c r="BE37" s="509"/>
      <c r="BF37" s="509"/>
      <c r="BG37" s="509"/>
      <c r="BH37" s="509"/>
      <c r="BI37" s="509"/>
      <c r="BJ37" s="509"/>
      <c r="BK37" s="509"/>
      <c r="BL37" s="509"/>
      <c r="BM37" s="509"/>
      <c r="BN37" s="509"/>
      <c r="BO37" s="509"/>
      <c r="BP37" s="509"/>
      <c r="BQ37" s="509"/>
      <c r="BR37" s="509"/>
      <c r="BS37" s="509"/>
      <c r="BT37" s="509"/>
      <c r="BU37" s="509"/>
      <c r="BV37" s="509"/>
      <c r="BW37" s="509"/>
      <c r="BX37" s="509"/>
      <c r="BY37" s="509"/>
      <c r="BZ37" s="509"/>
      <c r="CA37" s="509"/>
      <c r="CB37" s="509"/>
      <c r="CC37" s="509"/>
      <c r="CD37" s="509"/>
      <c r="CE37" s="509"/>
      <c r="CF37" s="509"/>
      <c r="CG37" s="509"/>
      <c r="CH37" s="509"/>
      <c r="CI37" s="509"/>
      <c r="CJ37" s="509"/>
      <c r="CK37" s="509"/>
      <c r="CL37" s="509"/>
      <c r="CM37" s="509"/>
      <c r="CN37" s="509"/>
      <c r="CO37" s="509"/>
      <c r="CP37" s="509"/>
      <c r="CQ37" s="509"/>
      <c r="CR37" s="509"/>
      <c r="CS37" s="509"/>
      <c r="CT37" s="509"/>
      <c r="CU37" s="509"/>
      <c r="CV37" s="509"/>
      <c r="CW37" s="509"/>
      <c r="CX37" s="509"/>
      <c r="CY37" s="509"/>
      <c r="CZ37" s="509"/>
      <c r="DA37" s="509"/>
      <c r="DB37" s="509"/>
      <c r="DC37" s="509"/>
      <c r="DD37" s="509"/>
      <c r="DE37" s="509"/>
      <c r="DF37" s="509"/>
      <c r="DG37" s="509"/>
      <c r="DH37" s="509"/>
      <c r="DI37" s="509"/>
      <c r="DJ37" s="509"/>
      <c r="DK37" s="509"/>
      <c r="DL37" s="509"/>
      <c r="DM37" s="509"/>
      <c r="DN37" s="509"/>
      <c r="DO37" s="509"/>
      <c r="DP37" s="509"/>
      <c r="DQ37" s="509"/>
      <c r="DR37" s="509"/>
      <c r="DS37" s="509"/>
      <c r="DT37" s="509"/>
      <c r="DU37" s="509"/>
      <c r="DV37" s="509"/>
      <c r="DW37" s="509"/>
      <c r="DX37" s="509"/>
      <c r="DY37" s="509"/>
      <c r="DZ37" s="509"/>
      <c r="EA37" s="509"/>
      <c r="EB37" s="509"/>
      <c r="EC37" s="509"/>
      <c r="ED37" s="509"/>
      <c r="EE37" s="509"/>
      <c r="EF37" s="509"/>
      <c r="EG37" s="509"/>
      <c r="EH37" s="509"/>
      <c r="EI37" s="509"/>
      <c r="EJ37" s="509"/>
      <c r="EK37" s="509"/>
      <c r="EL37" s="509"/>
      <c r="EM37" s="509"/>
      <c r="EN37" s="509"/>
      <c r="EO37" s="509"/>
      <c r="EP37" s="509"/>
      <c r="EQ37" s="509"/>
      <c r="ER37" s="509"/>
      <c r="ES37" s="509"/>
      <c r="ET37" s="509"/>
    </row>
    <row r="38" spans="1:150">
      <c r="A38" s="501"/>
      <c r="B38" s="507"/>
      <c r="C38" s="508"/>
      <c r="D38" s="570"/>
      <c r="E38" s="591"/>
      <c r="F38" s="509"/>
      <c r="G38" s="772"/>
      <c r="H38" s="578"/>
      <c r="I38" s="503">
        <f t="shared" si="2"/>
        <v>0</v>
      </c>
      <c r="J38" s="683" t="str">
        <f t="shared" si="1"/>
        <v/>
      </c>
      <c r="K38" s="503"/>
      <c r="L38" s="509"/>
      <c r="M38" s="509"/>
      <c r="N38" s="509"/>
      <c r="O38" s="509"/>
      <c r="P38" s="509"/>
      <c r="Q38" s="509"/>
      <c r="R38" s="509"/>
      <c r="S38" s="509"/>
      <c r="T38" s="509"/>
      <c r="U38" s="509"/>
      <c r="V38" s="509"/>
      <c r="W38" s="509"/>
      <c r="X38" s="509"/>
      <c r="Y38" s="509"/>
      <c r="Z38" s="509"/>
      <c r="AA38" s="509"/>
      <c r="AB38" s="509"/>
      <c r="AC38" s="509"/>
      <c r="AD38" s="509"/>
      <c r="AE38" s="509"/>
      <c r="AF38" s="509"/>
      <c r="AG38" s="509"/>
      <c r="AH38" s="509"/>
      <c r="AI38" s="509"/>
      <c r="AJ38" s="509"/>
      <c r="AK38" s="509"/>
      <c r="AL38" s="509"/>
      <c r="AM38" s="509"/>
      <c r="AN38" s="509"/>
      <c r="AO38" s="509"/>
      <c r="AP38" s="509"/>
      <c r="AQ38" s="509"/>
      <c r="AR38" s="509"/>
      <c r="AS38" s="509"/>
      <c r="AT38" s="509"/>
      <c r="AU38" s="509"/>
      <c r="AV38" s="509"/>
      <c r="AW38" s="509"/>
      <c r="AX38" s="509"/>
      <c r="AY38" s="509"/>
      <c r="AZ38" s="509"/>
      <c r="BA38" s="509"/>
      <c r="BB38" s="509"/>
      <c r="BC38" s="509"/>
      <c r="BD38" s="509"/>
      <c r="BE38" s="509"/>
      <c r="BF38" s="509"/>
      <c r="BG38" s="509"/>
      <c r="BH38" s="509"/>
      <c r="BI38" s="509"/>
      <c r="BJ38" s="509"/>
      <c r="BK38" s="509"/>
      <c r="BL38" s="509"/>
      <c r="BM38" s="509"/>
      <c r="BN38" s="509"/>
      <c r="BO38" s="509"/>
      <c r="BP38" s="509"/>
      <c r="BQ38" s="509"/>
      <c r="BR38" s="509"/>
      <c r="BS38" s="509"/>
      <c r="BT38" s="509"/>
      <c r="BU38" s="509"/>
      <c r="BV38" s="509"/>
      <c r="BW38" s="509"/>
      <c r="BX38" s="509"/>
      <c r="BY38" s="509"/>
      <c r="BZ38" s="509"/>
      <c r="CA38" s="509"/>
      <c r="CB38" s="509"/>
      <c r="CC38" s="509"/>
      <c r="CD38" s="509"/>
      <c r="CE38" s="509"/>
      <c r="CF38" s="509"/>
      <c r="CG38" s="509"/>
      <c r="CH38" s="509"/>
      <c r="CI38" s="509"/>
      <c r="CJ38" s="509"/>
      <c r="CK38" s="509"/>
      <c r="CL38" s="509"/>
      <c r="CM38" s="509"/>
      <c r="CN38" s="509"/>
      <c r="CO38" s="509"/>
      <c r="CP38" s="509"/>
      <c r="CQ38" s="509"/>
      <c r="CR38" s="509"/>
      <c r="CS38" s="509"/>
      <c r="CT38" s="509"/>
      <c r="CU38" s="509"/>
      <c r="CV38" s="509"/>
      <c r="CW38" s="509"/>
      <c r="CX38" s="509"/>
      <c r="CY38" s="509"/>
      <c r="CZ38" s="509"/>
      <c r="DA38" s="509"/>
      <c r="DB38" s="509"/>
      <c r="DC38" s="509"/>
      <c r="DD38" s="509"/>
      <c r="DE38" s="509"/>
      <c r="DF38" s="509"/>
      <c r="DG38" s="509"/>
      <c r="DH38" s="509"/>
      <c r="DI38" s="509"/>
      <c r="DJ38" s="509"/>
      <c r="DK38" s="509"/>
      <c r="DL38" s="509"/>
      <c r="DM38" s="509"/>
      <c r="DN38" s="509"/>
      <c r="DO38" s="509"/>
      <c r="DP38" s="509"/>
      <c r="DQ38" s="509"/>
      <c r="DR38" s="509"/>
      <c r="DS38" s="509"/>
      <c r="DT38" s="509"/>
      <c r="DU38" s="509"/>
      <c r="DV38" s="509"/>
      <c r="DW38" s="509"/>
      <c r="DX38" s="509"/>
      <c r="DY38" s="509"/>
      <c r="DZ38" s="509"/>
      <c r="EA38" s="509"/>
      <c r="EB38" s="509"/>
      <c r="EC38" s="509"/>
      <c r="ED38" s="509"/>
      <c r="EE38" s="509"/>
      <c r="EF38" s="509"/>
      <c r="EG38" s="509"/>
      <c r="EH38" s="509"/>
      <c r="EI38" s="509"/>
      <c r="EJ38" s="509"/>
      <c r="EK38" s="509"/>
      <c r="EL38" s="509"/>
      <c r="EM38" s="509"/>
      <c r="EN38" s="509"/>
      <c r="EO38" s="509"/>
      <c r="EP38" s="509"/>
      <c r="EQ38" s="509"/>
      <c r="ER38" s="509"/>
      <c r="ES38" s="509"/>
      <c r="ET38" s="509"/>
    </row>
    <row r="39" spans="1:150">
      <c r="A39" s="501"/>
      <c r="B39" s="507"/>
      <c r="C39" s="508"/>
      <c r="D39" s="570"/>
      <c r="E39" s="591"/>
      <c r="F39" s="509"/>
      <c r="G39" s="772"/>
      <c r="H39" s="578"/>
      <c r="I39" s="503">
        <f t="shared" si="2"/>
        <v>0</v>
      </c>
      <c r="J39" s="683" t="str">
        <f t="shared" si="1"/>
        <v/>
      </c>
      <c r="K39" s="503"/>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509"/>
      <c r="AV39" s="509"/>
      <c r="AW39" s="509"/>
      <c r="AX39" s="509"/>
      <c r="AY39" s="509"/>
      <c r="AZ39" s="509"/>
      <c r="BA39" s="509"/>
      <c r="BB39" s="509"/>
      <c r="BC39" s="509"/>
      <c r="BD39" s="509"/>
      <c r="BE39" s="509"/>
      <c r="BF39" s="509"/>
      <c r="BG39" s="509"/>
      <c r="BH39" s="509"/>
      <c r="BI39" s="509"/>
      <c r="BJ39" s="509"/>
      <c r="BK39" s="509"/>
      <c r="BL39" s="509"/>
      <c r="BM39" s="509"/>
      <c r="BN39" s="509"/>
      <c r="BO39" s="509"/>
      <c r="BP39" s="509"/>
      <c r="BQ39" s="509"/>
      <c r="BR39" s="509"/>
      <c r="BS39" s="509"/>
      <c r="BT39" s="509"/>
      <c r="BU39" s="509"/>
      <c r="BV39" s="509"/>
      <c r="BW39" s="509"/>
      <c r="BX39" s="509"/>
      <c r="BY39" s="509"/>
      <c r="BZ39" s="509"/>
      <c r="CA39" s="509"/>
      <c r="CB39" s="509"/>
      <c r="CC39" s="509"/>
      <c r="CD39" s="509"/>
      <c r="CE39" s="509"/>
      <c r="CF39" s="509"/>
      <c r="CG39" s="509"/>
      <c r="CH39" s="509"/>
      <c r="CI39" s="509"/>
      <c r="CJ39" s="509"/>
      <c r="CK39" s="509"/>
      <c r="CL39" s="509"/>
      <c r="CM39" s="509"/>
      <c r="CN39" s="509"/>
      <c r="CO39" s="509"/>
      <c r="CP39" s="509"/>
      <c r="CQ39" s="509"/>
      <c r="CR39" s="509"/>
      <c r="CS39" s="509"/>
      <c r="CT39" s="509"/>
      <c r="CU39" s="509"/>
      <c r="CV39" s="509"/>
      <c r="CW39" s="509"/>
      <c r="CX39" s="509"/>
      <c r="CY39" s="509"/>
      <c r="CZ39" s="509"/>
      <c r="DA39" s="509"/>
      <c r="DB39" s="509"/>
      <c r="DC39" s="509"/>
      <c r="DD39" s="509"/>
      <c r="DE39" s="509"/>
      <c r="DF39" s="509"/>
      <c r="DG39" s="509"/>
      <c r="DH39" s="509"/>
      <c r="DI39" s="509"/>
      <c r="DJ39" s="509"/>
      <c r="DK39" s="509"/>
      <c r="DL39" s="509"/>
      <c r="DM39" s="509"/>
      <c r="DN39" s="509"/>
      <c r="DO39" s="509"/>
      <c r="DP39" s="509"/>
      <c r="DQ39" s="509"/>
      <c r="DR39" s="509"/>
      <c r="DS39" s="509"/>
      <c r="DT39" s="509"/>
      <c r="DU39" s="509"/>
      <c r="DV39" s="509"/>
      <c r="DW39" s="509"/>
      <c r="DX39" s="509"/>
      <c r="DY39" s="509"/>
      <c r="DZ39" s="509"/>
      <c r="EA39" s="509"/>
      <c r="EB39" s="509"/>
      <c r="EC39" s="509"/>
      <c r="ED39" s="509"/>
      <c r="EE39" s="509"/>
      <c r="EF39" s="509"/>
      <c r="EG39" s="509"/>
      <c r="EH39" s="509"/>
      <c r="EI39" s="509"/>
      <c r="EJ39" s="509"/>
      <c r="EK39" s="509"/>
      <c r="EL39" s="509"/>
      <c r="EM39" s="509"/>
      <c r="EN39" s="509"/>
      <c r="EO39" s="509"/>
      <c r="EP39" s="509"/>
      <c r="EQ39" s="509"/>
      <c r="ER39" s="509"/>
      <c r="ES39" s="509"/>
      <c r="ET39" s="509"/>
    </row>
    <row r="40" spans="1:150">
      <c r="A40" s="501"/>
      <c r="B40" s="507"/>
      <c r="C40" s="508"/>
      <c r="D40" s="570"/>
      <c r="E40" s="591"/>
      <c r="F40" s="509"/>
      <c r="G40" s="772"/>
      <c r="H40" s="578"/>
      <c r="I40" s="503">
        <f t="shared" si="2"/>
        <v>0</v>
      </c>
      <c r="J40" s="683" t="str">
        <f t="shared" si="1"/>
        <v/>
      </c>
      <c r="K40" s="503"/>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c r="AX40" s="509"/>
      <c r="AY40" s="509"/>
      <c r="AZ40" s="509"/>
      <c r="BA40" s="509"/>
      <c r="BB40" s="509"/>
      <c r="BC40" s="509"/>
      <c r="BD40" s="509"/>
      <c r="BE40" s="509"/>
      <c r="BF40" s="509"/>
      <c r="BG40" s="509"/>
      <c r="BH40" s="509"/>
      <c r="BI40" s="509"/>
      <c r="BJ40" s="509"/>
      <c r="BK40" s="509"/>
      <c r="BL40" s="509"/>
      <c r="BM40" s="509"/>
      <c r="BN40" s="509"/>
      <c r="BO40" s="509"/>
      <c r="BP40" s="509"/>
      <c r="BQ40" s="509"/>
      <c r="BR40" s="509"/>
      <c r="BS40" s="509"/>
      <c r="BT40" s="509"/>
      <c r="BU40" s="509"/>
      <c r="BV40" s="509"/>
      <c r="BW40" s="509"/>
      <c r="BX40" s="509"/>
      <c r="BY40" s="509"/>
      <c r="BZ40" s="509"/>
      <c r="CA40" s="509"/>
      <c r="CB40" s="509"/>
      <c r="CC40" s="509"/>
      <c r="CD40" s="509"/>
      <c r="CE40" s="509"/>
      <c r="CF40" s="509"/>
      <c r="CG40" s="509"/>
      <c r="CH40" s="509"/>
      <c r="CI40" s="509"/>
      <c r="CJ40" s="509"/>
      <c r="CK40" s="509"/>
      <c r="CL40" s="509"/>
      <c r="CM40" s="509"/>
      <c r="CN40" s="509"/>
      <c r="CO40" s="509"/>
      <c r="CP40" s="509"/>
      <c r="CQ40" s="509"/>
      <c r="CR40" s="509"/>
      <c r="CS40" s="509"/>
      <c r="CT40" s="509"/>
      <c r="CU40" s="509"/>
      <c r="CV40" s="509"/>
      <c r="CW40" s="509"/>
      <c r="CX40" s="509"/>
      <c r="CY40" s="509"/>
      <c r="CZ40" s="509"/>
      <c r="DA40" s="509"/>
      <c r="DB40" s="509"/>
      <c r="DC40" s="509"/>
      <c r="DD40" s="509"/>
      <c r="DE40" s="509"/>
      <c r="DF40" s="509"/>
      <c r="DG40" s="509"/>
      <c r="DH40" s="509"/>
      <c r="DI40" s="509"/>
      <c r="DJ40" s="509"/>
      <c r="DK40" s="509"/>
      <c r="DL40" s="509"/>
      <c r="DM40" s="509"/>
      <c r="DN40" s="509"/>
      <c r="DO40" s="509"/>
      <c r="DP40" s="509"/>
      <c r="DQ40" s="509"/>
      <c r="DR40" s="509"/>
      <c r="DS40" s="509"/>
      <c r="DT40" s="509"/>
      <c r="DU40" s="509"/>
      <c r="DV40" s="509"/>
      <c r="DW40" s="509"/>
      <c r="DX40" s="509"/>
      <c r="DY40" s="509"/>
      <c r="DZ40" s="509"/>
      <c r="EA40" s="509"/>
      <c r="EB40" s="509"/>
      <c r="EC40" s="509"/>
      <c r="ED40" s="509"/>
      <c r="EE40" s="509"/>
      <c r="EF40" s="509"/>
      <c r="EG40" s="509"/>
      <c r="EH40" s="509"/>
      <c r="EI40" s="509"/>
      <c r="EJ40" s="509"/>
      <c r="EK40" s="509"/>
      <c r="EL40" s="509"/>
      <c r="EM40" s="509"/>
      <c r="EN40" s="509"/>
      <c r="EO40" s="509"/>
      <c r="EP40" s="509"/>
      <c r="EQ40" s="509"/>
      <c r="ER40" s="509"/>
      <c r="ES40" s="509"/>
      <c r="ET40" s="509"/>
    </row>
    <row r="41" spans="1:150">
      <c r="A41" s="501"/>
      <c r="B41" s="507"/>
      <c r="C41" s="508"/>
      <c r="D41" s="570"/>
      <c r="E41" s="591"/>
      <c r="F41" s="509"/>
      <c r="G41" s="772"/>
      <c r="H41" s="578"/>
      <c r="I41" s="503">
        <f t="shared" si="2"/>
        <v>0</v>
      </c>
      <c r="J41" s="683" t="str">
        <f t="shared" si="1"/>
        <v/>
      </c>
      <c r="K41" s="503"/>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c r="AU41" s="509"/>
      <c r="AV41" s="509"/>
      <c r="AW41" s="509"/>
      <c r="AX41" s="509"/>
      <c r="AY41" s="509"/>
      <c r="AZ41" s="509"/>
      <c r="BA41" s="509"/>
      <c r="BB41" s="509"/>
      <c r="BC41" s="509"/>
      <c r="BD41" s="509"/>
      <c r="BE41" s="509"/>
      <c r="BF41" s="509"/>
      <c r="BG41" s="509"/>
      <c r="BH41" s="509"/>
      <c r="BI41" s="509"/>
      <c r="BJ41" s="509"/>
      <c r="BK41" s="509"/>
      <c r="BL41" s="509"/>
      <c r="BM41" s="509"/>
      <c r="BN41" s="509"/>
      <c r="BO41" s="509"/>
      <c r="BP41" s="509"/>
      <c r="BQ41" s="509"/>
      <c r="BR41" s="509"/>
      <c r="BS41" s="509"/>
      <c r="BT41" s="509"/>
      <c r="BU41" s="509"/>
      <c r="BV41" s="509"/>
      <c r="BW41" s="509"/>
      <c r="BX41" s="509"/>
      <c r="BY41" s="509"/>
      <c r="BZ41" s="509"/>
      <c r="CA41" s="509"/>
      <c r="CB41" s="509"/>
      <c r="CC41" s="509"/>
      <c r="CD41" s="509"/>
      <c r="CE41" s="509"/>
      <c r="CF41" s="509"/>
      <c r="CG41" s="509"/>
      <c r="CH41" s="509"/>
      <c r="CI41" s="509"/>
      <c r="CJ41" s="509"/>
      <c r="CK41" s="509"/>
      <c r="CL41" s="509"/>
      <c r="CM41" s="509"/>
      <c r="CN41" s="509"/>
      <c r="CO41" s="509"/>
      <c r="CP41" s="509"/>
      <c r="CQ41" s="509"/>
      <c r="CR41" s="509"/>
      <c r="CS41" s="509"/>
      <c r="CT41" s="509"/>
      <c r="CU41" s="509"/>
      <c r="CV41" s="509"/>
      <c r="CW41" s="509"/>
      <c r="CX41" s="509"/>
      <c r="CY41" s="509"/>
      <c r="CZ41" s="509"/>
      <c r="DA41" s="509"/>
      <c r="DB41" s="509"/>
      <c r="DC41" s="509"/>
      <c r="DD41" s="509"/>
      <c r="DE41" s="509"/>
      <c r="DF41" s="509"/>
      <c r="DG41" s="509"/>
      <c r="DH41" s="509"/>
      <c r="DI41" s="509"/>
      <c r="DJ41" s="509"/>
      <c r="DK41" s="509"/>
      <c r="DL41" s="509"/>
      <c r="DM41" s="509"/>
      <c r="DN41" s="509"/>
      <c r="DO41" s="509"/>
      <c r="DP41" s="509"/>
      <c r="DQ41" s="509"/>
      <c r="DR41" s="509"/>
      <c r="DS41" s="509"/>
      <c r="DT41" s="509"/>
      <c r="DU41" s="509"/>
      <c r="DV41" s="509"/>
      <c r="DW41" s="509"/>
      <c r="DX41" s="509"/>
      <c r="DY41" s="509"/>
      <c r="DZ41" s="509"/>
      <c r="EA41" s="509"/>
      <c r="EB41" s="509"/>
      <c r="EC41" s="509"/>
      <c r="ED41" s="509"/>
      <c r="EE41" s="509"/>
      <c r="EF41" s="509"/>
      <c r="EG41" s="509"/>
      <c r="EH41" s="509"/>
      <c r="EI41" s="509"/>
      <c r="EJ41" s="509"/>
      <c r="EK41" s="509"/>
      <c r="EL41" s="509"/>
      <c r="EM41" s="509"/>
      <c r="EN41" s="509"/>
      <c r="EO41" s="509"/>
      <c r="EP41" s="509"/>
      <c r="EQ41" s="509"/>
      <c r="ER41" s="509"/>
      <c r="ES41" s="509"/>
      <c r="ET41" s="509"/>
    </row>
    <row r="42" spans="1:150">
      <c r="A42" s="501"/>
      <c r="B42" s="507"/>
      <c r="C42" s="508"/>
      <c r="D42" s="570"/>
      <c r="E42" s="591"/>
      <c r="F42" s="509"/>
      <c r="G42" s="772"/>
      <c r="H42" s="578"/>
      <c r="I42" s="503">
        <f t="shared" si="2"/>
        <v>0</v>
      </c>
      <c r="J42" s="683" t="str">
        <f t="shared" si="1"/>
        <v/>
      </c>
      <c r="K42" s="503"/>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09"/>
      <c r="AY42" s="509"/>
      <c r="AZ42" s="509"/>
      <c r="BA42" s="509"/>
      <c r="BB42" s="509"/>
      <c r="BC42" s="509"/>
      <c r="BD42" s="509"/>
      <c r="BE42" s="509"/>
      <c r="BF42" s="509"/>
      <c r="BG42" s="509"/>
      <c r="BH42" s="509"/>
      <c r="BI42" s="509"/>
      <c r="BJ42" s="509"/>
      <c r="BK42" s="509"/>
      <c r="BL42" s="509"/>
      <c r="BM42" s="509"/>
      <c r="BN42" s="509"/>
      <c r="BO42" s="509"/>
      <c r="BP42" s="509"/>
      <c r="BQ42" s="509"/>
      <c r="BR42" s="509"/>
      <c r="BS42" s="509"/>
      <c r="BT42" s="509"/>
      <c r="BU42" s="509"/>
      <c r="BV42" s="509"/>
      <c r="BW42" s="509"/>
      <c r="BX42" s="509"/>
      <c r="BY42" s="509"/>
      <c r="BZ42" s="509"/>
      <c r="CA42" s="509"/>
      <c r="CB42" s="509"/>
      <c r="CC42" s="509"/>
      <c r="CD42" s="509"/>
      <c r="CE42" s="509"/>
      <c r="CF42" s="509"/>
      <c r="CG42" s="509"/>
      <c r="CH42" s="509"/>
      <c r="CI42" s="509"/>
      <c r="CJ42" s="509"/>
      <c r="CK42" s="509"/>
      <c r="CL42" s="509"/>
      <c r="CM42" s="509"/>
      <c r="CN42" s="509"/>
      <c r="CO42" s="509"/>
      <c r="CP42" s="509"/>
      <c r="CQ42" s="509"/>
      <c r="CR42" s="509"/>
      <c r="CS42" s="509"/>
      <c r="CT42" s="509"/>
      <c r="CU42" s="509"/>
      <c r="CV42" s="509"/>
      <c r="CW42" s="509"/>
      <c r="CX42" s="509"/>
      <c r="CY42" s="509"/>
      <c r="CZ42" s="509"/>
      <c r="DA42" s="509"/>
      <c r="DB42" s="509"/>
      <c r="DC42" s="509"/>
      <c r="DD42" s="509"/>
      <c r="DE42" s="509"/>
      <c r="DF42" s="509"/>
      <c r="DG42" s="509"/>
      <c r="DH42" s="509"/>
      <c r="DI42" s="509"/>
      <c r="DJ42" s="509"/>
      <c r="DK42" s="509"/>
      <c r="DL42" s="509"/>
      <c r="DM42" s="509"/>
      <c r="DN42" s="509"/>
      <c r="DO42" s="509"/>
      <c r="DP42" s="509"/>
      <c r="DQ42" s="509"/>
      <c r="DR42" s="509"/>
      <c r="DS42" s="509"/>
      <c r="DT42" s="509"/>
      <c r="DU42" s="509"/>
      <c r="DV42" s="509"/>
      <c r="DW42" s="509"/>
      <c r="DX42" s="509"/>
      <c r="DY42" s="509"/>
      <c r="DZ42" s="509"/>
      <c r="EA42" s="509"/>
      <c r="EB42" s="509"/>
      <c r="EC42" s="509"/>
      <c r="ED42" s="509"/>
      <c r="EE42" s="509"/>
      <c r="EF42" s="509"/>
      <c r="EG42" s="509"/>
      <c r="EH42" s="509"/>
      <c r="EI42" s="509"/>
      <c r="EJ42" s="509"/>
      <c r="EK42" s="509"/>
      <c r="EL42" s="509"/>
      <c r="EM42" s="509"/>
      <c r="EN42" s="509"/>
      <c r="EO42" s="509"/>
      <c r="EP42" s="509"/>
      <c r="EQ42" s="509"/>
      <c r="ER42" s="509"/>
      <c r="ES42" s="509"/>
      <c r="ET42" s="509"/>
    </row>
    <row r="43" spans="1:150">
      <c r="A43" s="501"/>
      <c r="B43" s="507"/>
      <c r="C43" s="508"/>
      <c r="D43" s="570"/>
      <c r="E43" s="591"/>
      <c r="F43" s="509"/>
      <c r="G43" s="772"/>
      <c r="H43" s="578"/>
      <c r="I43" s="503">
        <f t="shared" si="2"/>
        <v>0</v>
      </c>
      <c r="J43" s="683" t="str">
        <f t="shared" si="1"/>
        <v/>
      </c>
      <c r="K43" s="503"/>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09"/>
      <c r="AY43" s="509"/>
      <c r="AZ43" s="509"/>
      <c r="BA43" s="509"/>
      <c r="BB43" s="509"/>
      <c r="BC43" s="509"/>
      <c r="BD43" s="509"/>
      <c r="BE43" s="509"/>
      <c r="BF43" s="509"/>
      <c r="BG43" s="509"/>
      <c r="BH43" s="509"/>
      <c r="BI43" s="509"/>
      <c r="BJ43" s="509"/>
      <c r="BK43" s="509"/>
      <c r="BL43" s="509"/>
      <c r="BM43" s="509"/>
      <c r="BN43" s="509"/>
      <c r="BO43" s="509"/>
      <c r="BP43" s="509"/>
      <c r="BQ43" s="509"/>
      <c r="BR43" s="509"/>
      <c r="BS43" s="509"/>
      <c r="BT43" s="509"/>
      <c r="BU43" s="509"/>
      <c r="BV43" s="509"/>
      <c r="BW43" s="509"/>
      <c r="BX43" s="509"/>
      <c r="BY43" s="509"/>
      <c r="BZ43" s="509"/>
      <c r="CA43" s="509"/>
      <c r="CB43" s="509"/>
      <c r="CC43" s="509"/>
      <c r="CD43" s="509"/>
      <c r="CE43" s="509"/>
      <c r="CF43" s="509"/>
      <c r="CG43" s="509"/>
      <c r="CH43" s="509"/>
      <c r="CI43" s="509"/>
      <c r="CJ43" s="509"/>
      <c r="CK43" s="509"/>
      <c r="CL43" s="509"/>
      <c r="CM43" s="509"/>
      <c r="CN43" s="509"/>
      <c r="CO43" s="509"/>
      <c r="CP43" s="509"/>
      <c r="CQ43" s="509"/>
      <c r="CR43" s="509"/>
      <c r="CS43" s="509"/>
      <c r="CT43" s="509"/>
      <c r="CU43" s="509"/>
      <c r="CV43" s="509"/>
      <c r="CW43" s="509"/>
      <c r="CX43" s="509"/>
      <c r="CY43" s="509"/>
      <c r="CZ43" s="509"/>
      <c r="DA43" s="509"/>
      <c r="DB43" s="509"/>
      <c r="DC43" s="509"/>
      <c r="DD43" s="509"/>
      <c r="DE43" s="509"/>
      <c r="DF43" s="509"/>
      <c r="DG43" s="509"/>
      <c r="DH43" s="509"/>
      <c r="DI43" s="509"/>
      <c r="DJ43" s="509"/>
      <c r="DK43" s="509"/>
      <c r="DL43" s="509"/>
      <c r="DM43" s="509"/>
      <c r="DN43" s="509"/>
      <c r="DO43" s="509"/>
      <c r="DP43" s="509"/>
      <c r="DQ43" s="509"/>
      <c r="DR43" s="509"/>
      <c r="DS43" s="509"/>
      <c r="DT43" s="509"/>
      <c r="DU43" s="509"/>
      <c r="DV43" s="509"/>
      <c r="DW43" s="509"/>
      <c r="DX43" s="509"/>
      <c r="DY43" s="509"/>
      <c r="DZ43" s="509"/>
      <c r="EA43" s="509"/>
      <c r="EB43" s="509"/>
      <c r="EC43" s="509"/>
      <c r="ED43" s="509"/>
      <c r="EE43" s="509"/>
      <c r="EF43" s="509"/>
      <c r="EG43" s="509"/>
      <c r="EH43" s="509"/>
      <c r="EI43" s="509"/>
      <c r="EJ43" s="509"/>
      <c r="EK43" s="509"/>
      <c r="EL43" s="509"/>
      <c r="EM43" s="509"/>
      <c r="EN43" s="509"/>
      <c r="EO43" s="509"/>
      <c r="EP43" s="509"/>
      <c r="EQ43" s="509"/>
      <c r="ER43" s="509"/>
      <c r="ES43" s="509"/>
      <c r="ET43" s="509"/>
    </row>
    <row r="44" spans="1:150">
      <c r="A44" s="501"/>
      <c r="B44" s="507"/>
      <c r="C44" s="508"/>
      <c r="D44" s="570"/>
      <c r="E44" s="591"/>
      <c r="F44" s="509"/>
      <c r="G44" s="772"/>
      <c r="H44" s="578"/>
      <c r="I44" s="503">
        <f t="shared" si="2"/>
        <v>0</v>
      </c>
      <c r="J44" s="683" t="str">
        <f t="shared" si="1"/>
        <v/>
      </c>
      <c r="K44" s="503"/>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509"/>
      <c r="BG44" s="509"/>
      <c r="BH44" s="509"/>
      <c r="BI44" s="509"/>
      <c r="BJ44" s="509"/>
      <c r="BK44" s="509"/>
      <c r="BL44" s="509"/>
      <c r="BM44" s="509"/>
      <c r="BN44" s="509"/>
      <c r="BO44" s="509"/>
      <c r="BP44" s="509"/>
      <c r="BQ44" s="509"/>
      <c r="BR44" s="509"/>
      <c r="BS44" s="509"/>
      <c r="BT44" s="509"/>
      <c r="BU44" s="509"/>
      <c r="BV44" s="509"/>
      <c r="BW44" s="509"/>
      <c r="BX44" s="509"/>
      <c r="BY44" s="509"/>
      <c r="BZ44" s="509"/>
      <c r="CA44" s="509"/>
      <c r="CB44" s="509"/>
      <c r="CC44" s="509"/>
      <c r="CD44" s="509"/>
      <c r="CE44" s="509"/>
      <c r="CF44" s="509"/>
      <c r="CG44" s="509"/>
      <c r="CH44" s="509"/>
      <c r="CI44" s="509"/>
      <c r="CJ44" s="509"/>
      <c r="CK44" s="509"/>
      <c r="CL44" s="509"/>
      <c r="CM44" s="509"/>
      <c r="CN44" s="509"/>
      <c r="CO44" s="509"/>
      <c r="CP44" s="509"/>
      <c r="CQ44" s="509"/>
      <c r="CR44" s="509"/>
      <c r="CS44" s="509"/>
      <c r="CT44" s="509"/>
      <c r="CU44" s="509"/>
      <c r="CV44" s="509"/>
      <c r="CW44" s="509"/>
      <c r="CX44" s="509"/>
      <c r="CY44" s="509"/>
      <c r="CZ44" s="509"/>
      <c r="DA44" s="509"/>
      <c r="DB44" s="509"/>
      <c r="DC44" s="509"/>
      <c r="DD44" s="509"/>
      <c r="DE44" s="509"/>
      <c r="DF44" s="509"/>
      <c r="DG44" s="509"/>
      <c r="DH44" s="509"/>
      <c r="DI44" s="509"/>
      <c r="DJ44" s="509"/>
      <c r="DK44" s="509"/>
      <c r="DL44" s="509"/>
      <c r="DM44" s="509"/>
      <c r="DN44" s="509"/>
      <c r="DO44" s="509"/>
      <c r="DP44" s="509"/>
      <c r="DQ44" s="509"/>
      <c r="DR44" s="509"/>
      <c r="DS44" s="509"/>
      <c r="DT44" s="509"/>
      <c r="DU44" s="509"/>
      <c r="DV44" s="509"/>
      <c r="DW44" s="509"/>
      <c r="DX44" s="509"/>
      <c r="DY44" s="509"/>
      <c r="DZ44" s="509"/>
      <c r="EA44" s="509"/>
      <c r="EB44" s="509"/>
      <c r="EC44" s="509"/>
      <c r="ED44" s="509"/>
      <c r="EE44" s="509"/>
      <c r="EF44" s="509"/>
      <c r="EG44" s="509"/>
      <c r="EH44" s="509"/>
      <c r="EI44" s="509"/>
      <c r="EJ44" s="509"/>
      <c r="EK44" s="509"/>
      <c r="EL44" s="509"/>
      <c r="EM44" s="509"/>
      <c r="EN44" s="509"/>
      <c r="EO44" s="509"/>
      <c r="EP44" s="509"/>
      <c r="EQ44" s="509"/>
      <c r="ER44" s="509"/>
      <c r="ES44" s="509"/>
      <c r="ET44" s="509"/>
    </row>
    <row r="45" spans="1:150">
      <c r="A45" s="501"/>
      <c r="B45" s="507"/>
      <c r="C45" s="508"/>
      <c r="D45" s="570"/>
      <c r="E45" s="591"/>
      <c r="F45" s="509"/>
      <c r="G45" s="772"/>
      <c r="H45" s="578"/>
      <c r="I45" s="503">
        <f t="shared" si="2"/>
        <v>0</v>
      </c>
      <c r="J45" s="683" t="str">
        <f t="shared" si="1"/>
        <v/>
      </c>
      <c r="K45" s="503"/>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c r="AI45" s="509"/>
      <c r="AJ45" s="509"/>
      <c r="AK45" s="509"/>
      <c r="AL45" s="509"/>
      <c r="AM45" s="509"/>
      <c r="AN45" s="509"/>
      <c r="AO45" s="509"/>
      <c r="AP45" s="509"/>
      <c r="AQ45" s="509"/>
      <c r="AR45" s="509"/>
      <c r="AS45" s="509"/>
      <c r="AT45" s="509"/>
      <c r="AU45" s="509"/>
      <c r="AV45" s="509"/>
      <c r="AW45" s="509"/>
      <c r="AX45" s="509"/>
      <c r="AY45" s="509"/>
      <c r="AZ45" s="509"/>
      <c r="BA45" s="509"/>
      <c r="BB45" s="509"/>
      <c r="BC45" s="509"/>
      <c r="BD45" s="509"/>
      <c r="BE45" s="509"/>
      <c r="BF45" s="509"/>
      <c r="BG45" s="509"/>
      <c r="BH45" s="509"/>
      <c r="BI45" s="509"/>
      <c r="BJ45" s="509"/>
      <c r="BK45" s="509"/>
      <c r="BL45" s="509"/>
      <c r="BM45" s="509"/>
      <c r="BN45" s="509"/>
      <c r="BO45" s="509"/>
      <c r="BP45" s="509"/>
      <c r="BQ45" s="509"/>
      <c r="BR45" s="509"/>
      <c r="BS45" s="509"/>
      <c r="BT45" s="509"/>
      <c r="BU45" s="509"/>
      <c r="BV45" s="509"/>
      <c r="BW45" s="509"/>
      <c r="BX45" s="509"/>
      <c r="BY45" s="509"/>
      <c r="BZ45" s="509"/>
      <c r="CA45" s="509"/>
      <c r="CB45" s="509"/>
      <c r="CC45" s="509"/>
      <c r="CD45" s="509"/>
      <c r="CE45" s="509"/>
      <c r="CF45" s="509"/>
      <c r="CG45" s="509"/>
      <c r="CH45" s="509"/>
      <c r="CI45" s="509"/>
      <c r="CJ45" s="509"/>
      <c r="CK45" s="509"/>
      <c r="CL45" s="509"/>
      <c r="CM45" s="509"/>
      <c r="CN45" s="509"/>
      <c r="CO45" s="509"/>
      <c r="CP45" s="509"/>
      <c r="CQ45" s="509"/>
      <c r="CR45" s="509"/>
      <c r="CS45" s="509"/>
      <c r="CT45" s="509"/>
      <c r="CU45" s="509"/>
      <c r="CV45" s="509"/>
      <c r="CW45" s="509"/>
      <c r="CX45" s="509"/>
      <c r="CY45" s="509"/>
      <c r="CZ45" s="509"/>
      <c r="DA45" s="509"/>
      <c r="DB45" s="509"/>
      <c r="DC45" s="509"/>
      <c r="DD45" s="509"/>
      <c r="DE45" s="509"/>
      <c r="DF45" s="509"/>
      <c r="DG45" s="509"/>
      <c r="DH45" s="509"/>
      <c r="DI45" s="509"/>
      <c r="DJ45" s="509"/>
      <c r="DK45" s="509"/>
      <c r="DL45" s="509"/>
      <c r="DM45" s="509"/>
      <c r="DN45" s="509"/>
      <c r="DO45" s="509"/>
      <c r="DP45" s="509"/>
      <c r="DQ45" s="509"/>
      <c r="DR45" s="509"/>
      <c r="DS45" s="509"/>
      <c r="DT45" s="509"/>
      <c r="DU45" s="509"/>
      <c r="DV45" s="509"/>
      <c r="DW45" s="509"/>
      <c r="DX45" s="509"/>
      <c r="DY45" s="509"/>
      <c r="DZ45" s="509"/>
      <c r="EA45" s="509"/>
      <c r="EB45" s="509"/>
      <c r="EC45" s="509"/>
      <c r="ED45" s="509"/>
      <c r="EE45" s="509"/>
      <c r="EF45" s="509"/>
      <c r="EG45" s="509"/>
      <c r="EH45" s="509"/>
      <c r="EI45" s="509"/>
      <c r="EJ45" s="509"/>
      <c r="EK45" s="509"/>
      <c r="EL45" s="509"/>
      <c r="EM45" s="509"/>
      <c r="EN45" s="509"/>
      <c r="EO45" s="509"/>
      <c r="EP45" s="509"/>
      <c r="EQ45" s="509"/>
      <c r="ER45" s="509"/>
      <c r="ES45" s="509"/>
      <c r="ET45" s="509"/>
    </row>
    <row r="46" spans="1:150">
      <c r="A46" s="511"/>
      <c r="B46" s="507"/>
      <c r="C46" s="508"/>
      <c r="D46" s="570"/>
      <c r="E46" s="570"/>
      <c r="F46" s="509"/>
      <c r="G46" s="773"/>
      <c r="H46" s="579"/>
      <c r="I46" s="503">
        <f t="shared" si="2"/>
        <v>0</v>
      </c>
      <c r="J46" s="684" t="str">
        <f t="shared" si="1"/>
        <v/>
      </c>
      <c r="K46" s="509">
        <v>0</v>
      </c>
      <c r="L46" s="509">
        <v>0</v>
      </c>
      <c r="M46" s="509">
        <v>0</v>
      </c>
      <c r="N46" s="509">
        <v>0</v>
      </c>
      <c r="O46" s="509">
        <v>0</v>
      </c>
      <c r="P46" s="509">
        <v>0</v>
      </c>
      <c r="Q46" s="509">
        <v>0</v>
      </c>
      <c r="R46" s="509">
        <v>0</v>
      </c>
      <c r="S46" s="509">
        <v>0</v>
      </c>
      <c r="T46" s="509">
        <v>0</v>
      </c>
      <c r="U46" s="509">
        <v>0</v>
      </c>
      <c r="V46" s="509">
        <v>0</v>
      </c>
      <c r="W46" s="509">
        <v>0</v>
      </c>
      <c r="X46" s="509">
        <v>0</v>
      </c>
      <c r="Y46" s="509">
        <v>0</v>
      </c>
      <c r="Z46" s="509">
        <v>0</v>
      </c>
      <c r="AA46" s="509">
        <v>0</v>
      </c>
      <c r="AB46" s="509">
        <v>0</v>
      </c>
      <c r="AC46" s="509">
        <v>0</v>
      </c>
      <c r="AD46" s="509">
        <v>0</v>
      </c>
      <c r="AE46" s="509">
        <v>0</v>
      </c>
      <c r="AF46" s="509">
        <v>0</v>
      </c>
      <c r="AG46" s="509">
        <v>0</v>
      </c>
      <c r="AH46" s="509">
        <v>0</v>
      </c>
      <c r="AI46" s="509">
        <v>0</v>
      </c>
      <c r="AJ46" s="509">
        <v>0</v>
      </c>
      <c r="AK46" s="509">
        <v>0</v>
      </c>
      <c r="AL46" s="509">
        <v>0</v>
      </c>
      <c r="AM46" s="509">
        <v>0</v>
      </c>
      <c r="AN46" s="509">
        <v>0</v>
      </c>
      <c r="AO46" s="509">
        <v>0</v>
      </c>
      <c r="AP46" s="509">
        <v>0</v>
      </c>
      <c r="AQ46" s="509">
        <v>0</v>
      </c>
      <c r="AR46" s="509">
        <v>0</v>
      </c>
      <c r="AS46" s="509">
        <v>0</v>
      </c>
      <c r="AT46" s="509">
        <v>0</v>
      </c>
      <c r="AU46" s="509">
        <v>0</v>
      </c>
      <c r="AV46" s="509">
        <v>0</v>
      </c>
      <c r="AW46" s="509">
        <v>0</v>
      </c>
      <c r="AX46" s="509">
        <v>0</v>
      </c>
      <c r="AY46" s="509">
        <v>0</v>
      </c>
      <c r="AZ46" s="509">
        <v>0</v>
      </c>
      <c r="BA46" s="509">
        <v>0</v>
      </c>
      <c r="BB46" s="509">
        <v>0</v>
      </c>
      <c r="BC46" s="509">
        <v>0</v>
      </c>
      <c r="BD46" s="509">
        <v>0</v>
      </c>
      <c r="BE46" s="509">
        <v>0</v>
      </c>
      <c r="BF46" s="509">
        <v>0</v>
      </c>
      <c r="BG46" s="509">
        <v>0</v>
      </c>
      <c r="BH46" s="509">
        <v>0</v>
      </c>
      <c r="BI46" s="509">
        <v>0</v>
      </c>
      <c r="BJ46" s="509">
        <v>0</v>
      </c>
      <c r="BK46" s="509">
        <v>0</v>
      </c>
      <c r="BL46" s="509">
        <v>0</v>
      </c>
      <c r="BM46" s="509">
        <v>0</v>
      </c>
      <c r="BN46" s="509">
        <v>0</v>
      </c>
      <c r="BO46" s="509">
        <v>0</v>
      </c>
      <c r="BP46" s="509">
        <v>0</v>
      </c>
      <c r="BQ46" s="509">
        <v>0</v>
      </c>
      <c r="BR46" s="509">
        <v>0</v>
      </c>
      <c r="BS46" s="509">
        <v>0</v>
      </c>
      <c r="BT46" s="509">
        <v>0</v>
      </c>
      <c r="BU46" s="509">
        <v>0</v>
      </c>
      <c r="BV46" s="509">
        <v>0</v>
      </c>
      <c r="BW46" s="509">
        <v>0</v>
      </c>
      <c r="BX46" s="509">
        <v>0</v>
      </c>
      <c r="BY46" s="509">
        <v>0</v>
      </c>
      <c r="BZ46" s="509">
        <v>0</v>
      </c>
      <c r="CA46" s="509">
        <v>0</v>
      </c>
      <c r="CB46" s="509">
        <v>0</v>
      </c>
      <c r="CC46" s="509">
        <v>0</v>
      </c>
      <c r="CD46" s="509">
        <v>0</v>
      </c>
      <c r="CE46" s="509">
        <v>0</v>
      </c>
      <c r="CF46" s="509">
        <v>0</v>
      </c>
      <c r="CG46" s="509">
        <v>0</v>
      </c>
      <c r="CH46" s="509">
        <v>0</v>
      </c>
      <c r="CI46" s="509">
        <v>0</v>
      </c>
      <c r="CJ46" s="509">
        <v>0</v>
      </c>
      <c r="CK46" s="509">
        <v>0</v>
      </c>
      <c r="CL46" s="509">
        <v>0</v>
      </c>
      <c r="CM46" s="509">
        <v>0</v>
      </c>
      <c r="CN46" s="509">
        <v>0</v>
      </c>
      <c r="CO46" s="509">
        <v>0</v>
      </c>
      <c r="CP46" s="509">
        <v>0</v>
      </c>
      <c r="CQ46" s="509">
        <v>0</v>
      </c>
      <c r="CR46" s="509">
        <v>0</v>
      </c>
      <c r="CS46" s="509">
        <v>0</v>
      </c>
      <c r="CT46" s="509">
        <v>0</v>
      </c>
      <c r="CU46" s="509">
        <v>0</v>
      </c>
      <c r="CV46" s="509">
        <v>0</v>
      </c>
      <c r="CW46" s="509">
        <v>0</v>
      </c>
      <c r="CX46" s="509">
        <v>0</v>
      </c>
      <c r="CY46" s="509">
        <v>0</v>
      </c>
      <c r="CZ46" s="509">
        <v>0</v>
      </c>
      <c r="DA46" s="509">
        <v>0</v>
      </c>
      <c r="DB46" s="509">
        <v>0</v>
      </c>
      <c r="DC46" s="509">
        <v>0</v>
      </c>
      <c r="DD46" s="509">
        <v>0</v>
      </c>
      <c r="DE46" s="509">
        <v>0</v>
      </c>
      <c r="DF46" s="509">
        <v>0</v>
      </c>
      <c r="DG46" s="509">
        <v>0</v>
      </c>
      <c r="DH46" s="509">
        <v>0</v>
      </c>
      <c r="DI46" s="509">
        <v>0</v>
      </c>
      <c r="DJ46" s="509">
        <v>0</v>
      </c>
      <c r="DK46" s="509">
        <v>0</v>
      </c>
      <c r="DL46" s="509">
        <v>0</v>
      </c>
      <c r="DM46" s="509">
        <v>0</v>
      </c>
      <c r="DN46" s="509">
        <v>0</v>
      </c>
      <c r="DO46" s="509">
        <v>0</v>
      </c>
      <c r="DP46" s="509">
        <v>0</v>
      </c>
      <c r="DQ46" s="509">
        <v>0</v>
      </c>
      <c r="DR46" s="509">
        <v>0</v>
      </c>
      <c r="DS46" s="509">
        <v>0</v>
      </c>
      <c r="DT46" s="509">
        <v>0</v>
      </c>
      <c r="DU46" s="509">
        <v>0</v>
      </c>
      <c r="DV46" s="509">
        <v>0</v>
      </c>
      <c r="DW46" s="509">
        <v>0</v>
      </c>
      <c r="DX46" s="509">
        <v>0</v>
      </c>
      <c r="DY46" s="509">
        <v>0</v>
      </c>
      <c r="DZ46" s="509">
        <v>0</v>
      </c>
      <c r="EA46" s="509">
        <v>0</v>
      </c>
      <c r="EB46" s="509">
        <v>0</v>
      </c>
      <c r="EC46" s="509">
        <v>0</v>
      </c>
      <c r="ED46" s="509">
        <v>0</v>
      </c>
      <c r="EE46" s="509">
        <v>0</v>
      </c>
      <c r="EF46" s="509">
        <v>0</v>
      </c>
      <c r="EG46" s="509">
        <v>0</v>
      </c>
      <c r="EH46" s="509">
        <v>0</v>
      </c>
      <c r="EI46" s="509">
        <v>0</v>
      </c>
      <c r="EJ46" s="509">
        <v>0</v>
      </c>
      <c r="EK46" s="509">
        <v>0</v>
      </c>
      <c r="EL46" s="509">
        <v>0</v>
      </c>
      <c r="EM46" s="509">
        <v>0</v>
      </c>
      <c r="EN46" s="509">
        <v>0</v>
      </c>
      <c r="EO46" s="509">
        <v>0</v>
      </c>
      <c r="EP46" s="509">
        <v>0</v>
      </c>
      <c r="EQ46" s="509">
        <v>0</v>
      </c>
      <c r="ER46" s="509">
        <v>0</v>
      </c>
      <c r="ES46" s="509">
        <v>0</v>
      </c>
      <c r="ET46" s="509">
        <v>0</v>
      </c>
    </row>
    <row r="47" spans="1:150" ht="13.5" thickBot="1">
      <c r="A47" s="676" t="s">
        <v>584</v>
      </c>
      <c r="B47" s="677"/>
      <c r="C47" s="678"/>
      <c r="D47" s="679"/>
      <c r="E47" s="680"/>
      <c r="F47" s="680"/>
      <c r="G47" s="774"/>
      <c r="H47" s="681"/>
      <c r="I47" s="682">
        <f>SUM(I13:I46)</f>
        <v>0</v>
      </c>
      <c r="J47" s="68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c r="BV47" s="302"/>
      <c r="BW47" s="302"/>
      <c r="BX47" s="302"/>
      <c r="BY47" s="302"/>
      <c r="BZ47" s="302"/>
      <c r="CA47" s="302"/>
      <c r="CB47" s="302"/>
      <c r="CC47" s="302"/>
      <c r="CD47" s="302"/>
      <c r="CE47" s="302"/>
      <c r="CF47" s="302"/>
      <c r="CG47" s="302"/>
      <c r="CH47" s="302"/>
      <c r="CI47" s="302"/>
      <c r="CJ47" s="302"/>
      <c r="CK47" s="302"/>
      <c r="CL47" s="302"/>
      <c r="CM47" s="302"/>
      <c r="CN47" s="302"/>
      <c r="CO47" s="302"/>
      <c r="CP47" s="302"/>
      <c r="CQ47" s="302"/>
      <c r="CR47" s="302"/>
      <c r="CS47" s="302"/>
      <c r="CT47" s="302"/>
      <c r="CU47" s="302"/>
      <c r="CV47" s="302"/>
      <c r="CW47" s="302"/>
      <c r="CX47" s="302"/>
      <c r="CY47" s="302"/>
      <c r="CZ47" s="302"/>
      <c r="DA47" s="302"/>
      <c r="DB47" s="302"/>
      <c r="DC47" s="302"/>
      <c r="DD47" s="302"/>
      <c r="DE47" s="302"/>
      <c r="DF47" s="302"/>
      <c r="DG47" s="302"/>
      <c r="DH47" s="302"/>
      <c r="DI47" s="302"/>
      <c r="DJ47" s="302"/>
      <c r="DK47" s="302"/>
      <c r="DL47" s="302"/>
      <c r="DM47" s="302"/>
      <c r="DN47" s="302"/>
      <c r="DO47" s="302"/>
      <c r="DP47" s="302"/>
      <c r="DQ47" s="302"/>
      <c r="DR47" s="302"/>
      <c r="DS47" s="302"/>
      <c r="DT47" s="302"/>
      <c r="DU47" s="302"/>
      <c r="DV47" s="302"/>
      <c r="DW47" s="302"/>
      <c r="DX47" s="302"/>
      <c r="DY47" s="302"/>
      <c r="DZ47" s="302"/>
      <c r="EA47" s="302"/>
      <c r="EB47" s="302"/>
      <c r="EC47" s="302"/>
      <c r="ED47" s="302"/>
      <c r="EE47" s="302"/>
      <c r="EF47" s="302"/>
      <c r="EG47" s="302"/>
      <c r="EH47" s="302"/>
      <c r="EI47" s="302"/>
      <c r="EJ47" s="302"/>
      <c r="EK47" s="302"/>
      <c r="EL47" s="302"/>
      <c r="EM47" s="302"/>
      <c r="EN47" s="302"/>
      <c r="EO47" s="302"/>
      <c r="EP47" s="302"/>
      <c r="EQ47" s="302"/>
      <c r="ER47" s="302"/>
      <c r="ES47" s="302"/>
      <c r="ET47" s="303"/>
    </row>
    <row r="48" spans="1:150" s="25" customFormat="1" ht="13.5" thickTop="1">
      <c r="A48" s="99"/>
      <c r="B48" s="100"/>
      <c r="C48" s="101"/>
      <c r="D48" s="102"/>
      <c r="E48" s="102"/>
      <c r="F48" s="102"/>
      <c r="G48" s="775"/>
      <c r="H48" s="103"/>
      <c r="I48" s="61"/>
      <c r="J48" s="61"/>
      <c r="K48" s="61"/>
      <c r="L48" s="61"/>
      <c r="M48" s="61"/>
      <c r="N48" s="61"/>
      <c r="O48" s="61"/>
      <c r="P48" s="61"/>
      <c r="Q48" s="61"/>
      <c r="R48" s="61"/>
      <c r="S48" s="61"/>
      <c r="T48" s="61"/>
      <c r="U48" s="61"/>
      <c r="V48" s="61"/>
      <c r="W48" s="61"/>
    </row>
    <row r="49" spans="1:23" s="25" customFormat="1">
      <c r="A49" s="685" t="s">
        <v>536</v>
      </c>
      <c r="B49" s="686"/>
      <c r="C49" s="687"/>
      <c r="D49" s="688"/>
      <c r="E49" s="688"/>
      <c r="F49" s="688"/>
      <c r="G49" s="776"/>
      <c r="H49" s="689"/>
      <c r="I49" s="688"/>
      <c r="J49" s="61"/>
      <c r="K49" s="61"/>
      <c r="L49" s="61"/>
      <c r="M49" s="61"/>
      <c r="N49" s="61"/>
      <c r="O49" s="61"/>
      <c r="P49" s="61"/>
      <c r="Q49" s="61"/>
      <c r="R49" s="61"/>
      <c r="S49" s="61"/>
      <c r="T49" s="61"/>
      <c r="U49" s="61"/>
      <c r="V49" s="61"/>
      <c r="W49" s="61"/>
    </row>
    <row r="50" spans="1:23">
      <c r="A50" s="782"/>
      <c r="B50" s="572"/>
      <c r="C50" s="573"/>
      <c r="D50" s="574"/>
      <c r="E50" s="575"/>
      <c r="F50" s="571"/>
      <c r="G50" s="777"/>
      <c r="H50" s="514"/>
      <c r="I50" s="503">
        <f t="shared" ref="I50:I52" si="3">SUM(D50:F50)*H50</f>
        <v>0</v>
      </c>
      <c r="J50" s="61"/>
      <c r="K50" s="61"/>
      <c r="L50" s="61"/>
      <c r="M50" s="61"/>
      <c r="N50" s="61"/>
      <c r="O50" s="61"/>
      <c r="P50" s="61"/>
      <c r="Q50" s="61"/>
      <c r="R50" s="61"/>
      <c r="S50" s="61"/>
      <c r="T50" s="61"/>
      <c r="U50" s="61"/>
      <c r="V50" s="61"/>
      <c r="W50" s="61"/>
    </row>
    <row r="51" spans="1:23">
      <c r="A51" s="783"/>
      <c r="B51" s="572"/>
      <c r="C51" s="573"/>
      <c r="D51" s="574"/>
      <c r="E51" s="575"/>
      <c r="F51" s="571"/>
      <c r="G51" s="777"/>
      <c r="H51" s="514"/>
      <c r="I51" s="503">
        <f t="shared" si="3"/>
        <v>0</v>
      </c>
      <c r="J51" s="61"/>
      <c r="K51" s="61"/>
      <c r="L51" s="61"/>
      <c r="M51" s="61"/>
      <c r="N51" s="61"/>
      <c r="O51" s="61"/>
      <c r="P51" s="61"/>
      <c r="Q51" s="61"/>
      <c r="R51" s="61"/>
      <c r="S51" s="61"/>
      <c r="T51" s="61"/>
      <c r="U51" s="61"/>
      <c r="V51" s="61"/>
      <c r="W51" s="61"/>
    </row>
    <row r="52" spans="1:23">
      <c r="A52" s="512"/>
      <c r="B52" s="502"/>
      <c r="C52" s="512"/>
      <c r="D52" s="513"/>
      <c r="E52" s="513"/>
      <c r="F52" s="513"/>
      <c r="G52" s="772"/>
      <c r="H52" s="514"/>
      <c r="I52" s="503">
        <f t="shared" si="3"/>
        <v>0</v>
      </c>
      <c r="J52" s="61"/>
      <c r="K52" s="61"/>
      <c r="L52" s="61"/>
      <c r="M52" s="61"/>
      <c r="N52" s="61"/>
      <c r="O52" s="61"/>
      <c r="P52" s="61"/>
      <c r="Q52" s="61"/>
      <c r="R52" s="61"/>
      <c r="S52" s="61"/>
      <c r="T52" s="61"/>
      <c r="U52" s="61"/>
      <c r="V52" s="61"/>
      <c r="W52" s="61"/>
    </row>
    <row r="53" spans="1:23">
      <c r="A53" s="512"/>
      <c r="B53" s="502"/>
      <c r="C53" s="512"/>
      <c r="D53" s="513"/>
      <c r="E53" s="513"/>
      <c r="F53" s="513"/>
      <c r="G53" s="772"/>
      <c r="H53" s="514"/>
      <c r="I53" s="503">
        <f t="shared" ref="I53:I73" si="4">SUM(D53:F53)*H53</f>
        <v>0</v>
      </c>
      <c r="J53" s="61"/>
      <c r="K53" s="61"/>
      <c r="L53" s="61"/>
      <c r="M53" s="61"/>
      <c r="N53" s="61"/>
      <c r="O53" s="61"/>
      <c r="P53" s="61"/>
      <c r="Q53" s="61"/>
      <c r="R53" s="61"/>
      <c r="S53" s="61"/>
      <c r="T53" s="61"/>
      <c r="U53" s="61"/>
      <c r="V53" s="61"/>
      <c r="W53" s="61"/>
    </row>
    <row r="54" spans="1:23">
      <c r="A54" s="512"/>
      <c r="B54" s="502"/>
      <c r="C54" s="512"/>
      <c r="D54" s="513"/>
      <c r="E54" s="513"/>
      <c r="F54" s="513"/>
      <c r="G54" s="772"/>
      <c r="H54" s="514"/>
      <c r="I54" s="503">
        <f t="shared" si="4"/>
        <v>0</v>
      </c>
      <c r="J54" s="61"/>
      <c r="K54" s="61"/>
      <c r="L54" s="61"/>
      <c r="M54" s="61"/>
      <c r="N54" s="61"/>
      <c r="O54" s="61"/>
      <c r="P54" s="61"/>
      <c r="Q54" s="61"/>
      <c r="R54" s="61"/>
      <c r="S54" s="61"/>
      <c r="T54" s="61"/>
      <c r="U54" s="61"/>
      <c r="V54" s="61"/>
      <c r="W54" s="61"/>
    </row>
    <row r="55" spans="1:23">
      <c r="A55" s="512"/>
      <c r="B55" s="502"/>
      <c r="C55" s="512"/>
      <c r="D55" s="513"/>
      <c r="E55" s="513"/>
      <c r="F55" s="513"/>
      <c r="G55" s="772"/>
      <c r="H55" s="514"/>
      <c r="I55" s="503">
        <f t="shared" si="4"/>
        <v>0</v>
      </c>
      <c r="J55" s="61"/>
      <c r="K55" s="61"/>
      <c r="L55" s="61"/>
      <c r="M55" s="61"/>
      <c r="N55" s="61"/>
      <c r="O55" s="61"/>
      <c r="P55" s="61"/>
      <c r="Q55" s="61"/>
      <c r="R55" s="61"/>
      <c r="S55" s="61"/>
      <c r="T55" s="61"/>
      <c r="U55" s="61"/>
      <c r="V55" s="61"/>
      <c r="W55" s="61"/>
    </row>
    <row r="56" spans="1:23">
      <c r="A56" s="512"/>
      <c r="B56" s="502"/>
      <c r="C56" s="512"/>
      <c r="D56" s="513"/>
      <c r="E56" s="513"/>
      <c r="F56" s="513"/>
      <c r="G56" s="772"/>
      <c r="H56" s="514"/>
      <c r="I56" s="503">
        <f t="shared" si="4"/>
        <v>0</v>
      </c>
      <c r="J56" s="61"/>
      <c r="K56" s="61"/>
      <c r="L56" s="61"/>
      <c r="M56" s="61"/>
      <c r="N56" s="61"/>
      <c r="O56" s="61"/>
      <c r="P56" s="61"/>
      <c r="Q56" s="61"/>
      <c r="R56" s="61"/>
      <c r="S56" s="61"/>
      <c r="T56" s="61"/>
      <c r="U56" s="61"/>
      <c r="V56" s="61"/>
      <c r="W56" s="61"/>
    </row>
    <row r="57" spans="1:23">
      <c r="A57" s="512"/>
      <c r="B57" s="502"/>
      <c r="C57" s="512"/>
      <c r="D57" s="513"/>
      <c r="E57" s="513"/>
      <c r="F57" s="513"/>
      <c r="G57" s="772"/>
      <c r="H57" s="514"/>
      <c r="I57" s="503">
        <f t="shared" si="4"/>
        <v>0</v>
      </c>
      <c r="J57" s="61"/>
      <c r="K57" s="61"/>
      <c r="L57" s="61"/>
      <c r="M57" s="61"/>
      <c r="N57" s="61"/>
      <c r="O57" s="61"/>
      <c r="P57" s="61"/>
      <c r="Q57" s="61"/>
      <c r="R57" s="61"/>
      <c r="S57" s="61"/>
      <c r="T57" s="61"/>
      <c r="U57" s="61"/>
      <c r="V57" s="61"/>
      <c r="W57" s="61"/>
    </row>
    <row r="58" spans="1:23">
      <c r="A58" s="512"/>
      <c r="B58" s="502"/>
      <c r="C58" s="512"/>
      <c r="D58" s="513"/>
      <c r="E58" s="513"/>
      <c r="F58" s="513"/>
      <c r="G58" s="772"/>
      <c r="H58" s="514"/>
      <c r="I58" s="503">
        <f t="shared" si="4"/>
        <v>0</v>
      </c>
      <c r="J58" s="61"/>
      <c r="K58" s="61"/>
      <c r="L58" s="61"/>
      <c r="M58" s="61"/>
      <c r="N58" s="61"/>
      <c r="O58" s="61"/>
      <c r="P58" s="61"/>
      <c r="Q58" s="61"/>
      <c r="R58" s="61"/>
      <c r="S58" s="61"/>
      <c r="T58" s="61"/>
      <c r="U58" s="61"/>
      <c r="V58" s="61"/>
      <c r="W58" s="61"/>
    </row>
    <row r="59" spans="1:23">
      <c r="A59" s="512"/>
      <c r="B59" s="502"/>
      <c r="C59" s="512"/>
      <c r="D59" s="513"/>
      <c r="E59" s="513"/>
      <c r="F59" s="513"/>
      <c r="G59" s="772"/>
      <c r="H59" s="514"/>
      <c r="I59" s="503">
        <f t="shared" si="4"/>
        <v>0</v>
      </c>
      <c r="J59" s="61"/>
      <c r="K59" s="61"/>
      <c r="L59" s="61"/>
      <c r="M59" s="61"/>
      <c r="N59" s="61"/>
      <c r="O59" s="61"/>
      <c r="P59" s="61"/>
      <c r="Q59" s="61"/>
      <c r="R59" s="61"/>
      <c r="S59" s="61"/>
      <c r="T59" s="61"/>
      <c r="U59" s="61"/>
      <c r="V59" s="61"/>
      <c r="W59" s="61"/>
    </row>
    <row r="60" spans="1:23">
      <c r="A60" s="512"/>
      <c r="B60" s="502"/>
      <c r="C60" s="512"/>
      <c r="D60" s="513"/>
      <c r="E60" s="513"/>
      <c r="F60" s="513"/>
      <c r="G60" s="772"/>
      <c r="H60" s="514"/>
      <c r="I60" s="503">
        <f t="shared" si="4"/>
        <v>0</v>
      </c>
      <c r="J60" s="61"/>
      <c r="K60" s="61"/>
      <c r="L60" s="61"/>
      <c r="M60" s="61"/>
      <c r="N60" s="61"/>
      <c r="O60" s="61"/>
      <c r="P60" s="61"/>
      <c r="Q60" s="61"/>
      <c r="R60" s="61"/>
      <c r="S60" s="61"/>
      <c r="T60" s="61"/>
      <c r="U60" s="61"/>
      <c r="V60" s="61"/>
      <c r="W60" s="61"/>
    </row>
    <row r="61" spans="1:23">
      <c r="A61" s="512"/>
      <c r="B61" s="502"/>
      <c r="C61" s="512"/>
      <c r="D61" s="513"/>
      <c r="E61" s="513"/>
      <c r="F61" s="513"/>
      <c r="G61" s="772"/>
      <c r="H61" s="514"/>
      <c r="I61" s="503">
        <f t="shared" si="4"/>
        <v>0</v>
      </c>
      <c r="J61" s="61"/>
      <c r="K61" s="61"/>
      <c r="L61" s="61"/>
      <c r="M61" s="61"/>
      <c r="N61" s="61"/>
      <c r="O61" s="61"/>
      <c r="P61" s="61"/>
      <c r="Q61" s="61"/>
      <c r="R61" s="61"/>
      <c r="S61" s="61"/>
      <c r="T61" s="61"/>
      <c r="U61" s="61"/>
      <c r="V61" s="61"/>
      <c r="W61" s="61"/>
    </row>
    <row r="62" spans="1:23">
      <c r="A62" s="512"/>
      <c r="B62" s="502"/>
      <c r="C62" s="512"/>
      <c r="D62" s="513"/>
      <c r="E62" s="513"/>
      <c r="F62" s="513"/>
      <c r="G62" s="772"/>
      <c r="H62" s="514"/>
      <c r="I62" s="503">
        <f t="shared" si="4"/>
        <v>0</v>
      </c>
      <c r="J62" s="61"/>
      <c r="K62" s="61"/>
      <c r="L62" s="61"/>
      <c r="M62" s="61"/>
      <c r="N62" s="61"/>
      <c r="O62" s="61"/>
      <c r="P62" s="61"/>
      <c r="Q62" s="61"/>
      <c r="R62" s="61"/>
      <c r="S62" s="61"/>
      <c r="T62" s="61"/>
      <c r="U62" s="61"/>
      <c r="V62" s="61"/>
      <c r="W62" s="61"/>
    </row>
    <row r="63" spans="1:23">
      <c r="A63" s="512"/>
      <c r="B63" s="502"/>
      <c r="C63" s="512"/>
      <c r="D63" s="513"/>
      <c r="E63" s="513"/>
      <c r="F63" s="513"/>
      <c r="G63" s="772"/>
      <c r="H63" s="514"/>
      <c r="I63" s="503">
        <f t="shared" si="4"/>
        <v>0</v>
      </c>
      <c r="J63" s="61"/>
      <c r="K63" s="61"/>
      <c r="L63" s="61"/>
      <c r="M63" s="61"/>
      <c r="N63" s="61"/>
      <c r="O63" s="61"/>
      <c r="P63" s="61"/>
      <c r="Q63" s="61"/>
      <c r="R63" s="61"/>
      <c r="S63" s="61"/>
      <c r="T63" s="61"/>
      <c r="U63" s="61"/>
      <c r="V63" s="61"/>
      <c r="W63" s="61"/>
    </row>
    <row r="64" spans="1:23">
      <c r="A64" s="512"/>
      <c r="B64" s="502"/>
      <c r="C64" s="512"/>
      <c r="D64" s="513"/>
      <c r="E64" s="513"/>
      <c r="F64" s="513"/>
      <c r="G64" s="772"/>
      <c r="H64" s="514"/>
      <c r="I64" s="503">
        <f t="shared" si="4"/>
        <v>0</v>
      </c>
      <c r="J64" s="61"/>
      <c r="K64" s="61"/>
      <c r="L64" s="61"/>
      <c r="M64" s="61"/>
      <c r="N64" s="61"/>
      <c r="O64" s="61"/>
      <c r="P64" s="61"/>
      <c r="Q64" s="61"/>
      <c r="R64" s="61"/>
      <c r="S64" s="61"/>
      <c r="T64" s="61"/>
      <c r="U64" s="61"/>
      <c r="V64" s="61"/>
      <c r="W64" s="61"/>
    </row>
    <row r="65" spans="1:23">
      <c r="A65" s="512"/>
      <c r="B65" s="502"/>
      <c r="C65" s="512"/>
      <c r="D65" s="513"/>
      <c r="E65" s="513"/>
      <c r="F65" s="513"/>
      <c r="G65" s="772"/>
      <c r="H65" s="514"/>
      <c r="I65" s="503">
        <f t="shared" si="4"/>
        <v>0</v>
      </c>
      <c r="J65" s="61"/>
      <c r="K65" s="61"/>
      <c r="L65" s="61"/>
      <c r="M65" s="61"/>
      <c r="N65" s="61"/>
      <c r="O65" s="61"/>
      <c r="P65" s="61"/>
      <c r="Q65" s="61"/>
      <c r="R65" s="61"/>
      <c r="S65" s="61"/>
      <c r="T65" s="61"/>
      <c r="U65" s="61"/>
      <c r="V65" s="61"/>
      <c r="W65" s="61"/>
    </row>
    <row r="66" spans="1:23">
      <c r="A66" s="512"/>
      <c r="B66" s="502"/>
      <c r="C66" s="512"/>
      <c r="D66" s="513"/>
      <c r="E66" s="513"/>
      <c r="F66" s="513"/>
      <c r="G66" s="772"/>
      <c r="H66" s="514"/>
      <c r="I66" s="503">
        <f t="shared" si="4"/>
        <v>0</v>
      </c>
      <c r="J66" s="61"/>
      <c r="K66" s="61"/>
      <c r="L66" s="61"/>
      <c r="M66" s="61"/>
      <c r="N66" s="61"/>
      <c r="O66" s="61"/>
      <c r="P66" s="61"/>
      <c r="Q66" s="61"/>
      <c r="R66" s="61"/>
      <c r="S66" s="61"/>
      <c r="T66" s="61"/>
      <c r="U66" s="61"/>
      <c r="V66" s="61"/>
      <c r="W66" s="61"/>
    </row>
    <row r="67" spans="1:23">
      <c r="A67" s="512"/>
      <c r="B67" s="502"/>
      <c r="C67" s="512"/>
      <c r="D67" s="513"/>
      <c r="E67" s="513"/>
      <c r="F67" s="513"/>
      <c r="G67" s="772"/>
      <c r="H67" s="514"/>
      <c r="I67" s="503">
        <f t="shared" si="4"/>
        <v>0</v>
      </c>
      <c r="J67" s="61"/>
      <c r="K67" s="61"/>
      <c r="L67" s="61"/>
      <c r="M67" s="61"/>
      <c r="N67" s="61"/>
      <c r="O67" s="61"/>
      <c r="P67" s="61"/>
      <c r="Q67" s="61"/>
      <c r="R67" s="61"/>
      <c r="S67" s="61"/>
      <c r="T67" s="61"/>
      <c r="U67" s="61"/>
      <c r="V67" s="61"/>
      <c r="W67" s="61"/>
    </row>
    <row r="68" spans="1:23">
      <c r="A68" s="512"/>
      <c r="B68" s="502"/>
      <c r="C68" s="512"/>
      <c r="D68" s="513"/>
      <c r="E68" s="513"/>
      <c r="F68" s="513"/>
      <c r="G68" s="772"/>
      <c r="H68" s="514"/>
      <c r="I68" s="503">
        <f t="shared" si="4"/>
        <v>0</v>
      </c>
      <c r="J68" s="61"/>
      <c r="K68" s="61"/>
      <c r="L68" s="61"/>
      <c r="M68" s="61"/>
      <c r="N68" s="61"/>
      <c r="O68" s="61"/>
      <c r="P68" s="61"/>
      <c r="Q68" s="61"/>
      <c r="R68" s="61"/>
      <c r="S68" s="61"/>
      <c r="T68" s="61"/>
      <c r="U68" s="61"/>
      <c r="V68" s="61"/>
      <c r="W68" s="61"/>
    </row>
    <row r="69" spans="1:23">
      <c r="A69" s="512"/>
      <c r="B69" s="502"/>
      <c r="C69" s="512"/>
      <c r="D69" s="513"/>
      <c r="E69" s="513"/>
      <c r="F69" s="513"/>
      <c r="G69" s="772"/>
      <c r="H69" s="514"/>
      <c r="I69" s="503">
        <f t="shared" si="4"/>
        <v>0</v>
      </c>
      <c r="J69" s="61"/>
      <c r="K69" s="61"/>
      <c r="L69" s="61"/>
      <c r="M69" s="61"/>
      <c r="N69" s="61"/>
      <c r="O69" s="61"/>
      <c r="P69" s="61"/>
      <c r="Q69" s="61"/>
      <c r="R69" s="61"/>
      <c r="S69" s="61"/>
      <c r="T69" s="61"/>
      <c r="U69" s="61"/>
      <c r="V69" s="61"/>
      <c r="W69" s="61"/>
    </row>
    <row r="70" spans="1:23">
      <c r="A70" s="512"/>
      <c r="B70" s="502"/>
      <c r="C70" s="512"/>
      <c r="D70" s="513"/>
      <c r="E70" s="513"/>
      <c r="F70" s="513"/>
      <c r="G70" s="772"/>
      <c r="H70" s="514"/>
      <c r="I70" s="503">
        <f t="shared" si="4"/>
        <v>0</v>
      </c>
      <c r="J70" s="61"/>
      <c r="K70" s="61"/>
      <c r="L70" s="61"/>
      <c r="M70" s="61"/>
      <c r="N70" s="61"/>
      <c r="O70" s="61"/>
      <c r="P70" s="61"/>
      <c r="Q70" s="61"/>
      <c r="R70" s="61"/>
      <c r="S70" s="61"/>
      <c r="T70" s="61"/>
      <c r="U70" s="61"/>
      <c r="V70" s="61"/>
      <c r="W70" s="61"/>
    </row>
    <row r="71" spans="1:23">
      <c r="A71" s="512"/>
      <c r="B71" s="502"/>
      <c r="C71" s="512"/>
      <c r="D71" s="513"/>
      <c r="E71" s="513"/>
      <c r="F71" s="513"/>
      <c r="G71" s="772"/>
      <c r="H71" s="514"/>
      <c r="I71" s="503">
        <f t="shared" si="4"/>
        <v>0</v>
      </c>
      <c r="J71" s="61"/>
      <c r="K71" s="61"/>
      <c r="L71" s="61"/>
      <c r="M71" s="61"/>
      <c r="N71" s="61"/>
      <c r="O71" s="61"/>
      <c r="P71" s="61"/>
      <c r="Q71" s="61"/>
      <c r="R71" s="61"/>
      <c r="S71" s="61"/>
      <c r="T71" s="61"/>
      <c r="U71" s="61"/>
      <c r="V71" s="61"/>
      <c r="W71" s="61"/>
    </row>
    <row r="72" spans="1:23">
      <c r="A72" s="512"/>
      <c r="B72" s="502"/>
      <c r="C72" s="512"/>
      <c r="D72" s="513"/>
      <c r="E72" s="513"/>
      <c r="F72" s="513"/>
      <c r="G72" s="772"/>
      <c r="H72" s="514"/>
      <c r="I72" s="503">
        <f t="shared" si="4"/>
        <v>0</v>
      </c>
      <c r="J72" s="61"/>
      <c r="K72" s="61"/>
      <c r="L72" s="61"/>
      <c r="M72" s="61"/>
      <c r="N72" s="61"/>
      <c r="O72" s="61"/>
      <c r="P72" s="61"/>
      <c r="Q72" s="61"/>
      <c r="R72" s="61"/>
      <c r="S72" s="61"/>
      <c r="T72" s="61"/>
      <c r="U72" s="61"/>
      <c r="V72" s="61"/>
      <c r="W72" s="61"/>
    </row>
    <row r="73" spans="1:23">
      <c r="A73" s="512"/>
      <c r="B73" s="502"/>
      <c r="C73" s="512"/>
      <c r="D73" s="513"/>
      <c r="E73" s="513"/>
      <c r="F73" s="513"/>
      <c r="G73" s="772"/>
      <c r="H73" s="514"/>
      <c r="I73" s="503">
        <f t="shared" si="4"/>
        <v>0</v>
      </c>
      <c r="J73" s="61"/>
      <c r="K73" s="61"/>
      <c r="L73" s="61"/>
      <c r="M73" s="61"/>
      <c r="N73" s="61"/>
      <c r="O73" s="61"/>
      <c r="P73" s="61"/>
      <c r="Q73" s="61"/>
      <c r="R73" s="61"/>
      <c r="S73" s="61"/>
      <c r="T73" s="61"/>
      <c r="U73" s="61"/>
      <c r="V73" s="61"/>
      <c r="W73" s="61"/>
    </row>
    <row r="74" spans="1:23">
      <c r="A74" s="685" t="s">
        <v>585</v>
      </c>
      <c r="B74" s="686"/>
      <c r="C74" s="687"/>
      <c r="D74" s="690"/>
      <c r="E74" s="690"/>
      <c r="F74" s="690"/>
      <c r="G74" s="776"/>
      <c r="H74" s="691"/>
      <c r="I74" s="692">
        <f>SUM(I50:I73)</f>
        <v>0</v>
      </c>
      <c r="J74" s="62"/>
      <c r="K74" s="62"/>
      <c r="L74" s="62"/>
      <c r="M74" s="62"/>
      <c r="N74" s="62"/>
      <c r="O74" s="62"/>
      <c r="P74" s="62"/>
      <c r="Q74" s="62"/>
      <c r="R74" s="62"/>
      <c r="S74" s="62"/>
      <c r="T74" s="62"/>
      <c r="U74" s="62"/>
      <c r="V74" s="62"/>
      <c r="W74" s="62"/>
    </row>
    <row r="75" spans="1:23">
      <c r="A75" s="56"/>
      <c r="B75" s="58"/>
      <c r="C75" s="58"/>
      <c r="D75" s="56"/>
      <c r="E75" s="56"/>
      <c r="F75" s="56"/>
      <c r="G75" s="778"/>
      <c r="H75" s="56"/>
      <c r="I75" s="172"/>
      <c r="J75" s="56"/>
      <c r="K75" s="56"/>
      <c r="L75" s="56"/>
      <c r="M75" s="56"/>
      <c r="N75" s="56"/>
      <c r="O75" s="56"/>
      <c r="P75" s="56"/>
      <c r="Q75" s="56"/>
      <c r="R75" s="56"/>
      <c r="S75" s="56"/>
      <c r="T75" s="56"/>
      <c r="U75" s="56"/>
      <c r="V75" s="56"/>
      <c r="W75" s="56"/>
    </row>
    <row r="76" spans="1:23">
      <c r="A76" s="2"/>
      <c r="B76" s="16"/>
      <c r="I76" s="7"/>
    </row>
    <row r="98" spans="2:3">
      <c r="B98"/>
      <c r="C98"/>
    </row>
    <row r="119" spans="1:16" s="25" customFormat="1">
      <c r="A119" s="99"/>
      <c r="B119" s="61"/>
      <c r="C119" s="61"/>
      <c r="D119" s="61"/>
      <c r="E119" s="61"/>
      <c r="F119" s="61"/>
      <c r="G119" s="779"/>
      <c r="H119" s="61"/>
      <c r="I119" s="61"/>
      <c r="J119" s="61"/>
      <c r="K119" s="61"/>
      <c r="L119" s="61"/>
      <c r="M119" s="61"/>
      <c r="N119" s="61"/>
      <c r="O119" s="61"/>
      <c r="P119" s="61"/>
    </row>
    <row r="120" spans="1:16">
      <c r="B120"/>
      <c r="C120"/>
    </row>
  </sheetData>
  <sheetProtection formatCells="0" selectLockedCells="1"/>
  <mergeCells count="150">
    <mergeCell ref="ES10:ES11"/>
    <mergeCell ref="ET10:ET11"/>
    <mergeCell ref="EN10:EN11"/>
    <mergeCell ref="EO10:EO11"/>
    <mergeCell ref="EP10:EP11"/>
    <mergeCell ref="EQ10:EQ11"/>
    <mergeCell ref="ER10:ER11"/>
    <mergeCell ref="EI10:EI11"/>
    <mergeCell ref="EJ10:EJ11"/>
    <mergeCell ref="EK10:EK11"/>
    <mergeCell ref="EL10:EL11"/>
    <mergeCell ref="EM10:EM11"/>
    <mergeCell ref="ED10:ED11"/>
    <mergeCell ref="EE10:EE11"/>
    <mergeCell ref="EF10:EF11"/>
    <mergeCell ref="EG10:EG11"/>
    <mergeCell ref="EH10:EH11"/>
    <mergeCell ref="DY10:DY11"/>
    <mergeCell ref="DZ10:DZ11"/>
    <mergeCell ref="EA10:EA11"/>
    <mergeCell ref="EB10:EB11"/>
    <mergeCell ref="EC10:EC11"/>
    <mergeCell ref="DT10:DT11"/>
    <mergeCell ref="DU10:DU11"/>
    <mergeCell ref="DV10:DV11"/>
    <mergeCell ref="DW10:DW11"/>
    <mergeCell ref="DX10:DX11"/>
    <mergeCell ref="DO10:DO11"/>
    <mergeCell ref="DP10:DP11"/>
    <mergeCell ref="DQ10:DQ11"/>
    <mergeCell ref="DR10:DR11"/>
    <mergeCell ref="DS10:DS11"/>
    <mergeCell ref="DJ10:DJ11"/>
    <mergeCell ref="DK10:DK11"/>
    <mergeCell ref="DL10:DL11"/>
    <mergeCell ref="DM10:DM11"/>
    <mergeCell ref="DN10:DN11"/>
    <mergeCell ref="DE10:DE11"/>
    <mergeCell ref="DF10:DF11"/>
    <mergeCell ref="DG10:DG11"/>
    <mergeCell ref="DH10:DH11"/>
    <mergeCell ref="DI10:DI11"/>
    <mergeCell ref="CZ10:CZ11"/>
    <mergeCell ref="DA10:DA11"/>
    <mergeCell ref="DB10:DB11"/>
    <mergeCell ref="DC10:DC11"/>
    <mergeCell ref="DD10:DD11"/>
    <mergeCell ref="CU10:CU11"/>
    <mergeCell ref="CV10:CV11"/>
    <mergeCell ref="CW10:CW11"/>
    <mergeCell ref="CX10:CX11"/>
    <mergeCell ref="CY10:CY11"/>
    <mergeCell ref="CP10:CP11"/>
    <mergeCell ref="CQ10:CQ11"/>
    <mergeCell ref="CR10:CR11"/>
    <mergeCell ref="CS10:CS11"/>
    <mergeCell ref="CT10:CT11"/>
    <mergeCell ref="CK10:CK11"/>
    <mergeCell ref="CL10:CL11"/>
    <mergeCell ref="CM10:CM11"/>
    <mergeCell ref="CN10:CN11"/>
    <mergeCell ref="CO10:CO11"/>
    <mergeCell ref="CF10:CF11"/>
    <mergeCell ref="CG10:CG11"/>
    <mergeCell ref="CH10:CH11"/>
    <mergeCell ref="CI10:CI11"/>
    <mergeCell ref="CJ10:CJ11"/>
    <mergeCell ref="CA10:CA11"/>
    <mergeCell ref="CB10:CB11"/>
    <mergeCell ref="CC10:CC11"/>
    <mergeCell ref="CD10:CD11"/>
    <mergeCell ref="CE10:CE11"/>
    <mergeCell ref="BV10:BV11"/>
    <mergeCell ref="BW10:BW11"/>
    <mergeCell ref="BX10:BX11"/>
    <mergeCell ref="BY10:BY11"/>
    <mergeCell ref="BZ10:BZ11"/>
    <mergeCell ref="BQ10:BQ11"/>
    <mergeCell ref="BR10:BR11"/>
    <mergeCell ref="BS10:BS11"/>
    <mergeCell ref="BT10:BT11"/>
    <mergeCell ref="BU10:BU11"/>
    <mergeCell ref="BL10:BL11"/>
    <mergeCell ref="BM10:BM11"/>
    <mergeCell ref="BN10:BN11"/>
    <mergeCell ref="BO10:BO11"/>
    <mergeCell ref="BP10:BP11"/>
    <mergeCell ref="BG10:BG11"/>
    <mergeCell ref="BH10:BH11"/>
    <mergeCell ref="BI10:BI11"/>
    <mergeCell ref="BJ10:BJ11"/>
    <mergeCell ref="BK10:BK11"/>
    <mergeCell ref="BB10:BB11"/>
    <mergeCell ref="BC10:BC11"/>
    <mergeCell ref="BD10:BD11"/>
    <mergeCell ref="BE10:BE11"/>
    <mergeCell ref="BF10:BF11"/>
    <mergeCell ref="AW10:AW11"/>
    <mergeCell ref="AX10:AX11"/>
    <mergeCell ref="AY10:AY11"/>
    <mergeCell ref="AZ10:AZ11"/>
    <mergeCell ref="BA10:BA11"/>
    <mergeCell ref="AR10:AR11"/>
    <mergeCell ref="AS10:AS11"/>
    <mergeCell ref="AT10:AT11"/>
    <mergeCell ref="AU10:AU11"/>
    <mergeCell ref="AV10:AV11"/>
    <mergeCell ref="AM10:AM11"/>
    <mergeCell ref="AN10:AN11"/>
    <mergeCell ref="AO10:AO11"/>
    <mergeCell ref="AP10:AP11"/>
    <mergeCell ref="AQ10:AQ11"/>
    <mergeCell ref="AH10:AH11"/>
    <mergeCell ref="AI10:AI11"/>
    <mergeCell ref="AJ10:AJ11"/>
    <mergeCell ref="AK10:AK11"/>
    <mergeCell ref="AL10:AL11"/>
    <mergeCell ref="AC10:AC11"/>
    <mergeCell ref="AD10:AD11"/>
    <mergeCell ref="AE10:AE11"/>
    <mergeCell ref="AF10:AF11"/>
    <mergeCell ref="AG10:AG11"/>
    <mergeCell ref="X10:X11"/>
    <mergeCell ref="Y10:Y11"/>
    <mergeCell ref="Z10:Z11"/>
    <mergeCell ref="AA10:AA11"/>
    <mergeCell ref="AB10:AB11"/>
    <mergeCell ref="S10:S11"/>
    <mergeCell ref="T10:T11"/>
    <mergeCell ref="U10:U11"/>
    <mergeCell ref="V10:V11"/>
    <mergeCell ref="W10:W11"/>
    <mergeCell ref="N10:N11"/>
    <mergeCell ref="O10:O11"/>
    <mergeCell ref="P10:P11"/>
    <mergeCell ref="Q10:Q11"/>
    <mergeCell ref="R10:R11"/>
    <mergeCell ref="J10:J11"/>
    <mergeCell ref="K10:K11"/>
    <mergeCell ref="L10:L11"/>
    <mergeCell ref="M10:M11"/>
    <mergeCell ref="A10:A11"/>
    <mergeCell ref="B10:B11"/>
    <mergeCell ref="C10:C11"/>
    <mergeCell ref="I10:I11"/>
    <mergeCell ref="D10:D11"/>
    <mergeCell ref="E10:E11"/>
    <mergeCell ref="G10:G11"/>
    <mergeCell ref="H10:H11"/>
    <mergeCell ref="A1:F1"/>
  </mergeCells>
  <phoneticPr fontId="0" type="noConversion"/>
  <conditionalFormatting sqref="J13:J27">
    <cfRule type="cellIs" dxfId="18" priority="1" operator="lessThan">
      <formula>100%</formula>
    </cfRule>
  </conditionalFormatting>
  <pageMargins left="0" right="0" top="1" bottom="1" header="0.5" footer="0.5"/>
  <pageSetup scale="4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FFFF00"/>
    <pageSetUpPr fitToPage="1"/>
  </sheetPr>
  <dimension ref="A1:ES83"/>
  <sheetViews>
    <sheetView topLeftCell="A4" zoomScale="90" zoomScaleNormal="90" workbookViewId="0">
      <selection activeCell="G49" sqref="G49"/>
    </sheetView>
  </sheetViews>
  <sheetFormatPr defaultColWidth="8.7109375" defaultRowHeight="12.75"/>
  <cols>
    <col min="1" max="1" width="13" style="8" customWidth="1"/>
    <col min="2" max="2" width="41.5703125" style="8" customWidth="1"/>
    <col min="3" max="3" width="10.7109375" style="8" customWidth="1"/>
    <col min="4" max="4" width="11.42578125" style="8" customWidth="1"/>
    <col min="5" max="5" width="12.42578125" style="13" customWidth="1"/>
    <col min="6" max="6" width="10.7109375" style="8" customWidth="1"/>
    <col min="7" max="8" width="12.7109375" style="8" customWidth="1"/>
    <col min="9" max="9" width="13.140625" style="8" customWidth="1"/>
    <col min="10" max="10" width="12.5703125" style="8" customWidth="1"/>
    <col min="11" max="22" width="13.140625" style="8" customWidth="1"/>
    <col min="23" max="148" width="9.7109375" style="8" customWidth="1"/>
    <col min="149" max="16384" width="8.7109375" style="8"/>
  </cols>
  <sheetData>
    <row r="1" spans="1:149" ht="23.25" customHeight="1">
      <c r="A1" s="714" t="s">
        <v>637</v>
      </c>
      <c r="B1" s="714"/>
      <c r="C1" s="714"/>
      <c r="D1" s="714"/>
      <c r="E1" s="714"/>
      <c r="F1" s="714"/>
      <c r="G1" s="714"/>
      <c r="H1" s="714"/>
      <c r="I1" s="155"/>
      <c r="J1" s="155"/>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row>
    <row r="2" spans="1:149">
      <c r="A2" s="358"/>
      <c r="B2" s="358"/>
      <c r="C2" s="358"/>
      <c r="D2" s="358"/>
      <c r="E2" s="715"/>
      <c r="F2" s="716"/>
      <c r="G2" s="717"/>
      <c r="H2" s="717"/>
      <c r="I2" s="9"/>
      <c r="J2" s="9"/>
    </row>
    <row r="3" spans="1:149">
      <c r="A3" s="718" t="str">
        <f>CONCATENATE('Service Dept Contact'!B11,'Service Dept Contact'!C11)</f>
        <v xml:space="preserve">Service Center Name:  </v>
      </c>
      <c r="B3" s="718"/>
      <c r="C3" s="360"/>
      <c r="D3" s="358"/>
      <c r="E3" s="716"/>
      <c r="F3" s="716"/>
      <c r="G3" s="717"/>
      <c r="H3" s="717"/>
      <c r="I3" s="9"/>
      <c r="J3" s="9"/>
    </row>
    <row r="4" spans="1:149">
      <c r="A4" s="359" t="str">
        <f>CONCATENATE('Service Dept Contact'!B9,'Service Dept Contact'!C8," ", 'Service Dept Contact'!C9)</f>
        <v>Fiscal Year:  FY2025 09/01/24-08/31/25</v>
      </c>
      <c r="B4" s="719"/>
      <c r="C4" s="358"/>
      <c r="D4" s="358"/>
      <c r="E4" s="720"/>
      <c r="F4" s="716"/>
      <c r="G4" s="717"/>
      <c r="H4" s="717"/>
      <c r="I4" s="9"/>
      <c r="J4" s="9"/>
    </row>
    <row r="5" spans="1:149">
      <c r="A5" s="721"/>
      <c r="B5" s="721"/>
      <c r="C5" s="722"/>
      <c r="D5" s="716"/>
      <c r="E5" s="715"/>
      <c r="F5" s="716"/>
      <c r="G5" s="717"/>
      <c r="H5" s="717"/>
      <c r="I5" s="9"/>
      <c r="J5" s="9"/>
    </row>
    <row r="6" spans="1:149">
      <c r="A6" s="723" t="s">
        <v>606</v>
      </c>
      <c r="B6" s="723"/>
      <c r="C6" s="717"/>
      <c r="D6" s="716"/>
      <c r="E6" s="715"/>
      <c r="F6" s="716"/>
      <c r="G6" s="717"/>
      <c r="H6" s="717"/>
    </row>
    <row r="7" spans="1:149" ht="45" customHeight="1">
      <c r="A7" s="834" t="s">
        <v>537</v>
      </c>
      <c r="B7" s="834" t="s">
        <v>42</v>
      </c>
      <c r="C7" s="834" t="s">
        <v>407</v>
      </c>
      <c r="D7" s="834" t="s">
        <v>408</v>
      </c>
      <c r="E7" s="834" t="s">
        <v>638</v>
      </c>
      <c r="F7" s="834" t="s">
        <v>409</v>
      </c>
      <c r="G7" s="834" t="s">
        <v>639</v>
      </c>
      <c r="H7" s="834" t="s">
        <v>532</v>
      </c>
      <c r="I7" s="713" t="str">
        <f>+'Input -Direct Operating'!I6</f>
        <v/>
      </c>
      <c r="J7" s="713" t="str">
        <f>+'Input -Direct Operating'!J6</f>
        <v/>
      </c>
      <c r="K7" s="713" t="str">
        <f>+'Input -Direct Operating'!K6</f>
        <v/>
      </c>
      <c r="L7" s="713" t="str">
        <f>+'Input -Direct Operating'!L6</f>
        <v/>
      </c>
      <c r="M7" s="713" t="str">
        <f>+'Input -Direct Operating'!M6</f>
        <v/>
      </c>
      <c r="N7" s="713" t="str">
        <f>+'Input -Direct Operating'!N6</f>
        <v/>
      </c>
      <c r="O7" s="713" t="str">
        <f>+'Input -Direct Operating'!O6</f>
        <v/>
      </c>
      <c r="P7" s="713" t="str">
        <f>+'Input -Direct Operating'!P6</f>
        <v/>
      </c>
      <c r="Q7" s="713" t="str">
        <f>+'Input -Direct Operating'!Q6</f>
        <v/>
      </c>
      <c r="R7" s="713" t="str">
        <f>+'Input -Direct Operating'!R6</f>
        <v/>
      </c>
      <c r="S7" s="713" t="str">
        <f>+'Input -Direct Operating'!S6</f>
        <v/>
      </c>
      <c r="T7" s="713" t="str">
        <f>+'Input -Direct Operating'!T6</f>
        <v/>
      </c>
      <c r="U7" s="713" t="str">
        <f>+'Input -Direct Operating'!U6</f>
        <v/>
      </c>
      <c r="V7" s="713" t="str">
        <f>+'Input -Direct Operating'!V6</f>
        <v/>
      </c>
      <c r="W7" s="713" t="str">
        <f>+'Input -Direct Operating'!W6</f>
        <v/>
      </c>
      <c r="X7" s="713" t="str">
        <f>+'Input -Direct Operating'!X6</f>
        <v/>
      </c>
      <c r="Y7" s="713" t="str">
        <f>+'Input -Direct Operating'!Y6</f>
        <v/>
      </c>
      <c r="Z7" s="713" t="str">
        <f>+'Input -Direct Operating'!Z6</f>
        <v/>
      </c>
      <c r="AA7" s="713" t="str">
        <f>+'Input -Direct Operating'!AA6</f>
        <v/>
      </c>
      <c r="AB7" s="713" t="str">
        <f>+'Input -Direct Operating'!AB6</f>
        <v/>
      </c>
      <c r="AC7" s="713" t="str">
        <f>+'Input -Direct Operating'!AC6</f>
        <v/>
      </c>
      <c r="AD7" s="713" t="str">
        <f>+'Input -Direct Operating'!AD6</f>
        <v/>
      </c>
      <c r="AE7" s="713" t="str">
        <f>+'Input -Direct Operating'!AE6</f>
        <v/>
      </c>
      <c r="AF7" s="713" t="str">
        <f>+'Input -Direct Operating'!AF6</f>
        <v/>
      </c>
      <c r="AG7" s="713" t="str">
        <f>+'Input -Direct Operating'!AG6</f>
        <v/>
      </c>
      <c r="AH7" s="713" t="str">
        <f>+'Input -Direct Operating'!AH6</f>
        <v/>
      </c>
      <c r="AI7" s="713" t="str">
        <f>+'Input -Direct Operating'!AI6</f>
        <v/>
      </c>
      <c r="AJ7" s="713" t="str">
        <f>+'Input -Direct Operating'!AJ6</f>
        <v/>
      </c>
      <c r="AK7" s="713" t="str">
        <f>+'Input -Direct Operating'!AK6</f>
        <v/>
      </c>
      <c r="AL7" s="713" t="str">
        <f>+'Input -Direct Operating'!AL6</f>
        <v/>
      </c>
      <c r="AM7" s="713" t="str">
        <f>+'Input -Direct Operating'!AM6</f>
        <v/>
      </c>
      <c r="AN7" s="713" t="str">
        <f>+'Input -Direct Operating'!AN6</f>
        <v/>
      </c>
      <c r="AO7" s="713" t="str">
        <f>+'Input -Direct Operating'!AO6</f>
        <v/>
      </c>
      <c r="AP7" s="713" t="str">
        <f>+'Input -Direct Operating'!AP6</f>
        <v/>
      </c>
      <c r="AQ7" s="713" t="str">
        <f>+'Input -Direct Operating'!AQ6</f>
        <v/>
      </c>
      <c r="AR7" s="713" t="str">
        <f>+'Input -Direct Operating'!AR6</f>
        <v/>
      </c>
      <c r="AS7" s="713" t="str">
        <f>+'Input -Direct Operating'!AS6</f>
        <v/>
      </c>
      <c r="AT7" s="713" t="str">
        <f>+'Input -Direct Operating'!AT6</f>
        <v/>
      </c>
      <c r="AU7" s="713" t="str">
        <f>+'Input -Direct Operating'!AU6</f>
        <v/>
      </c>
      <c r="AV7" s="713" t="str">
        <f>+'Input -Direct Operating'!AV6</f>
        <v/>
      </c>
      <c r="AW7" s="713" t="str">
        <f>+'Input -Direct Operating'!AW6</f>
        <v/>
      </c>
      <c r="AX7" s="713" t="str">
        <f>+'Input -Direct Operating'!AX6</f>
        <v/>
      </c>
      <c r="AY7" s="713" t="str">
        <f>+'Input -Direct Operating'!AY6</f>
        <v/>
      </c>
      <c r="AZ7" s="713" t="str">
        <f>+'Input -Direct Operating'!AZ6</f>
        <v/>
      </c>
      <c r="BA7" s="713" t="str">
        <f>+'Input -Direct Operating'!BA6</f>
        <v/>
      </c>
      <c r="BB7" s="713" t="str">
        <f>+'Input -Direct Operating'!BB6</f>
        <v/>
      </c>
      <c r="BC7" s="713" t="str">
        <f>+'Input -Direct Operating'!BC6</f>
        <v/>
      </c>
      <c r="BD7" s="713" t="str">
        <f>+'Input -Direct Operating'!BD6</f>
        <v/>
      </c>
      <c r="BE7" s="713" t="str">
        <f>+'Input -Direct Operating'!BE6</f>
        <v/>
      </c>
      <c r="BF7" s="713" t="str">
        <f>+'Input -Direct Operating'!BF6</f>
        <v/>
      </c>
      <c r="BG7" s="713" t="str">
        <f>+'Input -Direct Operating'!BG6</f>
        <v/>
      </c>
      <c r="BH7" s="713" t="str">
        <f>+'Input -Direct Operating'!BH6</f>
        <v/>
      </c>
      <c r="BI7" s="713" t="str">
        <f>+'Input -Direct Operating'!BI6</f>
        <v/>
      </c>
      <c r="BJ7" s="713" t="str">
        <f>+'Input -Direct Operating'!BJ6</f>
        <v/>
      </c>
      <c r="BK7" s="713" t="str">
        <f>+'Input -Direct Operating'!BK6</f>
        <v/>
      </c>
      <c r="BL7" s="713" t="str">
        <f>+'Input -Direct Operating'!BL6</f>
        <v/>
      </c>
      <c r="BM7" s="713" t="str">
        <f>+'Input -Direct Operating'!BM6</f>
        <v/>
      </c>
      <c r="BN7" s="713" t="str">
        <f>+'Input -Direct Operating'!BN6</f>
        <v/>
      </c>
      <c r="BO7" s="713" t="str">
        <f>+'Input -Direct Operating'!BO6</f>
        <v/>
      </c>
      <c r="BP7" s="713" t="str">
        <f>+'Input -Direct Operating'!BP6</f>
        <v/>
      </c>
      <c r="BQ7" s="713" t="str">
        <f>+'Input -Direct Operating'!BQ6</f>
        <v/>
      </c>
      <c r="BR7" s="713" t="str">
        <f>+'Input -Direct Operating'!BR6</f>
        <v/>
      </c>
      <c r="BS7" s="713" t="str">
        <f>+'Input -Direct Operating'!BS6</f>
        <v/>
      </c>
      <c r="BT7" s="713" t="str">
        <f>+'Input -Direct Operating'!BT6</f>
        <v/>
      </c>
      <c r="BU7" s="713" t="str">
        <f>+'Input -Direct Operating'!BU6</f>
        <v/>
      </c>
      <c r="BV7" s="713" t="str">
        <f>+'Input -Direct Operating'!BV6</f>
        <v/>
      </c>
      <c r="BW7" s="713" t="str">
        <f>+'Input -Direct Operating'!BW6</f>
        <v/>
      </c>
      <c r="BX7" s="713" t="str">
        <f>+'Input -Direct Operating'!BX6</f>
        <v/>
      </c>
      <c r="BY7" s="713" t="str">
        <f>+'Input -Direct Operating'!BY6</f>
        <v/>
      </c>
      <c r="BZ7" s="713" t="str">
        <f>+'Input -Direct Operating'!BZ6</f>
        <v/>
      </c>
      <c r="CA7" s="713" t="str">
        <f>+'Input -Direct Operating'!CA6</f>
        <v/>
      </c>
      <c r="CB7" s="713" t="str">
        <f>+'Input -Direct Operating'!CB6</f>
        <v/>
      </c>
      <c r="CC7" s="713" t="str">
        <f>+'Input -Direct Operating'!CC6</f>
        <v/>
      </c>
      <c r="CD7" s="713" t="str">
        <f>+'Input -Direct Operating'!CD6</f>
        <v/>
      </c>
      <c r="CE7" s="713" t="str">
        <f>+'Input -Direct Operating'!CE6</f>
        <v/>
      </c>
      <c r="CF7" s="713" t="str">
        <f>+'Input -Direct Operating'!CF6</f>
        <v/>
      </c>
      <c r="CG7" s="713" t="str">
        <f>+'Input -Direct Operating'!CG6</f>
        <v/>
      </c>
      <c r="CH7" s="713" t="str">
        <f>+'Input -Direct Operating'!CH6</f>
        <v/>
      </c>
      <c r="CI7" s="713" t="str">
        <f>+'Input -Direct Operating'!CI6</f>
        <v/>
      </c>
      <c r="CJ7" s="713" t="str">
        <f>+'Input -Direct Operating'!CJ6</f>
        <v/>
      </c>
      <c r="CK7" s="713" t="str">
        <f>+'Input -Direct Operating'!CK6</f>
        <v/>
      </c>
      <c r="CL7" s="713" t="str">
        <f>+'Input -Direct Operating'!CL6</f>
        <v/>
      </c>
      <c r="CM7" s="713" t="str">
        <f>+'Input -Direct Operating'!CM6</f>
        <v/>
      </c>
      <c r="CN7" s="713" t="str">
        <f>+'Input -Direct Operating'!CN6</f>
        <v/>
      </c>
      <c r="CO7" s="713" t="str">
        <f>+'Input -Direct Operating'!CO6</f>
        <v/>
      </c>
      <c r="CP7" s="713" t="str">
        <f>+'Input -Direct Operating'!CP6</f>
        <v/>
      </c>
      <c r="CQ7" s="713" t="str">
        <f>+'Input -Direct Operating'!CQ6</f>
        <v/>
      </c>
      <c r="CR7" s="713" t="str">
        <f>+'Input -Direct Operating'!CR6</f>
        <v/>
      </c>
      <c r="CS7" s="713" t="str">
        <f>+'Input -Direct Operating'!CS6</f>
        <v/>
      </c>
      <c r="CT7" s="713" t="str">
        <f>+'Input -Direct Operating'!CT6</f>
        <v/>
      </c>
      <c r="CU7" s="713" t="str">
        <f>+'Input -Direct Operating'!CU6</f>
        <v/>
      </c>
      <c r="CV7" s="713" t="str">
        <f>+'Input -Direct Operating'!CV6</f>
        <v/>
      </c>
      <c r="CW7" s="713" t="str">
        <f>+'Input -Direct Operating'!CW6</f>
        <v/>
      </c>
      <c r="CX7" s="713" t="str">
        <f>+'Input -Direct Operating'!CX6</f>
        <v/>
      </c>
      <c r="CY7" s="713" t="str">
        <f>+'Input -Direct Operating'!CY6</f>
        <v/>
      </c>
      <c r="CZ7" s="713" t="str">
        <f>+'Input -Direct Operating'!CZ6</f>
        <v/>
      </c>
      <c r="DA7" s="713" t="str">
        <f>+'Input -Direct Operating'!DA6</f>
        <v/>
      </c>
      <c r="DB7" s="713" t="str">
        <f>+'Input -Direct Operating'!DB6</f>
        <v/>
      </c>
      <c r="DC7" s="713" t="str">
        <f>+'Input -Direct Operating'!DC6</f>
        <v/>
      </c>
      <c r="DD7" s="713" t="str">
        <f>+'Input -Direct Operating'!DD6</f>
        <v/>
      </c>
      <c r="DE7" s="713" t="str">
        <f>+'Input -Direct Operating'!DE6</f>
        <v/>
      </c>
      <c r="DF7" s="713" t="str">
        <f>+'Input -Direct Operating'!DF6</f>
        <v/>
      </c>
      <c r="DG7" s="713" t="str">
        <f>+'Input -Direct Operating'!DG6</f>
        <v/>
      </c>
      <c r="DH7" s="713" t="str">
        <f>+'Input -Direct Operating'!DH6</f>
        <v/>
      </c>
      <c r="DI7" s="713" t="str">
        <f>+'Input -Direct Operating'!DI6</f>
        <v/>
      </c>
      <c r="DJ7" s="713" t="str">
        <f>+'Input -Direct Operating'!DJ6</f>
        <v/>
      </c>
      <c r="DK7" s="713" t="str">
        <f>+'Input -Direct Operating'!DK6</f>
        <v/>
      </c>
      <c r="DL7" s="713" t="str">
        <f>+'Input -Direct Operating'!DL6</f>
        <v/>
      </c>
      <c r="DM7" s="713" t="str">
        <f>+'Input -Direct Operating'!DM6</f>
        <v/>
      </c>
      <c r="DN7" s="713" t="str">
        <f>+'Input -Direct Operating'!DN6</f>
        <v/>
      </c>
      <c r="DO7" s="713" t="str">
        <f>+'Input -Direct Operating'!DO6</f>
        <v/>
      </c>
      <c r="DP7" s="713" t="str">
        <f>+'Input -Direct Operating'!DP6</f>
        <v/>
      </c>
      <c r="DQ7" s="713" t="str">
        <f>+'Input -Direct Operating'!DQ6</f>
        <v/>
      </c>
      <c r="DR7" s="713" t="str">
        <f>+'Input -Direct Operating'!DR6</f>
        <v/>
      </c>
      <c r="DS7" s="713" t="str">
        <f>+'Input -Direct Operating'!DS6</f>
        <v/>
      </c>
      <c r="DT7" s="713" t="str">
        <f>+'Input -Direct Operating'!DT6</f>
        <v/>
      </c>
      <c r="DU7" s="713" t="str">
        <f>+'Input -Direct Operating'!DU6</f>
        <v/>
      </c>
      <c r="DV7" s="713" t="str">
        <f>+'Input -Direct Operating'!DV6</f>
        <v/>
      </c>
      <c r="DW7" s="713" t="str">
        <f>+'Input -Direct Operating'!DW6</f>
        <v/>
      </c>
      <c r="DX7" s="713" t="str">
        <f>+'Input -Direct Operating'!DX6</f>
        <v/>
      </c>
      <c r="DY7" s="713" t="str">
        <f>+'Input -Direct Operating'!DY6</f>
        <v/>
      </c>
      <c r="DZ7" s="713" t="str">
        <f>+'Input -Direct Operating'!DZ6</f>
        <v/>
      </c>
      <c r="EA7" s="713" t="str">
        <f>+'Input -Direct Operating'!EA6</f>
        <v/>
      </c>
      <c r="EB7" s="713" t="str">
        <f>+'Input -Direct Operating'!EB6</f>
        <v/>
      </c>
      <c r="EC7" s="713" t="str">
        <f>+'Input -Direct Operating'!EC6</f>
        <v/>
      </c>
      <c r="ED7" s="713" t="str">
        <f>+'Input -Direct Operating'!ED6</f>
        <v/>
      </c>
      <c r="EE7" s="713" t="str">
        <f>+'Input -Direct Operating'!EE6</f>
        <v/>
      </c>
      <c r="EF7" s="713" t="str">
        <f>+'Input -Direct Operating'!EF6</f>
        <v/>
      </c>
      <c r="EG7" s="713" t="str">
        <f>+'Input -Direct Operating'!EG6</f>
        <v/>
      </c>
      <c r="EH7" s="713" t="str">
        <f>+'Input -Direct Operating'!EH6</f>
        <v/>
      </c>
      <c r="EI7" s="713" t="str">
        <f>+'Input -Direct Operating'!EI6</f>
        <v/>
      </c>
      <c r="EJ7" s="713" t="str">
        <f>+'Input -Direct Operating'!EJ6</f>
        <v/>
      </c>
      <c r="EK7" s="713" t="str">
        <f>+'Input -Direct Operating'!EK6</f>
        <v/>
      </c>
      <c r="EL7" s="713" t="str">
        <f>+'Input -Direct Operating'!EL6</f>
        <v/>
      </c>
      <c r="EM7" s="713" t="str">
        <f>+'Input -Direct Operating'!EM6</f>
        <v/>
      </c>
      <c r="EN7" s="713" t="str">
        <f>+'Input -Direct Operating'!EN6</f>
        <v/>
      </c>
      <c r="EO7" s="713" t="str">
        <f>+'Input -Direct Operating'!EO6</f>
        <v/>
      </c>
      <c r="EP7" s="713" t="str">
        <f>+'Input -Direct Operating'!EP6</f>
        <v/>
      </c>
      <c r="EQ7" s="713" t="str">
        <f>+'Input -Direct Operating'!EQ6</f>
        <v/>
      </c>
      <c r="ER7" s="713" t="str">
        <f>+'Input -Direct Operating'!ER6</f>
        <v/>
      </c>
    </row>
    <row r="8" spans="1:149" ht="12.75" customHeight="1">
      <c r="A8" s="835"/>
      <c r="B8" s="835"/>
      <c r="C8" s="835" t="s">
        <v>29</v>
      </c>
      <c r="D8" s="835"/>
      <c r="E8" s="835" t="s">
        <v>132</v>
      </c>
      <c r="F8" s="835" t="s">
        <v>31</v>
      </c>
      <c r="G8" s="835" t="s">
        <v>30</v>
      </c>
      <c r="H8" s="835"/>
      <c r="I8" s="830" t="str">
        <f>+'Input -Direct Operating'!I7</f>
        <v/>
      </c>
      <c r="J8" s="830" t="str">
        <f>+'Input -Direct Operating'!J7</f>
        <v/>
      </c>
      <c r="K8" s="830" t="str">
        <f>+'Input -Direct Operating'!K7</f>
        <v/>
      </c>
      <c r="L8" s="830" t="str">
        <f>+'Input -Direct Operating'!L7</f>
        <v/>
      </c>
      <c r="M8" s="830" t="str">
        <f>+'Input -Direct Operating'!M7</f>
        <v/>
      </c>
      <c r="N8" s="830" t="str">
        <f>+'Input -Direct Operating'!N7</f>
        <v/>
      </c>
      <c r="O8" s="830" t="str">
        <f>+'Input -Direct Operating'!O7</f>
        <v/>
      </c>
      <c r="P8" s="830" t="str">
        <f>+'Input -Direct Operating'!P7</f>
        <v/>
      </c>
      <c r="Q8" s="830" t="str">
        <f>+'Input -Direct Operating'!Q7</f>
        <v/>
      </c>
      <c r="R8" s="830" t="str">
        <f>+'Input -Direct Operating'!R7</f>
        <v/>
      </c>
      <c r="S8" s="830" t="str">
        <f>+'Input -Direct Operating'!S7</f>
        <v/>
      </c>
      <c r="T8" s="830" t="str">
        <f>+'Input -Direct Operating'!T7</f>
        <v/>
      </c>
      <c r="U8" s="830" t="str">
        <f>+'Input -Direct Operating'!U7</f>
        <v/>
      </c>
      <c r="V8" s="830" t="str">
        <f>+'Input -Direct Operating'!V7</f>
        <v/>
      </c>
      <c r="W8" s="830" t="str">
        <f>+'Input -Direct Operating'!W7</f>
        <v/>
      </c>
      <c r="X8" s="830" t="str">
        <f>+'Input -Direct Operating'!X7</f>
        <v/>
      </c>
      <c r="Y8" s="830" t="str">
        <f>+'Input -Direct Operating'!Y7</f>
        <v/>
      </c>
      <c r="Z8" s="830" t="str">
        <f>+'Input -Direct Operating'!Z7</f>
        <v/>
      </c>
      <c r="AA8" s="830" t="str">
        <f>+'Input -Direct Operating'!AA7</f>
        <v/>
      </c>
      <c r="AB8" s="830" t="str">
        <f>+'Input -Direct Operating'!AB7</f>
        <v/>
      </c>
      <c r="AC8" s="830" t="str">
        <f>+'Input -Direct Operating'!AC7</f>
        <v/>
      </c>
      <c r="AD8" s="830" t="str">
        <f>+'Input -Direct Operating'!AD7</f>
        <v/>
      </c>
      <c r="AE8" s="830" t="str">
        <f>+'Input -Direct Operating'!AE7</f>
        <v/>
      </c>
      <c r="AF8" s="830" t="str">
        <f>+'Input -Direct Operating'!AF7</f>
        <v/>
      </c>
      <c r="AG8" s="830" t="str">
        <f>+'Input -Direct Operating'!AG7</f>
        <v/>
      </c>
      <c r="AH8" s="830" t="str">
        <f>+'Input -Direct Operating'!AH7</f>
        <v/>
      </c>
      <c r="AI8" s="830" t="str">
        <f>+'Input -Direct Operating'!AI7</f>
        <v/>
      </c>
      <c r="AJ8" s="830" t="str">
        <f>+'Input -Direct Operating'!AJ7</f>
        <v/>
      </c>
      <c r="AK8" s="830" t="str">
        <f>+'Input -Direct Operating'!AK7</f>
        <v/>
      </c>
      <c r="AL8" s="830" t="str">
        <f>+'Input -Direct Operating'!AL7</f>
        <v/>
      </c>
      <c r="AM8" s="830" t="str">
        <f>+'Input -Direct Operating'!AM7</f>
        <v/>
      </c>
      <c r="AN8" s="830" t="str">
        <f>+'Input -Direct Operating'!AN7</f>
        <v/>
      </c>
      <c r="AO8" s="830" t="str">
        <f>+'Input -Direct Operating'!AO7</f>
        <v/>
      </c>
      <c r="AP8" s="830" t="str">
        <f>+'Input -Direct Operating'!AP7</f>
        <v/>
      </c>
      <c r="AQ8" s="830" t="str">
        <f>+'Input -Direct Operating'!AQ7</f>
        <v/>
      </c>
      <c r="AR8" s="830" t="str">
        <f>+'Input -Direct Operating'!AR7</f>
        <v/>
      </c>
      <c r="AS8" s="830" t="str">
        <f>+'Input -Direct Operating'!AS7</f>
        <v/>
      </c>
      <c r="AT8" s="830" t="str">
        <f>+'Input -Direct Operating'!AT7</f>
        <v/>
      </c>
      <c r="AU8" s="830" t="str">
        <f>+'Input -Direct Operating'!AU7</f>
        <v/>
      </c>
      <c r="AV8" s="830" t="str">
        <f>+'Input -Direct Operating'!AV7</f>
        <v/>
      </c>
      <c r="AW8" s="830" t="str">
        <f>+'Input -Direct Operating'!AW7</f>
        <v/>
      </c>
      <c r="AX8" s="830" t="str">
        <f>+'Input -Direct Operating'!AX7</f>
        <v/>
      </c>
      <c r="AY8" s="830" t="str">
        <f>+'Input -Direct Operating'!AY7</f>
        <v/>
      </c>
      <c r="AZ8" s="830" t="str">
        <f>+'Input -Direct Operating'!AZ7</f>
        <v/>
      </c>
      <c r="BA8" s="830" t="str">
        <f>+'Input -Direct Operating'!BA7</f>
        <v/>
      </c>
      <c r="BB8" s="830" t="str">
        <f>+'Input -Direct Operating'!BB7</f>
        <v/>
      </c>
      <c r="BC8" s="830" t="str">
        <f>+'Input -Direct Operating'!BC7</f>
        <v/>
      </c>
      <c r="BD8" s="830" t="str">
        <f>+'Input -Direct Operating'!BD7</f>
        <v/>
      </c>
      <c r="BE8" s="830" t="str">
        <f>+'Input -Direct Operating'!BE7</f>
        <v/>
      </c>
      <c r="BF8" s="830" t="str">
        <f>+'Input -Direct Operating'!BF7</f>
        <v/>
      </c>
      <c r="BG8" s="830" t="str">
        <f>+'Input -Direct Operating'!BG7</f>
        <v/>
      </c>
      <c r="BH8" s="830" t="str">
        <f>+'Input -Direct Operating'!BH7</f>
        <v/>
      </c>
      <c r="BI8" s="830" t="str">
        <f>+'Input -Direct Operating'!BI7</f>
        <v/>
      </c>
      <c r="BJ8" s="830" t="str">
        <f>+'Input -Direct Operating'!BJ7</f>
        <v/>
      </c>
      <c r="BK8" s="830" t="str">
        <f>+'Input -Direct Operating'!BK7</f>
        <v/>
      </c>
      <c r="BL8" s="830" t="str">
        <f>+'Input -Direct Operating'!BL7</f>
        <v/>
      </c>
      <c r="BM8" s="830" t="str">
        <f>+'Input -Direct Operating'!BM7</f>
        <v/>
      </c>
      <c r="BN8" s="830" t="str">
        <f>+'Input -Direct Operating'!BN7</f>
        <v/>
      </c>
      <c r="BO8" s="830" t="str">
        <f>+'Input -Direct Operating'!BO7</f>
        <v/>
      </c>
      <c r="BP8" s="830" t="str">
        <f>+'Input -Direct Operating'!BP7</f>
        <v/>
      </c>
      <c r="BQ8" s="830" t="str">
        <f>+'Input -Direct Operating'!BQ7</f>
        <v/>
      </c>
      <c r="BR8" s="830" t="str">
        <f>+'Input -Direct Operating'!BR7</f>
        <v/>
      </c>
      <c r="BS8" s="830" t="str">
        <f>+'Input -Direct Operating'!BS7</f>
        <v/>
      </c>
      <c r="BT8" s="830" t="str">
        <f>+'Input -Direct Operating'!BT7</f>
        <v/>
      </c>
      <c r="BU8" s="830" t="str">
        <f>+'Input -Direct Operating'!BU7</f>
        <v/>
      </c>
      <c r="BV8" s="830" t="str">
        <f>+'Input -Direct Operating'!BV7</f>
        <v/>
      </c>
      <c r="BW8" s="830" t="str">
        <f>+'Input -Direct Operating'!BW7</f>
        <v/>
      </c>
      <c r="BX8" s="830" t="str">
        <f>+'Input -Direct Operating'!BX7</f>
        <v/>
      </c>
      <c r="BY8" s="830" t="str">
        <f>+'Input -Direct Operating'!BY7</f>
        <v/>
      </c>
      <c r="BZ8" s="830" t="str">
        <f>+'Input -Direct Operating'!BZ7</f>
        <v/>
      </c>
      <c r="CA8" s="830" t="str">
        <f>+'Input -Direct Operating'!CA7</f>
        <v/>
      </c>
      <c r="CB8" s="830" t="str">
        <f>+'Input -Direct Operating'!CB7</f>
        <v/>
      </c>
      <c r="CC8" s="830" t="str">
        <f>+'Input -Direct Operating'!CC7</f>
        <v/>
      </c>
      <c r="CD8" s="830" t="str">
        <f>+'Input -Direct Operating'!CD7</f>
        <v/>
      </c>
      <c r="CE8" s="830" t="str">
        <f>+'Input -Direct Operating'!CE7</f>
        <v/>
      </c>
      <c r="CF8" s="830" t="str">
        <f>+'Input -Direct Operating'!CF7</f>
        <v/>
      </c>
      <c r="CG8" s="830" t="str">
        <f>+'Input -Direct Operating'!CG7</f>
        <v/>
      </c>
      <c r="CH8" s="830" t="str">
        <f>+'Input -Direct Operating'!CH7</f>
        <v/>
      </c>
      <c r="CI8" s="830" t="str">
        <f>+'Input -Direct Operating'!CI7</f>
        <v/>
      </c>
      <c r="CJ8" s="830" t="str">
        <f>+'Input -Direct Operating'!CJ7</f>
        <v/>
      </c>
      <c r="CK8" s="830" t="str">
        <f>+'Input -Direct Operating'!CK7</f>
        <v/>
      </c>
      <c r="CL8" s="830" t="str">
        <f>+'Input -Direct Operating'!CL7</f>
        <v/>
      </c>
      <c r="CM8" s="830" t="str">
        <f>+'Input -Direct Operating'!CM7</f>
        <v/>
      </c>
      <c r="CN8" s="830" t="str">
        <f>+'Input -Direct Operating'!CN7</f>
        <v/>
      </c>
      <c r="CO8" s="830" t="str">
        <f>+'Input -Direct Operating'!CO7</f>
        <v/>
      </c>
      <c r="CP8" s="830" t="str">
        <f>+'Input -Direct Operating'!CP7</f>
        <v/>
      </c>
      <c r="CQ8" s="830" t="str">
        <f>+'Input -Direct Operating'!CQ7</f>
        <v/>
      </c>
      <c r="CR8" s="830" t="str">
        <f>+'Input -Direct Operating'!CR7</f>
        <v/>
      </c>
      <c r="CS8" s="830" t="str">
        <f>+'Input -Direct Operating'!CS7</f>
        <v/>
      </c>
      <c r="CT8" s="830" t="str">
        <f>+'Input -Direct Operating'!CT7</f>
        <v/>
      </c>
      <c r="CU8" s="830" t="str">
        <f>+'Input -Direct Operating'!CU7</f>
        <v/>
      </c>
      <c r="CV8" s="830" t="str">
        <f>+'Input -Direct Operating'!CV7</f>
        <v/>
      </c>
      <c r="CW8" s="830" t="str">
        <f>+'Input -Direct Operating'!CW7</f>
        <v/>
      </c>
      <c r="CX8" s="830" t="str">
        <f>+'Input -Direct Operating'!CX7</f>
        <v/>
      </c>
      <c r="CY8" s="830" t="str">
        <f>+'Input -Direct Operating'!CY7</f>
        <v/>
      </c>
      <c r="CZ8" s="830" t="str">
        <f>+'Input -Direct Operating'!CZ7</f>
        <v/>
      </c>
      <c r="DA8" s="830" t="str">
        <f>+'Input -Direct Operating'!DA7</f>
        <v/>
      </c>
      <c r="DB8" s="830" t="str">
        <f>+'Input -Direct Operating'!DB7</f>
        <v/>
      </c>
      <c r="DC8" s="830" t="str">
        <f>+'Input -Direct Operating'!DC7</f>
        <v/>
      </c>
      <c r="DD8" s="830" t="str">
        <f>+'Input -Direct Operating'!DD7</f>
        <v/>
      </c>
      <c r="DE8" s="830" t="str">
        <f>+'Input -Direct Operating'!DE7</f>
        <v/>
      </c>
      <c r="DF8" s="830" t="str">
        <f>+'Input -Direct Operating'!DF7</f>
        <v/>
      </c>
      <c r="DG8" s="830" t="str">
        <f>+'Input -Direct Operating'!DG7</f>
        <v/>
      </c>
      <c r="DH8" s="830" t="str">
        <f>+'Input -Direct Operating'!DH7</f>
        <v/>
      </c>
      <c r="DI8" s="830" t="str">
        <f>+'Input -Direct Operating'!DI7</f>
        <v/>
      </c>
      <c r="DJ8" s="830" t="str">
        <f>+'Input -Direct Operating'!DJ7</f>
        <v/>
      </c>
      <c r="DK8" s="830" t="str">
        <f>+'Input -Direct Operating'!DK7</f>
        <v/>
      </c>
      <c r="DL8" s="830" t="str">
        <f>+'Input -Direct Operating'!DL7</f>
        <v/>
      </c>
      <c r="DM8" s="830" t="str">
        <f>+'Input -Direct Operating'!DM7</f>
        <v/>
      </c>
      <c r="DN8" s="830" t="str">
        <f>+'Input -Direct Operating'!DN7</f>
        <v/>
      </c>
      <c r="DO8" s="830" t="str">
        <f>+'Input -Direct Operating'!DO7</f>
        <v/>
      </c>
      <c r="DP8" s="830" t="str">
        <f>+'Input -Direct Operating'!DP7</f>
        <v/>
      </c>
      <c r="DQ8" s="830" t="str">
        <f>+'Input -Direct Operating'!DQ7</f>
        <v/>
      </c>
      <c r="DR8" s="830" t="str">
        <f>+'Input -Direct Operating'!DR7</f>
        <v/>
      </c>
      <c r="DS8" s="830" t="str">
        <f>+'Input -Direct Operating'!DS7</f>
        <v/>
      </c>
      <c r="DT8" s="830" t="str">
        <f>+'Input -Direct Operating'!DT7</f>
        <v/>
      </c>
      <c r="DU8" s="830" t="str">
        <f>+'Input -Direct Operating'!DU7</f>
        <v/>
      </c>
      <c r="DV8" s="830" t="str">
        <f>+'Input -Direct Operating'!DV7</f>
        <v/>
      </c>
      <c r="DW8" s="830" t="str">
        <f>+'Input -Direct Operating'!DW7</f>
        <v/>
      </c>
      <c r="DX8" s="830" t="str">
        <f>+'Input -Direct Operating'!DX7</f>
        <v/>
      </c>
      <c r="DY8" s="830" t="str">
        <f>+'Input -Direct Operating'!DY7</f>
        <v/>
      </c>
      <c r="DZ8" s="830" t="str">
        <f>+'Input -Direct Operating'!DZ7</f>
        <v/>
      </c>
      <c r="EA8" s="830" t="str">
        <f>+'Input -Direct Operating'!EA7</f>
        <v/>
      </c>
      <c r="EB8" s="830" t="str">
        <f>+'Input -Direct Operating'!EB7</f>
        <v/>
      </c>
      <c r="EC8" s="830" t="str">
        <f>+'Input -Direct Operating'!EC7</f>
        <v/>
      </c>
      <c r="ED8" s="830" t="str">
        <f>+'Input -Direct Operating'!ED7</f>
        <v/>
      </c>
      <c r="EE8" s="830" t="str">
        <f>+'Input -Direct Operating'!EE7</f>
        <v/>
      </c>
      <c r="EF8" s="830" t="str">
        <f>+'Input -Direct Operating'!EF7</f>
        <v/>
      </c>
      <c r="EG8" s="830" t="str">
        <f>+'Input -Direct Operating'!EG7</f>
        <v/>
      </c>
      <c r="EH8" s="830" t="str">
        <f>+'Input -Direct Operating'!EH7</f>
        <v/>
      </c>
      <c r="EI8" s="830" t="str">
        <f>+'Input -Direct Operating'!EI7</f>
        <v/>
      </c>
      <c r="EJ8" s="830" t="str">
        <f>+'Input -Direct Operating'!EJ7</f>
        <v/>
      </c>
      <c r="EK8" s="830" t="str">
        <f>+'Input -Direct Operating'!EK7</f>
        <v/>
      </c>
      <c r="EL8" s="830" t="str">
        <f>+'Input -Direct Operating'!EL7</f>
        <v/>
      </c>
      <c r="EM8" s="830" t="str">
        <f>+'Input -Direct Operating'!EM7</f>
        <v/>
      </c>
      <c r="EN8" s="830" t="str">
        <f>+'Input -Direct Operating'!EN7</f>
        <v/>
      </c>
      <c r="EO8" s="830" t="str">
        <f>+'Input -Direct Operating'!EO7</f>
        <v/>
      </c>
      <c r="EP8" s="830" t="str">
        <f>+'Input -Direct Operating'!EP7</f>
        <v/>
      </c>
      <c r="EQ8" s="830" t="str">
        <f>+'Input -Direct Operating'!EQ7</f>
        <v/>
      </c>
      <c r="ER8" s="830" t="str">
        <f>+'Input -Direct Operating'!ER7</f>
        <v/>
      </c>
    </row>
    <row r="9" spans="1:149" ht="41.25" customHeight="1">
      <c r="A9" s="836"/>
      <c r="B9" s="836"/>
      <c r="C9" s="836"/>
      <c r="D9" s="836"/>
      <c r="E9" s="836" t="s">
        <v>131</v>
      </c>
      <c r="F9" s="836"/>
      <c r="G9" s="836" t="str">
        <f>'Service Dept Contact'!C8</f>
        <v>FY2025</v>
      </c>
      <c r="H9" s="836"/>
      <c r="I9" s="817" t="s">
        <v>63</v>
      </c>
      <c r="J9" s="817" t="s">
        <v>63</v>
      </c>
      <c r="K9" s="817" t="s">
        <v>63</v>
      </c>
      <c r="L9" s="817" t="s">
        <v>63</v>
      </c>
      <c r="M9" s="817" t="s">
        <v>63</v>
      </c>
      <c r="N9" s="817" t="s">
        <v>63</v>
      </c>
      <c r="O9" s="817" t="s">
        <v>63</v>
      </c>
      <c r="P9" s="817" t="s">
        <v>63</v>
      </c>
      <c r="Q9" s="817" t="s">
        <v>63</v>
      </c>
      <c r="R9" s="817" t="s">
        <v>63</v>
      </c>
      <c r="S9" s="817" t="s">
        <v>63</v>
      </c>
      <c r="T9" s="817" t="s">
        <v>63</v>
      </c>
      <c r="U9" s="817" t="s">
        <v>63</v>
      </c>
      <c r="V9" s="817" t="s">
        <v>63</v>
      </c>
      <c r="W9" s="817" t="s">
        <v>63</v>
      </c>
      <c r="X9" s="817" t="s">
        <v>63</v>
      </c>
      <c r="Y9" s="817" t="s">
        <v>63</v>
      </c>
      <c r="Z9" s="817" t="s">
        <v>63</v>
      </c>
      <c r="AA9" s="817" t="s">
        <v>63</v>
      </c>
      <c r="AB9" s="817" t="s">
        <v>63</v>
      </c>
      <c r="AC9" s="817" t="s">
        <v>63</v>
      </c>
      <c r="AD9" s="817" t="s">
        <v>63</v>
      </c>
      <c r="AE9" s="817" t="s">
        <v>63</v>
      </c>
      <c r="AF9" s="817" t="s">
        <v>63</v>
      </c>
      <c r="AG9" s="817" t="s">
        <v>63</v>
      </c>
      <c r="AH9" s="817" t="s">
        <v>63</v>
      </c>
      <c r="AI9" s="817" t="s">
        <v>63</v>
      </c>
      <c r="AJ9" s="817" t="s">
        <v>63</v>
      </c>
      <c r="AK9" s="817" t="s">
        <v>63</v>
      </c>
      <c r="AL9" s="817" t="s">
        <v>63</v>
      </c>
      <c r="AM9" s="817" t="s">
        <v>63</v>
      </c>
      <c r="AN9" s="817" t="s">
        <v>63</v>
      </c>
      <c r="AO9" s="817" t="s">
        <v>63</v>
      </c>
      <c r="AP9" s="817" t="s">
        <v>63</v>
      </c>
      <c r="AQ9" s="817" t="s">
        <v>63</v>
      </c>
      <c r="AR9" s="817" t="s">
        <v>63</v>
      </c>
      <c r="AS9" s="817" t="s">
        <v>63</v>
      </c>
      <c r="AT9" s="817" t="s">
        <v>63</v>
      </c>
      <c r="AU9" s="817" t="s">
        <v>63</v>
      </c>
      <c r="AV9" s="817" t="s">
        <v>63</v>
      </c>
      <c r="AW9" s="817" t="s">
        <v>63</v>
      </c>
      <c r="AX9" s="817" t="s">
        <v>63</v>
      </c>
      <c r="AY9" s="817" t="s">
        <v>63</v>
      </c>
      <c r="AZ9" s="817" t="s">
        <v>63</v>
      </c>
      <c r="BA9" s="817" t="s">
        <v>63</v>
      </c>
      <c r="BB9" s="817" t="s">
        <v>63</v>
      </c>
      <c r="BC9" s="817" t="s">
        <v>63</v>
      </c>
      <c r="BD9" s="817" t="s">
        <v>63</v>
      </c>
      <c r="BE9" s="817" t="s">
        <v>63</v>
      </c>
      <c r="BF9" s="817" t="s">
        <v>63</v>
      </c>
      <c r="BG9" s="817" t="s">
        <v>63</v>
      </c>
      <c r="BH9" s="817" t="s">
        <v>63</v>
      </c>
      <c r="BI9" s="817" t="s">
        <v>63</v>
      </c>
      <c r="BJ9" s="817" t="s">
        <v>63</v>
      </c>
      <c r="BK9" s="817" t="s">
        <v>63</v>
      </c>
      <c r="BL9" s="817" t="s">
        <v>63</v>
      </c>
      <c r="BM9" s="817" t="s">
        <v>63</v>
      </c>
      <c r="BN9" s="817" t="s">
        <v>63</v>
      </c>
      <c r="BO9" s="817" t="s">
        <v>63</v>
      </c>
      <c r="BP9" s="817" t="s">
        <v>63</v>
      </c>
      <c r="BQ9" s="817" t="s">
        <v>63</v>
      </c>
      <c r="BR9" s="817" t="s">
        <v>63</v>
      </c>
      <c r="BS9" s="817" t="s">
        <v>63</v>
      </c>
      <c r="BT9" s="817" t="s">
        <v>63</v>
      </c>
      <c r="BU9" s="817" t="s">
        <v>63</v>
      </c>
      <c r="BV9" s="817" t="s">
        <v>63</v>
      </c>
      <c r="BW9" s="817" t="s">
        <v>63</v>
      </c>
      <c r="BX9" s="817" t="s">
        <v>63</v>
      </c>
      <c r="BY9" s="817" t="s">
        <v>63</v>
      </c>
      <c r="BZ9" s="817" t="s">
        <v>63</v>
      </c>
      <c r="CA9" s="817" t="s">
        <v>63</v>
      </c>
      <c r="CB9" s="817" t="s">
        <v>63</v>
      </c>
      <c r="CC9" s="817" t="s">
        <v>63</v>
      </c>
      <c r="CD9" s="817" t="s">
        <v>63</v>
      </c>
      <c r="CE9" s="817" t="s">
        <v>63</v>
      </c>
      <c r="CF9" s="817" t="s">
        <v>63</v>
      </c>
      <c r="CG9" s="817" t="s">
        <v>63</v>
      </c>
      <c r="CH9" s="817" t="s">
        <v>63</v>
      </c>
      <c r="CI9" s="817" t="s">
        <v>63</v>
      </c>
      <c r="CJ9" s="817" t="s">
        <v>63</v>
      </c>
      <c r="CK9" s="817" t="s">
        <v>63</v>
      </c>
      <c r="CL9" s="817" t="s">
        <v>63</v>
      </c>
      <c r="CM9" s="817" t="s">
        <v>63</v>
      </c>
      <c r="CN9" s="817" t="s">
        <v>63</v>
      </c>
      <c r="CO9" s="817" t="s">
        <v>63</v>
      </c>
      <c r="CP9" s="817" t="s">
        <v>63</v>
      </c>
      <c r="CQ9" s="817" t="s">
        <v>63</v>
      </c>
      <c r="CR9" s="817" t="s">
        <v>63</v>
      </c>
      <c r="CS9" s="817" t="s">
        <v>63</v>
      </c>
      <c r="CT9" s="817" t="s">
        <v>63</v>
      </c>
      <c r="CU9" s="817" t="s">
        <v>63</v>
      </c>
      <c r="CV9" s="817" t="s">
        <v>63</v>
      </c>
      <c r="CW9" s="817" t="s">
        <v>63</v>
      </c>
      <c r="CX9" s="817" t="s">
        <v>63</v>
      </c>
      <c r="CY9" s="817" t="s">
        <v>63</v>
      </c>
      <c r="CZ9" s="817" t="s">
        <v>63</v>
      </c>
      <c r="DA9" s="817" t="s">
        <v>63</v>
      </c>
      <c r="DB9" s="817" t="s">
        <v>63</v>
      </c>
      <c r="DC9" s="817" t="s">
        <v>63</v>
      </c>
      <c r="DD9" s="817" t="s">
        <v>63</v>
      </c>
      <c r="DE9" s="817" t="s">
        <v>63</v>
      </c>
      <c r="DF9" s="817" t="s">
        <v>63</v>
      </c>
      <c r="DG9" s="817" t="s">
        <v>63</v>
      </c>
      <c r="DH9" s="817" t="s">
        <v>63</v>
      </c>
      <c r="DI9" s="817" t="s">
        <v>63</v>
      </c>
      <c r="DJ9" s="817" t="s">
        <v>63</v>
      </c>
      <c r="DK9" s="817" t="s">
        <v>63</v>
      </c>
      <c r="DL9" s="817" t="s">
        <v>63</v>
      </c>
      <c r="DM9" s="817" t="s">
        <v>63</v>
      </c>
      <c r="DN9" s="817" t="s">
        <v>63</v>
      </c>
      <c r="DO9" s="817" t="s">
        <v>63</v>
      </c>
      <c r="DP9" s="817" t="s">
        <v>63</v>
      </c>
      <c r="DQ9" s="817" t="s">
        <v>63</v>
      </c>
      <c r="DR9" s="817" t="s">
        <v>63</v>
      </c>
      <c r="DS9" s="817" t="s">
        <v>63</v>
      </c>
      <c r="DT9" s="817" t="s">
        <v>63</v>
      </c>
      <c r="DU9" s="817" t="s">
        <v>63</v>
      </c>
      <c r="DV9" s="817" t="s">
        <v>63</v>
      </c>
      <c r="DW9" s="817" t="s">
        <v>63</v>
      </c>
      <c r="DX9" s="817" t="s">
        <v>63</v>
      </c>
      <c r="DY9" s="817" t="s">
        <v>63</v>
      </c>
      <c r="DZ9" s="817" t="s">
        <v>63</v>
      </c>
      <c r="EA9" s="817" t="s">
        <v>63</v>
      </c>
      <c r="EB9" s="817" t="s">
        <v>63</v>
      </c>
      <c r="EC9" s="817" t="s">
        <v>63</v>
      </c>
      <c r="ED9" s="817" t="s">
        <v>63</v>
      </c>
      <c r="EE9" s="817" t="s">
        <v>63</v>
      </c>
      <c r="EF9" s="817" t="s">
        <v>63</v>
      </c>
      <c r="EG9" s="817" t="s">
        <v>63</v>
      </c>
      <c r="EH9" s="817" t="s">
        <v>63</v>
      </c>
      <c r="EI9" s="817" t="s">
        <v>63</v>
      </c>
      <c r="EJ9" s="817" t="s">
        <v>63</v>
      </c>
      <c r="EK9" s="817" t="s">
        <v>63</v>
      </c>
      <c r="EL9" s="817" t="s">
        <v>63</v>
      </c>
      <c r="EM9" s="817" t="s">
        <v>63</v>
      </c>
      <c r="EN9" s="817" t="s">
        <v>63</v>
      </c>
      <c r="EO9" s="817" t="s">
        <v>63</v>
      </c>
      <c r="EP9" s="817" t="s">
        <v>63</v>
      </c>
      <c r="EQ9" s="817" t="s">
        <v>63</v>
      </c>
      <c r="ER9" s="817" t="s">
        <v>63</v>
      </c>
    </row>
    <row r="10" spans="1:149">
      <c r="A10" s="56"/>
      <c r="B10" s="725"/>
      <c r="C10" s="725"/>
      <c r="D10" s="726"/>
      <c r="E10" s="727"/>
      <c r="F10" s="728"/>
      <c r="G10" s="785" t="str">
        <f>IFERROR(IF(C10+F10*30.434&lt;'Input- Historical &amp; Rate Info'!$B$7-1,"",IF(C10+F10*30.434&lt;'Input- Historical &amp; Rate Info'!$B$7+365,(ROUND(C10+F10*30.434,0)-'Input- Historical &amp; Rate Info'!$B$7)*D10*E10/ROUND(F10*30.434,0),IF(C10&gt;'Input- Historical &amp; Rate Info'!$B$7,('Input- Historical &amp; Rate Info'!$B$7+365-C10)*D10*E10/ROUND(F10*30.434,0),D10*E10/F10*12))),"")</f>
        <v/>
      </c>
      <c r="H10" s="710" t="str">
        <f t="shared" ref="H10:H42" si="0">IF(SUM(I10:ER10)=100%,"ALLOCATED",IF(SUM(I10:ER10)=0,"",(100%-SUM(I10:ER10))))</f>
        <v/>
      </c>
      <c r="I10" s="724"/>
      <c r="J10" s="724"/>
      <c r="K10" s="724"/>
      <c r="L10" s="724"/>
      <c r="M10" s="786" t="str">
        <f>IFERROR(+$G10*'Input- Historical &amp; Rate Info'!#REF!," ")</f>
        <v xml:space="preserve"> </v>
      </c>
      <c r="N10" s="786" t="str">
        <f>IFERROR(+$G10*'Input- Historical &amp; Rate Info'!#REF!," ")</f>
        <v xml:space="preserve"> </v>
      </c>
      <c r="O10" s="786" t="str">
        <f>IFERROR(+$G10*'Input- Historical &amp; Rate Info'!#REF!," ")</f>
        <v xml:space="preserve"> </v>
      </c>
      <c r="P10" s="786" t="str">
        <f>IFERROR(+$G10*'Input- Historical &amp; Rate Info'!#REF!," ")</f>
        <v xml:space="preserve"> </v>
      </c>
      <c r="Q10" s="786" t="str">
        <f>IFERROR(+$G10*'Input- Historical &amp; Rate Info'!#REF!," ")</f>
        <v xml:space="preserve"> </v>
      </c>
      <c r="R10" s="786" t="str">
        <f>IFERROR(+$G10*'Input- Historical &amp; Rate Info'!#REF!," ")</f>
        <v xml:space="preserve"> </v>
      </c>
      <c r="S10" s="786" t="str">
        <f>IFERROR(+$G10*'Input- Historical &amp; Rate Info'!#REF!," ")</f>
        <v xml:space="preserve"> </v>
      </c>
      <c r="T10" s="786" t="str">
        <f>IFERROR(+$G10*'Input- Historical &amp; Rate Info'!#REF!," ")</f>
        <v xml:space="preserve"> </v>
      </c>
      <c r="U10" s="786" t="str">
        <f>IFERROR(+$G10*'Input- Historical &amp; Rate Info'!#REF!," ")</f>
        <v xml:space="preserve"> </v>
      </c>
      <c r="V10" s="786" t="str">
        <f>IFERROR(+$G10*'Input- Historical &amp; Rate Info'!#REF!," ")</f>
        <v xml:space="preserve"> </v>
      </c>
      <c r="W10" s="786" t="str">
        <f>IFERROR(+$G10*'Input- Historical &amp; Rate Info'!#REF!," ")</f>
        <v xml:space="preserve"> </v>
      </c>
      <c r="X10" s="786" t="str">
        <f>IFERROR(+$G10*'Input- Historical &amp; Rate Info'!#REF!," ")</f>
        <v xml:space="preserve"> </v>
      </c>
      <c r="Y10" s="786" t="str">
        <f>IFERROR(+$G10*'Input- Historical &amp; Rate Info'!#REF!," ")</f>
        <v xml:space="preserve"> </v>
      </c>
      <c r="Z10" s="786" t="str">
        <f>IFERROR(+$G10*'Input- Historical &amp; Rate Info'!#REF!," ")</f>
        <v xml:space="preserve"> </v>
      </c>
      <c r="AA10" s="786" t="str">
        <f>IFERROR(+$G10*'Input- Historical &amp; Rate Info'!#REF!," ")</f>
        <v xml:space="preserve"> </v>
      </c>
      <c r="AB10" s="786" t="str">
        <f>IFERROR(+$G10*'Input- Historical &amp; Rate Info'!#REF!," ")</f>
        <v xml:space="preserve"> </v>
      </c>
      <c r="AC10" s="786" t="str">
        <f>IFERROR(+$G10*'Input- Historical &amp; Rate Info'!#REF!," ")</f>
        <v xml:space="preserve"> </v>
      </c>
      <c r="AD10" s="786" t="str">
        <f>IFERROR(+$G10*'Input- Historical &amp; Rate Info'!#REF!," ")</f>
        <v xml:space="preserve"> </v>
      </c>
      <c r="AE10" s="786" t="str">
        <f>IFERROR(+$G10*'Input- Historical &amp; Rate Info'!#REF!," ")</f>
        <v xml:space="preserve"> </v>
      </c>
      <c r="AF10" s="786" t="str">
        <f>IFERROR(+$G10*'Input- Historical &amp; Rate Info'!#REF!," ")</f>
        <v xml:space="preserve"> </v>
      </c>
      <c r="AG10" s="786" t="str">
        <f>IFERROR(+$G10*'Input- Historical &amp; Rate Info'!#REF!," ")</f>
        <v xml:space="preserve"> </v>
      </c>
      <c r="AH10" s="786" t="str">
        <f>IFERROR(+$G10*'Input- Historical &amp; Rate Info'!#REF!," ")</f>
        <v xml:space="preserve"> </v>
      </c>
      <c r="AI10" s="786" t="str">
        <f>IFERROR(+$G10*'Input- Historical &amp; Rate Info'!#REF!," ")</f>
        <v xml:space="preserve"> </v>
      </c>
      <c r="AJ10" s="786" t="str">
        <f>IFERROR(+$G10*'Input- Historical &amp; Rate Info'!#REF!," ")</f>
        <v xml:space="preserve"> </v>
      </c>
      <c r="AK10" s="786" t="str">
        <f>IFERROR(+$G10*'Input- Historical &amp; Rate Info'!#REF!," ")</f>
        <v xml:space="preserve"> </v>
      </c>
      <c r="AL10" s="786" t="str">
        <f>IFERROR(+$G10*'Input- Historical &amp; Rate Info'!#REF!," ")</f>
        <v xml:space="preserve"> </v>
      </c>
      <c r="AM10" s="786" t="str">
        <f>IFERROR(+$G10*'Input- Historical &amp; Rate Info'!#REF!," ")</f>
        <v xml:space="preserve"> </v>
      </c>
      <c r="AN10" s="786" t="str">
        <f>IFERROR(+$G10*'Input- Historical &amp; Rate Info'!#REF!," ")</f>
        <v xml:space="preserve"> </v>
      </c>
      <c r="AO10" s="786" t="str">
        <f>IFERROR(+$G10*'Input- Historical &amp; Rate Info'!#REF!," ")</f>
        <v xml:space="preserve"> </v>
      </c>
      <c r="AP10" s="786" t="str">
        <f>IFERROR(+$G10*'Input- Historical &amp; Rate Info'!#REF!," ")</f>
        <v xml:space="preserve"> </v>
      </c>
      <c r="AQ10" s="786" t="str">
        <f>IFERROR(+$G10*'Input- Historical &amp; Rate Info'!#REF!," ")</f>
        <v xml:space="preserve"> </v>
      </c>
      <c r="AR10" s="786" t="str">
        <f>IFERROR(+$G10*'Input- Historical &amp; Rate Info'!#REF!," ")</f>
        <v xml:space="preserve"> </v>
      </c>
      <c r="AS10" s="786" t="str">
        <f>IFERROR(+$G10*'Input- Historical &amp; Rate Info'!#REF!," ")</f>
        <v xml:space="preserve"> </v>
      </c>
      <c r="AT10" s="786" t="str">
        <f>IFERROR(+$G10*'Input- Historical &amp; Rate Info'!#REF!," ")</f>
        <v xml:space="preserve"> </v>
      </c>
      <c r="AU10" s="786" t="str">
        <f>IFERROR(+$G10*'Input- Historical &amp; Rate Info'!#REF!," ")</f>
        <v xml:space="preserve"> </v>
      </c>
      <c r="AV10" s="786" t="str">
        <f>IFERROR(+$G10*'Input- Historical &amp; Rate Info'!#REF!," ")</f>
        <v xml:space="preserve"> </v>
      </c>
      <c r="AW10" s="786" t="str">
        <f>IFERROR(+$G10*'Input- Historical &amp; Rate Info'!#REF!," ")</f>
        <v xml:space="preserve"> </v>
      </c>
      <c r="AX10" s="786" t="str">
        <f>IFERROR(+$G10*'Input- Historical &amp; Rate Info'!#REF!," ")</f>
        <v xml:space="preserve"> </v>
      </c>
      <c r="AY10" s="786" t="str">
        <f>IFERROR(+$G10*'Input- Historical &amp; Rate Info'!#REF!," ")</f>
        <v xml:space="preserve"> </v>
      </c>
      <c r="AZ10" s="786" t="str">
        <f>IFERROR(+$G10*'Input- Historical &amp; Rate Info'!#REF!," ")</f>
        <v xml:space="preserve"> </v>
      </c>
      <c r="BA10" s="786" t="str">
        <f>IFERROR(+$G10*'Input- Historical &amp; Rate Info'!#REF!," ")</f>
        <v xml:space="preserve"> </v>
      </c>
      <c r="BB10" s="786" t="str">
        <f>IFERROR(+$G10*'Input- Historical &amp; Rate Info'!#REF!," ")</f>
        <v xml:space="preserve"> </v>
      </c>
      <c r="BC10" s="786" t="str">
        <f>IFERROR(+$G10*'Input- Historical &amp; Rate Info'!#REF!," ")</f>
        <v xml:space="preserve"> </v>
      </c>
      <c r="BD10" s="786" t="str">
        <f>IFERROR(+$G10*'Input- Historical &amp; Rate Info'!#REF!," ")</f>
        <v xml:space="preserve"> </v>
      </c>
      <c r="BE10" s="786" t="str">
        <f>IFERROR(+$G10*'Input- Historical &amp; Rate Info'!#REF!," ")</f>
        <v xml:space="preserve"> </v>
      </c>
      <c r="BF10" s="786" t="str">
        <f>IFERROR(+$G10*'Input- Historical &amp; Rate Info'!#REF!," ")</f>
        <v xml:space="preserve"> </v>
      </c>
      <c r="BG10" s="786" t="str">
        <f>IFERROR(+$G10*'Input- Historical &amp; Rate Info'!#REF!," ")</f>
        <v xml:space="preserve"> </v>
      </c>
      <c r="BH10" s="786" t="str">
        <f>IFERROR(+$G10*'Input- Historical &amp; Rate Info'!#REF!," ")</f>
        <v xml:space="preserve"> </v>
      </c>
      <c r="BI10" s="786" t="str">
        <f>IFERROR(+$G10*'Input- Historical &amp; Rate Info'!#REF!," ")</f>
        <v xml:space="preserve"> </v>
      </c>
      <c r="BJ10" s="786" t="str">
        <f>IFERROR(+$G10*'Input- Historical &amp; Rate Info'!#REF!," ")</f>
        <v xml:space="preserve"> </v>
      </c>
      <c r="BK10" s="786" t="str">
        <f>IFERROR(+$G10*'Input- Historical &amp; Rate Info'!#REF!," ")</f>
        <v xml:space="preserve"> </v>
      </c>
      <c r="BL10" s="786" t="str">
        <f>IFERROR(+$G10*'Input- Historical &amp; Rate Info'!#REF!," ")</f>
        <v xml:space="preserve"> </v>
      </c>
      <c r="BM10" s="786" t="str">
        <f>IFERROR(+$G10*'Input- Historical &amp; Rate Info'!#REF!," ")</f>
        <v xml:space="preserve"> </v>
      </c>
      <c r="BN10" s="786" t="str">
        <f>IFERROR(+$G10*'Input- Historical &amp; Rate Info'!#REF!," ")</f>
        <v xml:space="preserve"> </v>
      </c>
      <c r="BO10" s="786" t="str">
        <f>IFERROR(+$G10*'Input- Historical &amp; Rate Info'!#REF!," ")</f>
        <v xml:space="preserve"> </v>
      </c>
      <c r="BP10" s="786" t="str">
        <f>IFERROR(+$G10*'Input- Historical &amp; Rate Info'!#REF!," ")</f>
        <v xml:space="preserve"> </v>
      </c>
      <c r="BQ10" s="786" t="str">
        <f>IFERROR(+$G10*'Input- Historical &amp; Rate Info'!#REF!," ")</f>
        <v xml:space="preserve"> </v>
      </c>
      <c r="BR10" s="786" t="str">
        <f>IFERROR(+$G10*'Input- Historical &amp; Rate Info'!#REF!," ")</f>
        <v xml:space="preserve"> </v>
      </c>
      <c r="BS10" s="786" t="str">
        <f>IFERROR(+$G10*'Input- Historical &amp; Rate Info'!#REF!," ")</f>
        <v xml:space="preserve"> </v>
      </c>
      <c r="BT10" s="786" t="str">
        <f>IFERROR(+$G10*'Input- Historical &amp; Rate Info'!#REF!," ")</f>
        <v xml:space="preserve"> </v>
      </c>
      <c r="BU10" s="786" t="str">
        <f>IFERROR(+$G10*'Input- Historical &amp; Rate Info'!#REF!," ")</f>
        <v xml:space="preserve"> </v>
      </c>
      <c r="BV10" s="786" t="str">
        <f>IFERROR(+$G10*'Input- Historical &amp; Rate Info'!#REF!," ")</f>
        <v xml:space="preserve"> </v>
      </c>
      <c r="BW10" s="786" t="str">
        <f>IFERROR(+$G10*'Input- Historical &amp; Rate Info'!#REF!," ")</f>
        <v xml:space="preserve"> </v>
      </c>
      <c r="BX10" s="786" t="str">
        <f>IFERROR(+$G10*'Input- Historical &amp; Rate Info'!#REF!," ")</f>
        <v xml:space="preserve"> </v>
      </c>
      <c r="BY10" s="786" t="str">
        <f>IFERROR(+$G10*'Input- Historical &amp; Rate Info'!#REF!," ")</f>
        <v xml:space="preserve"> </v>
      </c>
      <c r="BZ10" s="786" t="str">
        <f>IFERROR(+$G10*'Input- Historical &amp; Rate Info'!#REF!," ")</f>
        <v xml:space="preserve"> </v>
      </c>
      <c r="CA10" s="786" t="str">
        <f>IFERROR(+$G10*'Input- Historical &amp; Rate Info'!#REF!," ")</f>
        <v xml:space="preserve"> </v>
      </c>
      <c r="CB10" s="786" t="str">
        <f>IFERROR(+$G10*'Input- Historical &amp; Rate Info'!#REF!," ")</f>
        <v xml:space="preserve"> </v>
      </c>
      <c r="CC10" s="786" t="str">
        <f>IFERROR(+$G10*'Input- Historical &amp; Rate Info'!#REF!," ")</f>
        <v xml:space="preserve"> </v>
      </c>
      <c r="CD10" s="786" t="str">
        <f>IFERROR(+$G10*'Input- Historical &amp; Rate Info'!#REF!," ")</f>
        <v xml:space="preserve"> </v>
      </c>
      <c r="CE10" s="786" t="str">
        <f>IFERROR(+$G10*'Input- Historical &amp; Rate Info'!#REF!," ")</f>
        <v xml:space="preserve"> </v>
      </c>
      <c r="CF10" s="786" t="str">
        <f>IFERROR(+$G10*'Input- Historical &amp; Rate Info'!#REF!," ")</f>
        <v xml:space="preserve"> </v>
      </c>
      <c r="CG10" s="786" t="str">
        <f>IFERROR(+$G10*'Input- Historical &amp; Rate Info'!#REF!," ")</f>
        <v xml:space="preserve"> </v>
      </c>
      <c r="CH10" s="786" t="str">
        <f>IFERROR(+$G10*'Input- Historical &amp; Rate Info'!#REF!," ")</f>
        <v xml:space="preserve"> </v>
      </c>
      <c r="CI10" s="786" t="str">
        <f>IFERROR(+$G10*'Input- Historical &amp; Rate Info'!#REF!," ")</f>
        <v xml:space="preserve"> </v>
      </c>
      <c r="CJ10" s="786" t="str">
        <f>IFERROR(+$G10*'Input- Historical &amp; Rate Info'!#REF!," ")</f>
        <v xml:space="preserve"> </v>
      </c>
      <c r="CK10" s="786" t="str">
        <f>IFERROR(+$G10*'Input- Historical &amp; Rate Info'!#REF!," ")</f>
        <v xml:space="preserve"> </v>
      </c>
      <c r="CL10" s="786" t="str">
        <f>IFERROR(+$G10*'Input- Historical &amp; Rate Info'!#REF!," ")</f>
        <v xml:space="preserve"> </v>
      </c>
      <c r="CM10" s="786" t="str">
        <f>IFERROR(+$G10*'Input- Historical &amp; Rate Info'!#REF!," ")</f>
        <v xml:space="preserve"> </v>
      </c>
      <c r="CN10" s="786" t="str">
        <f>IFERROR(+$G10*'Input- Historical &amp; Rate Info'!#REF!," ")</f>
        <v xml:space="preserve"> </v>
      </c>
      <c r="CO10" s="786" t="str">
        <f>IFERROR(+$G10*'Input- Historical &amp; Rate Info'!#REF!," ")</f>
        <v xml:space="preserve"> </v>
      </c>
      <c r="CP10" s="786" t="str">
        <f>IFERROR(+$G10*'Input- Historical &amp; Rate Info'!#REF!," ")</f>
        <v xml:space="preserve"> </v>
      </c>
      <c r="CQ10" s="786" t="str">
        <f>IFERROR(+$G10*'Input- Historical &amp; Rate Info'!#REF!," ")</f>
        <v xml:space="preserve"> </v>
      </c>
      <c r="CR10" s="786" t="str">
        <f>IFERROR(+$G10*'Input- Historical &amp; Rate Info'!#REF!," ")</f>
        <v xml:space="preserve"> </v>
      </c>
      <c r="CS10" s="786" t="str">
        <f>IFERROR(+$G10*'Input- Historical &amp; Rate Info'!#REF!," ")</f>
        <v xml:space="preserve"> </v>
      </c>
      <c r="CT10" s="786" t="str">
        <f>IFERROR(+$G10*'Input- Historical &amp; Rate Info'!#REF!," ")</f>
        <v xml:space="preserve"> </v>
      </c>
      <c r="CU10" s="786" t="str">
        <f>IFERROR(+$G10*'Input- Historical &amp; Rate Info'!#REF!," ")</f>
        <v xml:space="preserve"> </v>
      </c>
      <c r="CV10" s="786" t="str">
        <f>IFERROR(+$G10*'Input- Historical &amp; Rate Info'!#REF!," ")</f>
        <v xml:space="preserve"> </v>
      </c>
      <c r="CW10" s="786" t="str">
        <f>IFERROR(+$G10*'Input- Historical &amp; Rate Info'!#REF!," ")</f>
        <v xml:space="preserve"> </v>
      </c>
      <c r="CX10" s="786" t="str">
        <f>IFERROR(+$G10*'Input- Historical &amp; Rate Info'!#REF!," ")</f>
        <v xml:space="preserve"> </v>
      </c>
      <c r="CY10" s="786" t="str">
        <f>IFERROR(+$G10*'Input- Historical &amp; Rate Info'!#REF!," ")</f>
        <v xml:space="preserve"> </v>
      </c>
      <c r="CZ10" s="786" t="str">
        <f>IFERROR(+$G10*'Input- Historical &amp; Rate Info'!#REF!," ")</f>
        <v xml:space="preserve"> </v>
      </c>
      <c r="DA10" s="786" t="str">
        <f>IFERROR(+$G10*'Input- Historical &amp; Rate Info'!#REF!," ")</f>
        <v xml:space="preserve"> </v>
      </c>
      <c r="DB10" s="786" t="str">
        <f>IFERROR(+$G10*'Input- Historical &amp; Rate Info'!#REF!," ")</f>
        <v xml:space="preserve"> </v>
      </c>
      <c r="DC10" s="786" t="str">
        <f>IFERROR(+$G10*'Input- Historical &amp; Rate Info'!#REF!," ")</f>
        <v xml:space="preserve"> </v>
      </c>
      <c r="DD10" s="786" t="str">
        <f>IFERROR(+$G10*'Input- Historical &amp; Rate Info'!#REF!," ")</f>
        <v xml:space="preserve"> </v>
      </c>
      <c r="DE10" s="786" t="str">
        <f>IFERROR(+$G10*'Input- Historical &amp; Rate Info'!#REF!," ")</f>
        <v xml:space="preserve"> </v>
      </c>
      <c r="DF10" s="786" t="str">
        <f>IFERROR(+$G10*'Input- Historical &amp; Rate Info'!#REF!," ")</f>
        <v xml:space="preserve"> </v>
      </c>
      <c r="DG10" s="786" t="str">
        <f>IFERROR(+$G10*'Input- Historical &amp; Rate Info'!#REF!," ")</f>
        <v xml:space="preserve"> </v>
      </c>
      <c r="DH10" s="786" t="str">
        <f>IFERROR(+$G10*'Input- Historical &amp; Rate Info'!#REF!," ")</f>
        <v xml:space="preserve"> </v>
      </c>
      <c r="DI10" s="786" t="str">
        <f>IFERROR(+$G10*'Input- Historical &amp; Rate Info'!#REF!," ")</f>
        <v xml:space="preserve"> </v>
      </c>
      <c r="DJ10" s="786" t="str">
        <f>IFERROR(+$G10*'Input- Historical &amp; Rate Info'!#REF!," ")</f>
        <v xml:space="preserve"> </v>
      </c>
      <c r="DK10" s="786" t="str">
        <f>IFERROR(+$G10*'Input- Historical &amp; Rate Info'!#REF!," ")</f>
        <v xml:space="preserve"> </v>
      </c>
      <c r="DL10" s="786" t="str">
        <f>IFERROR(+$G10*'Input- Historical &amp; Rate Info'!#REF!," ")</f>
        <v xml:space="preserve"> </v>
      </c>
      <c r="DM10" s="786" t="str">
        <f>IFERROR(+$G10*'Input- Historical &amp; Rate Info'!#REF!," ")</f>
        <v xml:space="preserve"> </v>
      </c>
      <c r="DN10" s="786" t="str">
        <f>IFERROR(+$G10*'Input- Historical &amp; Rate Info'!#REF!," ")</f>
        <v xml:space="preserve"> </v>
      </c>
      <c r="DO10" s="786" t="str">
        <f>IFERROR(+$G10*'Input- Historical &amp; Rate Info'!#REF!," ")</f>
        <v xml:space="preserve"> </v>
      </c>
      <c r="DP10" s="786" t="str">
        <f>IFERROR(+$G10*'Input- Historical &amp; Rate Info'!#REF!," ")</f>
        <v xml:space="preserve"> </v>
      </c>
      <c r="DQ10" s="786" t="str">
        <f>IFERROR(+$G10*'Input- Historical &amp; Rate Info'!#REF!," ")</f>
        <v xml:space="preserve"> </v>
      </c>
      <c r="DR10" s="786" t="str">
        <f>IFERROR(+$G10*'Input- Historical &amp; Rate Info'!#REF!," ")</f>
        <v xml:space="preserve"> </v>
      </c>
      <c r="DS10" s="786" t="str">
        <f>IFERROR(+$G10*'Input- Historical &amp; Rate Info'!#REF!," ")</f>
        <v xml:space="preserve"> </v>
      </c>
      <c r="DT10" s="786" t="str">
        <f>IFERROR(+$G10*'Input- Historical &amp; Rate Info'!#REF!," ")</f>
        <v xml:space="preserve"> </v>
      </c>
      <c r="DU10" s="786" t="str">
        <f>IFERROR(+$G10*'Input- Historical &amp; Rate Info'!#REF!," ")</f>
        <v xml:space="preserve"> </v>
      </c>
      <c r="DV10" s="786" t="str">
        <f>IFERROR(+$G10*'Input- Historical &amp; Rate Info'!#REF!," ")</f>
        <v xml:space="preserve"> </v>
      </c>
      <c r="DW10" s="786" t="str">
        <f>IFERROR(+$G10*'Input- Historical &amp; Rate Info'!#REF!," ")</f>
        <v xml:space="preserve"> </v>
      </c>
      <c r="DX10" s="786" t="str">
        <f>IFERROR(+$G10*'Input- Historical &amp; Rate Info'!#REF!," ")</f>
        <v xml:space="preserve"> </v>
      </c>
      <c r="DY10" s="786" t="str">
        <f>IFERROR(+$G10*'Input- Historical &amp; Rate Info'!#REF!," ")</f>
        <v xml:space="preserve"> </v>
      </c>
      <c r="DZ10" s="786" t="str">
        <f>IFERROR(+$G10*'Input- Historical &amp; Rate Info'!#REF!," ")</f>
        <v xml:space="preserve"> </v>
      </c>
      <c r="EA10" s="786" t="str">
        <f>IFERROR(+$G10*'Input- Historical &amp; Rate Info'!#REF!," ")</f>
        <v xml:space="preserve"> </v>
      </c>
      <c r="EB10" s="786" t="str">
        <f>IFERROR(+$G10*'Input- Historical &amp; Rate Info'!#REF!," ")</f>
        <v xml:space="preserve"> </v>
      </c>
      <c r="EC10" s="786" t="str">
        <f>IFERROR(+$G10*'Input- Historical &amp; Rate Info'!#REF!," ")</f>
        <v xml:space="preserve"> </v>
      </c>
      <c r="ED10" s="786" t="str">
        <f>IFERROR(+$G10*'Input- Historical &amp; Rate Info'!#REF!," ")</f>
        <v xml:space="preserve"> </v>
      </c>
      <c r="EE10" s="786" t="str">
        <f>IFERROR(+$G10*'Input- Historical &amp; Rate Info'!#REF!," ")</f>
        <v xml:space="preserve"> </v>
      </c>
      <c r="EF10" s="786" t="str">
        <f>IFERROR(+$G10*'Input- Historical &amp; Rate Info'!#REF!," ")</f>
        <v xml:space="preserve"> </v>
      </c>
      <c r="EG10" s="786" t="str">
        <f>IFERROR(+$G10*'Input- Historical &amp; Rate Info'!#REF!," ")</f>
        <v xml:space="preserve"> </v>
      </c>
      <c r="EH10" s="786" t="str">
        <f>IFERROR(+$G10*'Input- Historical &amp; Rate Info'!#REF!," ")</f>
        <v xml:space="preserve"> </v>
      </c>
      <c r="EI10" s="786" t="str">
        <f>IFERROR(+$G10*'Input- Historical &amp; Rate Info'!#REF!," ")</f>
        <v xml:space="preserve"> </v>
      </c>
      <c r="EJ10" s="786" t="str">
        <f>IFERROR(+$G10*'Input- Historical &amp; Rate Info'!#REF!," ")</f>
        <v xml:space="preserve"> </v>
      </c>
      <c r="EK10" s="786" t="str">
        <f>IFERROR(+$G10*'Input- Historical &amp; Rate Info'!#REF!," ")</f>
        <v xml:space="preserve"> </v>
      </c>
      <c r="EL10" s="786" t="str">
        <f>IFERROR(+$G10*'Input- Historical &amp; Rate Info'!#REF!," ")</f>
        <v xml:space="preserve"> </v>
      </c>
      <c r="EM10" s="786" t="str">
        <f>IFERROR(+$G10*'Input- Historical &amp; Rate Info'!#REF!," ")</f>
        <v xml:space="preserve"> </v>
      </c>
      <c r="EN10" s="786" t="str">
        <f>IFERROR(+$G10*'Input- Historical &amp; Rate Info'!#REF!," ")</f>
        <v xml:space="preserve"> </v>
      </c>
      <c r="EO10" s="786" t="str">
        <f>IFERROR(+$G10*'Input- Historical &amp; Rate Info'!#REF!," ")</f>
        <v xml:space="preserve"> </v>
      </c>
      <c r="EP10" s="786" t="str">
        <f>IFERROR(+$G10*'Input- Historical &amp; Rate Info'!#REF!," ")</f>
        <v xml:space="preserve"> </v>
      </c>
      <c r="EQ10" s="786" t="str">
        <f>IFERROR(+$G10*'Input- Historical &amp; Rate Info'!#REF!," ")</f>
        <v xml:space="preserve"> </v>
      </c>
      <c r="ER10" s="786" t="str">
        <f>IFERROR(+$G10*'Input- Historical &amp; Rate Info'!#REF!," ")</f>
        <v xml:space="preserve"> </v>
      </c>
      <c r="ES10" s="515"/>
    </row>
    <row r="11" spans="1:149">
      <c r="A11" s="784"/>
      <c r="B11" s="725"/>
      <c r="C11" s="725"/>
      <c r="D11" s="726"/>
      <c r="E11" s="727"/>
      <c r="F11" s="728"/>
      <c r="G11" s="785" t="str">
        <f>IFERROR(IF(C11+F11*30.434&lt;'Input- Historical &amp; Rate Info'!$B$7-1,"",IF(C11+F11*30.434&lt;'Input- Historical &amp; Rate Info'!$B$7+365,(ROUND(C11+F11*30.434,0)-'Input- Historical &amp; Rate Info'!$B$7)*D11*E11/ROUND(F11*30.434,0),IF(C11&gt;'Input- Historical &amp; Rate Info'!$B$7,('Input- Historical &amp; Rate Info'!$B$7+365-C11)*D11*E11/ROUND(F11*30.434,0),D11*E11/F11*12))),"")</f>
        <v/>
      </c>
      <c r="H11" s="710" t="str">
        <f t="shared" si="0"/>
        <v/>
      </c>
      <c r="I11" s="724"/>
      <c r="J11" s="724"/>
      <c r="K11" s="724"/>
      <c r="L11" s="724"/>
      <c r="M11" s="786" t="str">
        <f>IFERROR(+$G11*'Input- Historical &amp; Rate Info'!#REF!," ")</f>
        <v xml:space="preserve"> </v>
      </c>
      <c r="N11" s="786" t="str">
        <f>IFERROR(+$G11*'Input- Historical &amp; Rate Info'!#REF!," ")</f>
        <v xml:space="preserve"> </v>
      </c>
      <c r="O11" s="786" t="str">
        <f>IFERROR(+$G11*'Input- Historical &amp; Rate Info'!#REF!," ")</f>
        <v xml:space="preserve"> </v>
      </c>
      <c r="P11" s="786" t="str">
        <f>IFERROR(+$G11*'Input- Historical &amp; Rate Info'!#REF!," ")</f>
        <v xml:space="preserve"> </v>
      </c>
      <c r="Q11" s="786" t="str">
        <f>IFERROR(+$G11*'Input- Historical &amp; Rate Info'!#REF!," ")</f>
        <v xml:space="preserve"> </v>
      </c>
      <c r="R11" s="786" t="str">
        <f>IFERROR(+$G11*'Input- Historical &amp; Rate Info'!#REF!," ")</f>
        <v xml:space="preserve"> </v>
      </c>
      <c r="S11" s="786" t="str">
        <f>IFERROR(+$G11*'Input- Historical &amp; Rate Info'!#REF!," ")</f>
        <v xml:space="preserve"> </v>
      </c>
      <c r="T11" s="786" t="str">
        <f>IFERROR(+$G11*'Input- Historical &amp; Rate Info'!#REF!," ")</f>
        <v xml:space="preserve"> </v>
      </c>
      <c r="U11" s="786" t="str">
        <f>IFERROR(+$G11*'Input- Historical &amp; Rate Info'!#REF!," ")</f>
        <v xml:space="preserve"> </v>
      </c>
      <c r="V11" s="786" t="str">
        <f>IFERROR(+$G11*'Input- Historical &amp; Rate Info'!#REF!," ")</f>
        <v xml:space="preserve"> </v>
      </c>
      <c r="W11" s="786" t="str">
        <f>IFERROR(+$G11*'Input- Historical &amp; Rate Info'!#REF!," ")</f>
        <v xml:space="preserve"> </v>
      </c>
      <c r="X11" s="786" t="str">
        <f>IFERROR(+$G11*'Input- Historical &amp; Rate Info'!#REF!," ")</f>
        <v xml:space="preserve"> </v>
      </c>
      <c r="Y11" s="786" t="str">
        <f>IFERROR(+$G11*'Input- Historical &amp; Rate Info'!#REF!," ")</f>
        <v xml:space="preserve"> </v>
      </c>
      <c r="Z11" s="786" t="str">
        <f>IFERROR(+$G11*'Input- Historical &amp; Rate Info'!#REF!," ")</f>
        <v xml:space="preserve"> </v>
      </c>
      <c r="AA11" s="786" t="str">
        <f>IFERROR(+$G11*'Input- Historical &amp; Rate Info'!#REF!," ")</f>
        <v xml:space="preserve"> </v>
      </c>
      <c r="AB11" s="786" t="str">
        <f>IFERROR(+$G11*'Input- Historical &amp; Rate Info'!#REF!," ")</f>
        <v xml:space="preserve"> </v>
      </c>
      <c r="AC11" s="786" t="str">
        <f>IFERROR(+$G11*'Input- Historical &amp; Rate Info'!#REF!," ")</f>
        <v xml:space="preserve"> </v>
      </c>
      <c r="AD11" s="786" t="str">
        <f>IFERROR(+$G11*'Input- Historical &amp; Rate Info'!#REF!," ")</f>
        <v xml:space="preserve"> </v>
      </c>
      <c r="AE11" s="786" t="str">
        <f>IFERROR(+$G11*'Input- Historical &amp; Rate Info'!#REF!," ")</f>
        <v xml:space="preserve"> </v>
      </c>
      <c r="AF11" s="786" t="str">
        <f>IFERROR(+$G11*'Input- Historical &amp; Rate Info'!#REF!," ")</f>
        <v xml:space="preserve"> </v>
      </c>
      <c r="AG11" s="786" t="str">
        <f>IFERROR(+$G11*'Input- Historical &amp; Rate Info'!#REF!," ")</f>
        <v xml:space="preserve"> </v>
      </c>
      <c r="AH11" s="786" t="str">
        <f>IFERROR(+$G11*'Input- Historical &amp; Rate Info'!#REF!," ")</f>
        <v xml:space="preserve"> </v>
      </c>
      <c r="AI11" s="786" t="str">
        <f>IFERROR(+$G11*'Input- Historical &amp; Rate Info'!#REF!," ")</f>
        <v xml:space="preserve"> </v>
      </c>
      <c r="AJ11" s="786" t="str">
        <f>IFERROR(+$G11*'Input- Historical &amp; Rate Info'!#REF!," ")</f>
        <v xml:space="preserve"> </v>
      </c>
      <c r="AK11" s="786" t="str">
        <f>IFERROR(+$G11*'Input- Historical &amp; Rate Info'!#REF!," ")</f>
        <v xml:space="preserve"> </v>
      </c>
      <c r="AL11" s="786" t="str">
        <f>IFERROR(+$G11*'Input- Historical &amp; Rate Info'!#REF!," ")</f>
        <v xml:space="preserve"> </v>
      </c>
      <c r="AM11" s="786" t="str">
        <f>IFERROR(+$G11*'Input- Historical &amp; Rate Info'!#REF!," ")</f>
        <v xml:space="preserve"> </v>
      </c>
      <c r="AN11" s="786" t="str">
        <f>IFERROR(+$G11*'Input- Historical &amp; Rate Info'!#REF!," ")</f>
        <v xml:space="preserve"> </v>
      </c>
      <c r="AO11" s="786" t="str">
        <f>IFERROR(+$G11*'Input- Historical &amp; Rate Info'!#REF!," ")</f>
        <v xml:space="preserve"> </v>
      </c>
      <c r="AP11" s="786" t="str">
        <f>IFERROR(+$G11*'Input- Historical &amp; Rate Info'!#REF!," ")</f>
        <v xml:space="preserve"> </v>
      </c>
      <c r="AQ11" s="786" t="str">
        <f>IFERROR(+$G11*'Input- Historical &amp; Rate Info'!#REF!," ")</f>
        <v xml:space="preserve"> </v>
      </c>
      <c r="AR11" s="786" t="str">
        <f>IFERROR(+$G11*'Input- Historical &amp; Rate Info'!#REF!," ")</f>
        <v xml:space="preserve"> </v>
      </c>
      <c r="AS11" s="786" t="str">
        <f>IFERROR(+$G11*'Input- Historical &amp; Rate Info'!#REF!," ")</f>
        <v xml:space="preserve"> </v>
      </c>
      <c r="AT11" s="786" t="str">
        <f>IFERROR(+$G11*'Input- Historical &amp; Rate Info'!#REF!," ")</f>
        <v xml:space="preserve"> </v>
      </c>
      <c r="AU11" s="786" t="str">
        <f>IFERROR(+$G11*'Input- Historical &amp; Rate Info'!#REF!," ")</f>
        <v xml:space="preserve"> </v>
      </c>
      <c r="AV11" s="786" t="str">
        <f>IFERROR(+$G11*'Input- Historical &amp; Rate Info'!#REF!," ")</f>
        <v xml:space="preserve"> </v>
      </c>
      <c r="AW11" s="786" t="str">
        <f>IFERROR(+$G11*'Input- Historical &amp; Rate Info'!#REF!," ")</f>
        <v xml:space="preserve"> </v>
      </c>
      <c r="AX11" s="786" t="str">
        <f>IFERROR(+$G11*'Input- Historical &amp; Rate Info'!#REF!," ")</f>
        <v xml:space="preserve"> </v>
      </c>
      <c r="AY11" s="786" t="str">
        <f>IFERROR(+$G11*'Input- Historical &amp; Rate Info'!#REF!," ")</f>
        <v xml:space="preserve"> </v>
      </c>
      <c r="AZ11" s="786" t="str">
        <f>IFERROR(+$G11*'Input- Historical &amp; Rate Info'!#REF!," ")</f>
        <v xml:space="preserve"> </v>
      </c>
      <c r="BA11" s="786" t="str">
        <f>IFERROR(+$G11*'Input- Historical &amp; Rate Info'!#REF!," ")</f>
        <v xml:space="preserve"> </v>
      </c>
      <c r="BB11" s="786" t="str">
        <f>IFERROR(+$G11*'Input- Historical &amp; Rate Info'!#REF!," ")</f>
        <v xml:space="preserve"> </v>
      </c>
      <c r="BC11" s="786" t="str">
        <f>IFERROR(+$G11*'Input- Historical &amp; Rate Info'!#REF!," ")</f>
        <v xml:space="preserve"> </v>
      </c>
      <c r="BD11" s="786" t="str">
        <f>IFERROR(+$G11*'Input- Historical &amp; Rate Info'!#REF!," ")</f>
        <v xml:space="preserve"> </v>
      </c>
      <c r="BE11" s="786" t="str">
        <f>IFERROR(+$G11*'Input- Historical &amp; Rate Info'!#REF!," ")</f>
        <v xml:space="preserve"> </v>
      </c>
      <c r="BF11" s="786" t="str">
        <f>IFERROR(+$G11*'Input- Historical &amp; Rate Info'!#REF!," ")</f>
        <v xml:space="preserve"> </v>
      </c>
      <c r="BG11" s="786" t="str">
        <f>IFERROR(+$G11*'Input- Historical &amp; Rate Info'!#REF!," ")</f>
        <v xml:space="preserve"> </v>
      </c>
      <c r="BH11" s="786" t="str">
        <f>IFERROR(+$G11*'Input- Historical &amp; Rate Info'!#REF!," ")</f>
        <v xml:space="preserve"> </v>
      </c>
      <c r="BI11" s="786" t="str">
        <f>IFERROR(+$G11*'Input- Historical &amp; Rate Info'!#REF!," ")</f>
        <v xml:space="preserve"> </v>
      </c>
      <c r="BJ11" s="786" t="str">
        <f>IFERROR(+$G11*'Input- Historical &amp; Rate Info'!#REF!," ")</f>
        <v xml:space="preserve"> </v>
      </c>
      <c r="BK11" s="786" t="str">
        <f>IFERROR(+$G11*'Input- Historical &amp; Rate Info'!#REF!," ")</f>
        <v xml:space="preserve"> </v>
      </c>
      <c r="BL11" s="786" t="str">
        <f>IFERROR(+$G11*'Input- Historical &amp; Rate Info'!#REF!," ")</f>
        <v xml:space="preserve"> </v>
      </c>
      <c r="BM11" s="786" t="str">
        <f>IFERROR(+$G11*'Input- Historical &amp; Rate Info'!#REF!," ")</f>
        <v xml:space="preserve"> </v>
      </c>
      <c r="BN11" s="786" t="str">
        <f>IFERROR(+$G11*'Input- Historical &amp; Rate Info'!#REF!," ")</f>
        <v xml:space="preserve"> </v>
      </c>
      <c r="BO11" s="786" t="str">
        <f>IFERROR(+$G11*'Input- Historical &amp; Rate Info'!#REF!," ")</f>
        <v xml:space="preserve"> </v>
      </c>
      <c r="BP11" s="786" t="str">
        <f>IFERROR(+$G11*'Input- Historical &amp; Rate Info'!#REF!," ")</f>
        <v xml:space="preserve"> </v>
      </c>
      <c r="BQ11" s="786" t="str">
        <f>IFERROR(+$G11*'Input- Historical &amp; Rate Info'!#REF!," ")</f>
        <v xml:space="preserve"> </v>
      </c>
      <c r="BR11" s="786" t="str">
        <f>IFERROR(+$G11*'Input- Historical &amp; Rate Info'!#REF!," ")</f>
        <v xml:space="preserve"> </v>
      </c>
      <c r="BS11" s="786" t="str">
        <f>IFERROR(+$G11*'Input- Historical &amp; Rate Info'!#REF!," ")</f>
        <v xml:space="preserve"> </v>
      </c>
      <c r="BT11" s="786" t="str">
        <f>IFERROR(+$G11*'Input- Historical &amp; Rate Info'!#REF!," ")</f>
        <v xml:space="preserve"> </v>
      </c>
      <c r="BU11" s="786" t="str">
        <f>IFERROR(+$G11*'Input- Historical &amp; Rate Info'!#REF!," ")</f>
        <v xml:space="preserve"> </v>
      </c>
      <c r="BV11" s="786" t="str">
        <f>IFERROR(+$G11*'Input- Historical &amp; Rate Info'!#REF!," ")</f>
        <v xml:space="preserve"> </v>
      </c>
      <c r="BW11" s="786" t="str">
        <f>IFERROR(+$G11*'Input- Historical &amp; Rate Info'!#REF!," ")</f>
        <v xml:space="preserve"> </v>
      </c>
      <c r="BX11" s="786" t="str">
        <f>IFERROR(+$G11*'Input- Historical &amp; Rate Info'!#REF!," ")</f>
        <v xml:space="preserve"> </v>
      </c>
      <c r="BY11" s="786" t="str">
        <f>IFERROR(+$G11*'Input- Historical &amp; Rate Info'!#REF!," ")</f>
        <v xml:space="preserve"> </v>
      </c>
      <c r="BZ11" s="786" t="str">
        <f>IFERROR(+$G11*'Input- Historical &amp; Rate Info'!#REF!," ")</f>
        <v xml:space="preserve"> </v>
      </c>
      <c r="CA11" s="786" t="str">
        <f>IFERROR(+$G11*'Input- Historical &amp; Rate Info'!#REF!," ")</f>
        <v xml:space="preserve"> </v>
      </c>
      <c r="CB11" s="786" t="str">
        <f>IFERROR(+$G11*'Input- Historical &amp; Rate Info'!#REF!," ")</f>
        <v xml:space="preserve"> </v>
      </c>
      <c r="CC11" s="786" t="str">
        <f>IFERROR(+$G11*'Input- Historical &amp; Rate Info'!#REF!," ")</f>
        <v xml:space="preserve"> </v>
      </c>
      <c r="CD11" s="786" t="str">
        <f>IFERROR(+$G11*'Input- Historical &amp; Rate Info'!#REF!," ")</f>
        <v xml:space="preserve"> </v>
      </c>
      <c r="CE11" s="786" t="str">
        <f>IFERROR(+$G11*'Input- Historical &amp; Rate Info'!#REF!," ")</f>
        <v xml:space="preserve"> </v>
      </c>
      <c r="CF11" s="786" t="str">
        <f>IFERROR(+$G11*'Input- Historical &amp; Rate Info'!#REF!," ")</f>
        <v xml:space="preserve"> </v>
      </c>
      <c r="CG11" s="786" t="str">
        <f>IFERROR(+$G11*'Input- Historical &amp; Rate Info'!#REF!," ")</f>
        <v xml:space="preserve"> </v>
      </c>
      <c r="CH11" s="786" t="str">
        <f>IFERROR(+$G11*'Input- Historical &amp; Rate Info'!#REF!," ")</f>
        <v xml:space="preserve"> </v>
      </c>
      <c r="CI11" s="786" t="str">
        <f>IFERROR(+$G11*'Input- Historical &amp; Rate Info'!#REF!," ")</f>
        <v xml:space="preserve"> </v>
      </c>
      <c r="CJ11" s="786" t="str">
        <f>IFERROR(+$G11*'Input- Historical &amp; Rate Info'!#REF!," ")</f>
        <v xml:space="preserve"> </v>
      </c>
      <c r="CK11" s="786" t="str">
        <f>IFERROR(+$G11*'Input- Historical &amp; Rate Info'!#REF!," ")</f>
        <v xml:space="preserve"> </v>
      </c>
      <c r="CL11" s="786" t="str">
        <f>IFERROR(+$G11*'Input- Historical &amp; Rate Info'!#REF!," ")</f>
        <v xml:space="preserve"> </v>
      </c>
      <c r="CM11" s="786" t="str">
        <f>IFERROR(+$G11*'Input- Historical &amp; Rate Info'!#REF!," ")</f>
        <v xml:space="preserve"> </v>
      </c>
      <c r="CN11" s="786" t="str">
        <f>IFERROR(+$G11*'Input- Historical &amp; Rate Info'!#REF!," ")</f>
        <v xml:space="preserve"> </v>
      </c>
      <c r="CO11" s="786" t="str">
        <f>IFERROR(+$G11*'Input- Historical &amp; Rate Info'!#REF!," ")</f>
        <v xml:space="preserve"> </v>
      </c>
      <c r="CP11" s="786" t="str">
        <f>IFERROR(+$G11*'Input- Historical &amp; Rate Info'!#REF!," ")</f>
        <v xml:space="preserve"> </v>
      </c>
      <c r="CQ11" s="786" t="str">
        <f>IFERROR(+$G11*'Input- Historical &amp; Rate Info'!#REF!," ")</f>
        <v xml:space="preserve"> </v>
      </c>
      <c r="CR11" s="786" t="str">
        <f>IFERROR(+$G11*'Input- Historical &amp; Rate Info'!#REF!," ")</f>
        <v xml:space="preserve"> </v>
      </c>
      <c r="CS11" s="786" t="str">
        <f>IFERROR(+$G11*'Input- Historical &amp; Rate Info'!#REF!," ")</f>
        <v xml:space="preserve"> </v>
      </c>
      <c r="CT11" s="786" t="str">
        <f>IFERROR(+$G11*'Input- Historical &amp; Rate Info'!#REF!," ")</f>
        <v xml:space="preserve"> </v>
      </c>
      <c r="CU11" s="786" t="str">
        <f>IFERROR(+$G11*'Input- Historical &amp; Rate Info'!#REF!," ")</f>
        <v xml:space="preserve"> </v>
      </c>
      <c r="CV11" s="786" t="str">
        <f>IFERROR(+$G11*'Input- Historical &amp; Rate Info'!#REF!," ")</f>
        <v xml:space="preserve"> </v>
      </c>
      <c r="CW11" s="786" t="str">
        <f>IFERROR(+$G11*'Input- Historical &amp; Rate Info'!#REF!," ")</f>
        <v xml:space="preserve"> </v>
      </c>
      <c r="CX11" s="786" t="str">
        <f>IFERROR(+$G11*'Input- Historical &amp; Rate Info'!#REF!," ")</f>
        <v xml:space="preserve"> </v>
      </c>
      <c r="CY11" s="786" t="str">
        <f>IFERROR(+$G11*'Input- Historical &amp; Rate Info'!#REF!," ")</f>
        <v xml:space="preserve"> </v>
      </c>
      <c r="CZ11" s="786" t="str">
        <f>IFERROR(+$G11*'Input- Historical &amp; Rate Info'!#REF!," ")</f>
        <v xml:space="preserve"> </v>
      </c>
      <c r="DA11" s="786" t="str">
        <f>IFERROR(+$G11*'Input- Historical &amp; Rate Info'!#REF!," ")</f>
        <v xml:space="preserve"> </v>
      </c>
      <c r="DB11" s="786" t="str">
        <f>IFERROR(+$G11*'Input- Historical &amp; Rate Info'!#REF!," ")</f>
        <v xml:space="preserve"> </v>
      </c>
      <c r="DC11" s="786" t="str">
        <f>IFERROR(+$G11*'Input- Historical &amp; Rate Info'!#REF!," ")</f>
        <v xml:space="preserve"> </v>
      </c>
      <c r="DD11" s="786" t="str">
        <f>IFERROR(+$G11*'Input- Historical &amp; Rate Info'!#REF!," ")</f>
        <v xml:space="preserve"> </v>
      </c>
      <c r="DE11" s="786" t="str">
        <f>IFERROR(+$G11*'Input- Historical &amp; Rate Info'!#REF!," ")</f>
        <v xml:space="preserve"> </v>
      </c>
      <c r="DF11" s="786" t="str">
        <f>IFERROR(+$G11*'Input- Historical &amp; Rate Info'!#REF!," ")</f>
        <v xml:space="preserve"> </v>
      </c>
      <c r="DG11" s="786" t="str">
        <f>IFERROR(+$G11*'Input- Historical &amp; Rate Info'!#REF!," ")</f>
        <v xml:space="preserve"> </v>
      </c>
      <c r="DH11" s="786" t="str">
        <f>IFERROR(+$G11*'Input- Historical &amp; Rate Info'!#REF!," ")</f>
        <v xml:space="preserve"> </v>
      </c>
      <c r="DI11" s="786" t="str">
        <f>IFERROR(+$G11*'Input- Historical &amp; Rate Info'!#REF!," ")</f>
        <v xml:space="preserve"> </v>
      </c>
      <c r="DJ11" s="786" t="str">
        <f>IFERROR(+$G11*'Input- Historical &amp; Rate Info'!#REF!," ")</f>
        <v xml:space="preserve"> </v>
      </c>
      <c r="DK11" s="786" t="str">
        <f>IFERROR(+$G11*'Input- Historical &amp; Rate Info'!#REF!," ")</f>
        <v xml:space="preserve"> </v>
      </c>
      <c r="DL11" s="786" t="str">
        <f>IFERROR(+$G11*'Input- Historical &amp; Rate Info'!#REF!," ")</f>
        <v xml:space="preserve"> </v>
      </c>
      <c r="DM11" s="786" t="str">
        <f>IFERROR(+$G11*'Input- Historical &amp; Rate Info'!#REF!," ")</f>
        <v xml:space="preserve"> </v>
      </c>
      <c r="DN11" s="786" t="str">
        <f>IFERROR(+$G11*'Input- Historical &amp; Rate Info'!#REF!," ")</f>
        <v xml:space="preserve"> </v>
      </c>
      <c r="DO11" s="786" t="str">
        <f>IFERROR(+$G11*'Input- Historical &amp; Rate Info'!#REF!," ")</f>
        <v xml:space="preserve"> </v>
      </c>
      <c r="DP11" s="786" t="str">
        <f>IFERROR(+$G11*'Input- Historical &amp; Rate Info'!#REF!," ")</f>
        <v xml:space="preserve"> </v>
      </c>
      <c r="DQ11" s="786" t="str">
        <f>IFERROR(+$G11*'Input- Historical &amp; Rate Info'!#REF!," ")</f>
        <v xml:space="preserve"> </v>
      </c>
      <c r="DR11" s="786" t="str">
        <f>IFERROR(+$G11*'Input- Historical &amp; Rate Info'!#REF!," ")</f>
        <v xml:space="preserve"> </v>
      </c>
      <c r="DS11" s="786" t="str">
        <f>IFERROR(+$G11*'Input- Historical &amp; Rate Info'!#REF!," ")</f>
        <v xml:space="preserve"> </v>
      </c>
      <c r="DT11" s="786" t="str">
        <f>IFERROR(+$G11*'Input- Historical &amp; Rate Info'!#REF!," ")</f>
        <v xml:space="preserve"> </v>
      </c>
      <c r="DU11" s="786" t="str">
        <f>IFERROR(+$G11*'Input- Historical &amp; Rate Info'!#REF!," ")</f>
        <v xml:space="preserve"> </v>
      </c>
      <c r="DV11" s="786" t="str">
        <f>IFERROR(+$G11*'Input- Historical &amp; Rate Info'!#REF!," ")</f>
        <v xml:space="preserve"> </v>
      </c>
      <c r="DW11" s="786" t="str">
        <f>IFERROR(+$G11*'Input- Historical &amp; Rate Info'!#REF!," ")</f>
        <v xml:space="preserve"> </v>
      </c>
      <c r="DX11" s="786" t="str">
        <f>IFERROR(+$G11*'Input- Historical &amp; Rate Info'!#REF!," ")</f>
        <v xml:space="preserve"> </v>
      </c>
      <c r="DY11" s="786" t="str">
        <f>IFERROR(+$G11*'Input- Historical &amp; Rate Info'!#REF!," ")</f>
        <v xml:space="preserve"> </v>
      </c>
      <c r="DZ11" s="786" t="str">
        <f>IFERROR(+$G11*'Input- Historical &amp; Rate Info'!#REF!," ")</f>
        <v xml:space="preserve"> </v>
      </c>
      <c r="EA11" s="786" t="str">
        <f>IFERROR(+$G11*'Input- Historical &amp; Rate Info'!#REF!," ")</f>
        <v xml:space="preserve"> </v>
      </c>
      <c r="EB11" s="786" t="str">
        <f>IFERROR(+$G11*'Input- Historical &amp; Rate Info'!#REF!," ")</f>
        <v xml:space="preserve"> </v>
      </c>
      <c r="EC11" s="786" t="str">
        <f>IFERROR(+$G11*'Input- Historical &amp; Rate Info'!#REF!," ")</f>
        <v xml:space="preserve"> </v>
      </c>
      <c r="ED11" s="786" t="str">
        <f>IFERROR(+$G11*'Input- Historical &amp; Rate Info'!#REF!," ")</f>
        <v xml:space="preserve"> </v>
      </c>
      <c r="EE11" s="786" t="str">
        <f>IFERROR(+$G11*'Input- Historical &amp; Rate Info'!#REF!," ")</f>
        <v xml:space="preserve"> </v>
      </c>
      <c r="EF11" s="786" t="str">
        <f>IFERROR(+$G11*'Input- Historical &amp; Rate Info'!#REF!," ")</f>
        <v xml:space="preserve"> </v>
      </c>
      <c r="EG11" s="786" t="str">
        <f>IFERROR(+$G11*'Input- Historical &amp; Rate Info'!#REF!," ")</f>
        <v xml:space="preserve"> </v>
      </c>
      <c r="EH11" s="786" t="str">
        <f>IFERROR(+$G11*'Input- Historical &amp; Rate Info'!#REF!," ")</f>
        <v xml:space="preserve"> </v>
      </c>
      <c r="EI11" s="786" t="str">
        <f>IFERROR(+$G11*'Input- Historical &amp; Rate Info'!#REF!," ")</f>
        <v xml:space="preserve"> </v>
      </c>
      <c r="EJ11" s="786" t="str">
        <f>IFERROR(+$G11*'Input- Historical &amp; Rate Info'!#REF!," ")</f>
        <v xml:space="preserve"> </v>
      </c>
      <c r="EK11" s="786" t="str">
        <f>IFERROR(+$G11*'Input- Historical &amp; Rate Info'!#REF!," ")</f>
        <v xml:space="preserve"> </v>
      </c>
      <c r="EL11" s="786" t="str">
        <f>IFERROR(+$G11*'Input- Historical &amp; Rate Info'!#REF!," ")</f>
        <v xml:space="preserve"> </v>
      </c>
      <c r="EM11" s="786" t="str">
        <f>IFERROR(+$G11*'Input- Historical &amp; Rate Info'!#REF!," ")</f>
        <v xml:space="preserve"> </v>
      </c>
      <c r="EN11" s="786" t="str">
        <f>IFERROR(+$G11*'Input- Historical &amp; Rate Info'!#REF!," ")</f>
        <v xml:space="preserve"> </v>
      </c>
      <c r="EO11" s="786" t="str">
        <f>IFERROR(+$G11*'Input- Historical &amp; Rate Info'!#REF!," ")</f>
        <v xml:space="preserve"> </v>
      </c>
      <c r="EP11" s="786" t="str">
        <f>IFERROR(+$G11*'Input- Historical &amp; Rate Info'!#REF!," ")</f>
        <v xml:space="preserve"> </v>
      </c>
      <c r="EQ11" s="786" t="str">
        <f>IFERROR(+$G11*'Input- Historical &amp; Rate Info'!#REF!," ")</f>
        <v xml:space="preserve"> </v>
      </c>
      <c r="ER11" s="786" t="str">
        <f>IFERROR(+$G11*'Input- Historical &amp; Rate Info'!#REF!," ")</f>
        <v xml:space="preserve"> </v>
      </c>
      <c r="ES11" s="515"/>
    </row>
    <row r="12" spans="1:149">
      <c r="A12" s="784"/>
      <c r="B12" s="725"/>
      <c r="C12" s="725"/>
      <c r="D12" s="726"/>
      <c r="E12" s="727"/>
      <c r="F12" s="728"/>
      <c r="G12" s="785" t="str">
        <f>IFERROR(IF(C12+F12*30.434&lt;'Input- Historical &amp; Rate Info'!$B$7-1,"",IF(C12+F12*30.434&lt;'Input- Historical &amp; Rate Info'!$B$7+365,(ROUND(C12+F12*30.434,0)-'Input- Historical &amp; Rate Info'!$B$7)*D12*E12/ROUND(F12*30.434,0),IF(C12&gt;'Input- Historical &amp; Rate Info'!$B$7,('Input- Historical &amp; Rate Info'!$B$7+365-C12)*D12*E12/ROUND(F12*30.434,0),D12*E12/F12*12))),"")</f>
        <v/>
      </c>
      <c r="H12" s="710" t="str">
        <f t="shared" si="0"/>
        <v/>
      </c>
      <c r="I12" s="724"/>
      <c r="J12" s="724"/>
      <c r="K12" s="724"/>
      <c r="L12" s="724"/>
      <c r="M12" s="786" t="str">
        <f>IFERROR(+$G12*'Input- Historical &amp; Rate Info'!#REF!," ")</f>
        <v xml:space="preserve"> </v>
      </c>
      <c r="N12" s="786" t="str">
        <f>IFERROR(+$G12*'Input- Historical &amp; Rate Info'!#REF!," ")</f>
        <v xml:space="preserve"> </v>
      </c>
      <c r="O12" s="786" t="str">
        <f>IFERROR(+$G12*'Input- Historical &amp; Rate Info'!#REF!," ")</f>
        <v xml:space="preserve"> </v>
      </c>
      <c r="P12" s="786" t="str">
        <f>IFERROR(+$G12*'Input- Historical &amp; Rate Info'!#REF!," ")</f>
        <v xml:space="preserve"> </v>
      </c>
      <c r="Q12" s="786" t="str">
        <f>IFERROR(+$G12*'Input- Historical &amp; Rate Info'!#REF!," ")</f>
        <v xml:space="preserve"> </v>
      </c>
      <c r="R12" s="786" t="str">
        <f>IFERROR(+$G12*'Input- Historical &amp; Rate Info'!#REF!," ")</f>
        <v xml:space="preserve"> </v>
      </c>
      <c r="S12" s="786" t="str">
        <f>IFERROR(+$G12*'Input- Historical &amp; Rate Info'!#REF!," ")</f>
        <v xml:space="preserve"> </v>
      </c>
      <c r="T12" s="786" t="str">
        <f>IFERROR(+$G12*'Input- Historical &amp; Rate Info'!#REF!," ")</f>
        <v xml:space="preserve"> </v>
      </c>
      <c r="U12" s="786" t="str">
        <f>IFERROR(+$G12*'Input- Historical &amp; Rate Info'!#REF!," ")</f>
        <v xml:space="preserve"> </v>
      </c>
      <c r="V12" s="786" t="str">
        <f>IFERROR(+$G12*'Input- Historical &amp; Rate Info'!#REF!," ")</f>
        <v xml:space="preserve"> </v>
      </c>
      <c r="W12" s="786" t="str">
        <f>IFERROR(+$G12*'Input- Historical &amp; Rate Info'!#REF!," ")</f>
        <v xml:space="preserve"> </v>
      </c>
      <c r="X12" s="786" t="str">
        <f>IFERROR(+$G12*'Input- Historical &amp; Rate Info'!#REF!," ")</f>
        <v xml:space="preserve"> </v>
      </c>
      <c r="Y12" s="786" t="str">
        <f>IFERROR(+$G12*'Input- Historical &amp; Rate Info'!#REF!," ")</f>
        <v xml:space="preserve"> </v>
      </c>
      <c r="Z12" s="786" t="str">
        <f>IFERROR(+$G12*'Input- Historical &amp; Rate Info'!#REF!," ")</f>
        <v xml:space="preserve"> </v>
      </c>
      <c r="AA12" s="786" t="str">
        <f>IFERROR(+$G12*'Input- Historical &amp; Rate Info'!#REF!," ")</f>
        <v xml:space="preserve"> </v>
      </c>
      <c r="AB12" s="786" t="str">
        <f>IFERROR(+$G12*'Input- Historical &amp; Rate Info'!#REF!," ")</f>
        <v xml:space="preserve"> </v>
      </c>
      <c r="AC12" s="786" t="str">
        <f>IFERROR(+$G12*'Input- Historical &amp; Rate Info'!#REF!," ")</f>
        <v xml:space="preserve"> </v>
      </c>
      <c r="AD12" s="786" t="str">
        <f>IFERROR(+$G12*'Input- Historical &amp; Rate Info'!#REF!," ")</f>
        <v xml:space="preserve"> </v>
      </c>
      <c r="AE12" s="786" t="str">
        <f>IFERROR(+$G12*'Input- Historical &amp; Rate Info'!#REF!," ")</f>
        <v xml:space="preserve"> </v>
      </c>
      <c r="AF12" s="786" t="str">
        <f>IFERROR(+$G12*'Input- Historical &amp; Rate Info'!#REF!," ")</f>
        <v xml:space="preserve"> </v>
      </c>
      <c r="AG12" s="786" t="str">
        <f>IFERROR(+$G12*'Input- Historical &amp; Rate Info'!#REF!," ")</f>
        <v xml:space="preserve"> </v>
      </c>
      <c r="AH12" s="786" t="str">
        <f>IFERROR(+$G12*'Input- Historical &amp; Rate Info'!#REF!," ")</f>
        <v xml:space="preserve"> </v>
      </c>
      <c r="AI12" s="786" t="str">
        <f>IFERROR(+$G12*'Input- Historical &amp; Rate Info'!#REF!," ")</f>
        <v xml:space="preserve"> </v>
      </c>
      <c r="AJ12" s="786" t="str">
        <f>IFERROR(+$G12*'Input- Historical &amp; Rate Info'!#REF!," ")</f>
        <v xml:space="preserve"> </v>
      </c>
      <c r="AK12" s="786" t="str">
        <f>IFERROR(+$G12*'Input- Historical &amp; Rate Info'!#REF!," ")</f>
        <v xml:space="preserve"> </v>
      </c>
      <c r="AL12" s="786" t="str">
        <f>IFERROR(+$G12*'Input- Historical &amp; Rate Info'!#REF!," ")</f>
        <v xml:space="preserve"> </v>
      </c>
      <c r="AM12" s="786" t="str">
        <f>IFERROR(+$G12*'Input- Historical &amp; Rate Info'!#REF!," ")</f>
        <v xml:space="preserve"> </v>
      </c>
      <c r="AN12" s="786" t="str">
        <f>IFERROR(+$G12*'Input- Historical &amp; Rate Info'!#REF!," ")</f>
        <v xml:space="preserve"> </v>
      </c>
      <c r="AO12" s="786" t="str">
        <f>IFERROR(+$G12*'Input- Historical &amp; Rate Info'!#REF!," ")</f>
        <v xml:space="preserve"> </v>
      </c>
      <c r="AP12" s="786" t="str">
        <f>IFERROR(+$G12*'Input- Historical &amp; Rate Info'!#REF!," ")</f>
        <v xml:space="preserve"> </v>
      </c>
      <c r="AQ12" s="786" t="str">
        <f>IFERROR(+$G12*'Input- Historical &amp; Rate Info'!#REF!," ")</f>
        <v xml:space="preserve"> </v>
      </c>
      <c r="AR12" s="786" t="str">
        <f>IFERROR(+$G12*'Input- Historical &amp; Rate Info'!#REF!," ")</f>
        <v xml:space="preserve"> </v>
      </c>
      <c r="AS12" s="786" t="str">
        <f>IFERROR(+$G12*'Input- Historical &amp; Rate Info'!#REF!," ")</f>
        <v xml:space="preserve"> </v>
      </c>
      <c r="AT12" s="786" t="str">
        <f>IFERROR(+$G12*'Input- Historical &amp; Rate Info'!#REF!," ")</f>
        <v xml:space="preserve"> </v>
      </c>
      <c r="AU12" s="786" t="str">
        <f>IFERROR(+$G12*'Input- Historical &amp; Rate Info'!#REF!," ")</f>
        <v xml:space="preserve"> </v>
      </c>
      <c r="AV12" s="786" t="str">
        <f>IFERROR(+$G12*'Input- Historical &amp; Rate Info'!#REF!," ")</f>
        <v xml:space="preserve"> </v>
      </c>
      <c r="AW12" s="786" t="str">
        <f>IFERROR(+$G12*'Input- Historical &amp; Rate Info'!#REF!," ")</f>
        <v xml:space="preserve"> </v>
      </c>
      <c r="AX12" s="786" t="str">
        <f>IFERROR(+$G12*'Input- Historical &amp; Rate Info'!#REF!," ")</f>
        <v xml:space="preserve"> </v>
      </c>
      <c r="AY12" s="786" t="str">
        <f>IFERROR(+$G12*'Input- Historical &amp; Rate Info'!#REF!," ")</f>
        <v xml:space="preserve"> </v>
      </c>
      <c r="AZ12" s="786" t="str">
        <f>IFERROR(+$G12*'Input- Historical &amp; Rate Info'!#REF!," ")</f>
        <v xml:space="preserve"> </v>
      </c>
      <c r="BA12" s="786" t="str">
        <f>IFERROR(+$G12*'Input- Historical &amp; Rate Info'!#REF!," ")</f>
        <v xml:space="preserve"> </v>
      </c>
      <c r="BB12" s="786" t="str">
        <f>IFERROR(+$G12*'Input- Historical &amp; Rate Info'!#REF!," ")</f>
        <v xml:space="preserve"> </v>
      </c>
      <c r="BC12" s="786" t="str">
        <f>IFERROR(+$G12*'Input- Historical &amp; Rate Info'!#REF!," ")</f>
        <v xml:space="preserve"> </v>
      </c>
      <c r="BD12" s="786" t="str">
        <f>IFERROR(+$G12*'Input- Historical &amp; Rate Info'!#REF!," ")</f>
        <v xml:space="preserve"> </v>
      </c>
      <c r="BE12" s="786" t="str">
        <f>IFERROR(+$G12*'Input- Historical &amp; Rate Info'!#REF!," ")</f>
        <v xml:space="preserve"> </v>
      </c>
      <c r="BF12" s="786" t="str">
        <f>IFERROR(+$G12*'Input- Historical &amp; Rate Info'!#REF!," ")</f>
        <v xml:space="preserve"> </v>
      </c>
      <c r="BG12" s="786" t="str">
        <f>IFERROR(+$G12*'Input- Historical &amp; Rate Info'!#REF!," ")</f>
        <v xml:space="preserve"> </v>
      </c>
      <c r="BH12" s="786" t="str">
        <f>IFERROR(+$G12*'Input- Historical &amp; Rate Info'!#REF!," ")</f>
        <v xml:space="preserve"> </v>
      </c>
      <c r="BI12" s="786" t="str">
        <f>IFERROR(+$G12*'Input- Historical &amp; Rate Info'!#REF!," ")</f>
        <v xml:space="preserve"> </v>
      </c>
      <c r="BJ12" s="786" t="str">
        <f>IFERROR(+$G12*'Input- Historical &amp; Rate Info'!#REF!," ")</f>
        <v xml:space="preserve"> </v>
      </c>
      <c r="BK12" s="786" t="str">
        <f>IFERROR(+$G12*'Input- Historical &amp; Rate Info'!#REF!," ")</f>
        <v xml:space="preserve"> </v>
      </c>
      <c r="BL12" s="786" t="str">
        <f>IFERROR(+$G12*'Input- Historical &amp; Rate Info'!#REF!," ")</f>
        <v xml:space="preserve"> </v>
      </c>
      <c r="BM12" s="786" t="str">
        <f>IFERROR(+$G12*'Input- Historical &amp; Rate Info'!#REF!," ")</f>
        <v xml:space="preserve"> </v>
      </c>
      <c r="BN12" s="786" t="str">
        <f>IFERROR(+$G12*'Input- Historical &amp; Rate Info'!#REF!," ")</f>
        <v xml:space="preserve"> </v>
      </c>
      <c r="BO12" s="786" t="str">
        <f>IFERROR(+$G12*'Input- Historical &amp; Rate Info'!#REF!," ")</f>
        <v xml:space="preserve"> </v>
      </c>
      <c r="BP12" s="786" t="str">
        <f>IFERROR(+$G12*'Input- Historical &amp; Rate Info'!#REF!," ")</f>
        <v xml:space="preserve"> </v>
      </c>
      <c r="BQ12" s="786" t="str">
        <f>IFERROR(+$G12*'Input- Historical &amp; Rate Info'!#REF!," ")</f>
        <v xml:space="preserve"> </v>
      </c>
      <c r="BR12" s="786" t="str">
        <f>IFERROR(+$G12*'Input- Historical &amp; Rate Info'!#REF!," ")</f>
        <v xml:space="preserve"> </v>
      </c>
      <c r="BS12" s="786" t="str">
        <f>IFERROR(+$G12*'Input- Historical &amp; Rate Info'!#REF!," ")</f>
        <v xml:space="preserve"> </v>
      </c>
      <c r="BT12" s="786" t="str">
        <f>IFERROR(+$G12*'Input- Historical &amp; Rate Info'!#REF!," ")</f>
        <v xml:space="preserve"> </v>
      </c>
      <c r="BU12" s="786" t="str">
        <f>IFERROR(+$G12*'Input- Historical &amp; Rate Info'!#REF!," ")</f>
        <v xml:space="preserve"> </v>
      </c>
      <c r="BV12" s="786" t="str">
        <f>IFERROR(+$G12*'Input- Historical &amp; Rate Info'!#REF!," ")</f>
        <v xml:space="preserve"> </v>
      </c>
      <c r="BW12" s="786" t="str">
        <f>IFERROR(+$G12*'Input- Historical &amp; Rate Info'!#REF!," ")</f>
        <v xml:space="preserve"> </v>
      </c>
      <c r="BX12" s="786" t="str">
        <f>IFERROR(+$G12*'Input- Historical &amp; Rate Info'!#REF!," ")</f>
        <v xml:space="preserve"> </v>
      </c>
      <c r="BY12" s="786" t="str">
        <f>IFERROR(+$G12*'Input- Historical &amp; Rate Info'!#REF!," ")</f>
        <v xml:space="preserve"> </v>
      </c>
      <c r="BZ12" s="786" t="str">
        <f>IFERROR(+$G12*'Input- Historical &amp; Rate Info'!#REF!," ")</f>
        <v xml:space="preserve"> </v>
      </c>
      <c r="CA12" s="786" t="str">
        <f>IFERROR(+$G12*'Input- Historical &amp; Rate Info'!#REF!," ")</f>
        <v xml:space="preserve"> </v>
      </c>
      <c r="CB12" s="786" t="str">
        <f>IFERROR(+$G12*'Input- Historical &amp; Rate Info'!#REF!," ")</f>
        <v xml:space="preserve"> </v>
      </c>
      <c r="CC12" s="786" t="str">
        <f>IFERROR(+$G12*'Input- Historical &amp; Rate Info'!#REF!," ")</f>
        <v xml:space="preserve"> </v>
      </c>
      <c r="CD12" s="786" t="str">
        <f>IFERROR(+$G12*'Input- Historical &amp; Rate Info'!#REF!," ")</f>
        <v xml:space="preserve"> </v>
      </c>
      <c r="CE12" s="786" t="str">
        <f>IFERROR(+$G12*'Input- Historical &amp; Rate Info'!#REF!," ")</f>
        <v xml:space="preserve"> </v>
      </c>
      <c r="CF12" s="786" t="str">
        <f>IFERROR(+$G12*'Input- Historical &amp; Rate Info'!#REF!," ")</f>
        <v xml:space="preserve"> </v>
      </c>
      <c r="CG12" s="786" t="str">
        <f>IFERROR(+$G12*'Input- Historical &amp; Rate Info'!#REF!," ")</f>
        <v xml:space="preserve"> </v>
      </c>
      <c r="CH12" s="786" t="str">
        <f>IFERROR(+$G12*'Input- Historical &amp; Rate Info'!#REF!," ")</f>
        <v xml:space="preserve"> </v>
      </c>
      <c r="CI12" s="786" t="str">
        <f>IFERROR(+$G12*'Input- Historical &amp; Rate Info'!#REF!," ")</f>
        <v xml:space="preserve"> </v>
      </c>
      <c r="CJ12" s="786" t="str">
        <f>IFERROR(+$G12*'Input- Historical &amp; Rate Info'!#REF!," ")</f>
        <v xml:space="preserve"> </v>
      </c>
      <c r="CK12" s="786" t="str">
        <f>IFERROR(+$G12*'Input- Historical &amp; Rate Info'!#REF!," ")</f>
        <v xml:space="preserve"> </v>
      </c>
      <c r="CL12" s="786" t="str">
        <f>IFERROR(+$G12*'Input- Historical &amp; Rate Info'!#REF!," ")</f>
        <v xml:space="preserve"> </v>
      </c>
      <c r="CM12" s="786" t="str">
        <f>IFERROR(+$G12*'Input- Historical &amp; Rate Info'!#REF!," ")</f>
        <v xml:space="preserve"> </v>
      </c>
      <c r="CN12" s="786" t="str">
        <f>IFERROR(+$G12*'Input- Historical &amp; Rate Info'!#REF!," ")</f>
        <v xml:space="preserve"> </v>
      </c>
      <c r="CO12" s="786" t="str">
        <f>IFERROR(+$G12*'Input- Historical &amp; Rate Info'!#REF!," ")</f>
        <v xml:space="preserve"> </v>
      </c>
      <c r="CP12" s="786" t="str">
        <f>IFERROR(+$G12*'Input- Historical &amp; Rate Info'!#REF!," ")</f>
        <v xml:space="preserve"> </v>
      </c>
      <c r="CQ12" s="786" t="str">
        <f>IFERROR(+$G12*'Input- Historical &amp; Rate Info'!#REF!," ")</f>
        <v xml:space="preserve"> </v>
      </c>
      <c r="CR12" s="786" t="str">
        <f>IFERROR(+$G12*'Input- Historical &amp; Rate Info'!#REF!," ")</f>
        <v xml:space="preserve"> </v>
      </c>
      <c r="CS12" s="786" t="str">
        <f>IFERROR(+$G12*'Input- Historical &amp; Rate Info'!#REF!," ")</f>
        <v xml:space="preserve"> </v>
      </c>
      <c r="CT12" s="786" t="str">
        <f>IFERROR(+$G12*'Input- Historical &amp; Rate Info'!#REF!," ")</f>
        <v xml:space="preserve"> </v>
      </c>
      <c r="CU12" s="786" t="str">
        <f>IFERROR(+$G12*'Input- Historical &amp; Rate Info'!#REF!," ")</f>
        <v xml:space="preserve"> </v>
      </c>
      <c r="CV12" s="786" t="str">
        <f>IFERROR(+$G12*'Input- Historical &amp; Rate Info'!#REF!," ")</f>
        <v xml:space="preserve"> </v>
      </c>
      <c r="CW12" s="786" t="str">
        <f>IFERROR(+$G12*'Input- Historical &amp; Rate Info'!#REF!," ")</f>
        <v xml:space="preserve"> </v>
      </c>
      <c r="CX12" s="786" t="str">
        <f>IFERROR(+$G12*'Input- Historical &amp; Rate Info'!#REF!," ")</f>
        <v xml:space="preserve"> </v>
      </c>
      <c r="CY12" s="786" t="str">
        <f>IFERROR(+$G12*'Input- Historical &amp; Rate Info'!#REF!," ")</f>
        <v xml:space="preserve"> </v>
      </c>
      <c r="CZ12" s="786" t="str">
        <f>IFERROR(+$G12*'Input- Historical &amp; Rate Info'!#REF!," ")</f>
        <v xml:space="preserve"> </v>
      </c>
      <c r="DA12" s="786" t="str">
        <f>IFERROR(+$G12*'Input- Historical &amp; Rate Info'!#REF!," ")</f>
        <v xml:space="preserve"> </v>
      </c>
      <c r="DB12" s="786" t="str">
        <f>IFERROR(+$G12*'Input- Historical &amp; Rate Info'!#REF!," ")</f>
        <v xml:space="preserve"> </v>
      </c>
      <c r="DC12" s="786" t="str">
        <f>IFERROR(+$G12*'Input- Historical &amp; Rate Info'!#REF!," ")</f>
        <v xml:space="preserve"> </v>
      </c>
      <c r="DD12" s="786" t="str">
        <f>IFERROR(+$G12*'Input- Historical &amp; Rate Info'!#REF!," ")</f>
        <v xml:space="preserve"> </v>
      </c>
      <c r="DE12" s="786" t="str">
        <f>IFERROR(+$G12*'Input- Historical &amp; Rate Info'!#REF!," ")</f>
        <v xml:space="preserve"> </v>
      </c>
      <c r="DF12" s="786" t="str">
        <f>IFERROR(+$G12*'Input- Historical &amp; Rate Info'!#REF!," ")</f>
        <v xml:space="preserve"> </v>
      </c>
      <c r="DG12" s="786" t="str">
        <f>IFERROR(+$G12*'Input- Historical &amp; Rate Info'!#REF!," ")</f>
        <v xml:space="preserve"> </v>
      </c>
      <c r="DH12" s="786" t="str">
        <f>IFERROR(+$G12*'Input- Historical &amp; Rate Info'!#REF!," ")</f>
        <v xml:space="preserve"> </v>
      </c>
      <c r="DI12" s="786" t="str">
        <f>IFERROR(+$G12*'Input- Historical &amp; Rate Info'!#REF!," ")</f>
        <v xml:space="preserve"> </v>
      </c>
      <c r="DJ12" s="786" t="str">
        <f>IFERROR(+$G12*'Input- Historical &amp; Rate Info'!#REF!," ")</f>
        <v xml:space="preserve"> </v>
      </c>
      <c r="DK12" s="786" t="str">
        <f>IFERROR(+$G12*'Input- Historical &amp; Rate Info'!#REF!," ")</f>
        <v xml:space="preserve"> </v>
      </c>
      <c r="DL12" s="786" t="str">
        <f>IFERROR(+$G12*'Input- Historical &amp; Rate Info'!#REF!," ")</f>
        <v xml:space="preserve"> </v>
      </c>
      <c r="DM12" s="786" t="str">
        <f>IFERROR(+$G12*'Input- Historical &amp; Rate Info'!#REF!," ")</f>
        <v xml:space="preserve"> </v>
      </c>
      <c r="DN12" s="786" t="str">
        <f>IFERROR(+$G12*'Input- Historical &amp; Rate Info'!#REF!," ")</f>
        <v xml:space="preserve"> </v>
      </c>
      <c r="DO12" s="786" t="str">
        <f>IFERROR(+$G12*'Input- Historical &amp; Rate Info'!#REF!," ")</f>
        <v xml:space="preserve"> </v>
      </c>
      <c r="DP12" s="786" t="str">
        <f>IFERROR(+$G12*'Input- Historical &amp; Rate Info'!#REF!," ")</f>
        <v xml:space="preserve"> </v>
      </c>
      <c r="DQ12" s="786" t="str">
        <f>IFERROR(+$G12*'Input- Historical &amp; Rate Info'!#REF!," ")</f>
        <v xml:space="preserve"> </v>
      </c>
      <c r="DR12" s="786" t="str">
        <f>IFERROR(+$G12*'Input- Historical &amp; Rate Info'!#REF!," ")</f>
        <v xml:space="preserve"> </v>
      </c>
      <c r="DS12" s="786" t="str">
        <f>IFERROR(+$G12*'Input- Historical &amp; Rate Info'!#REF!," ")</f>
        <v xml:space="preserve"> </v>
      </c>
      <c r="DT12" s="786" t="str">
        <f>IFERROR(+$G12*'Input- Historical &amp; Rate Info'!#REF!," ")</f>
        <v xml:space="preserve"> </v>
      </c>
      <c r="DU12" s="786" t="str">
        <f>IFERROR(+$G12*'Input- Historical &amp; Rate Info'!#REF!," ")</f>
        <v xml:space="preserve"> </v>
      </c>
      <c r="DV12" s="786" t="str">
        <f>IFERROR(+$G12*'Input- Historical &amp; Rate Info'!#REF!," ")</f>
        <v xml:space="preserve"> </v>
      </c>
      <c r="DW12" s="786" t="str">
        <f>IFERROR(+$G12*'Input- Historical &amp; Rate Info'!#REF!," ")</f>
        <v xml:space="preserve"> </v>
      </c>
      <c r="DX12" s="786" t="str">
        <f>IFERROR(+$G12*'Input- Historical &amp; Rate Info'!#REF!," ")</f>
        <v xml:space="preserve"> </v>
      </c>
      <c r="DY12" s="786" t="str">
        <f>IFERROR(+$G12*'Input- Historical &amp; Rate Info'!#REF!," ")</f>
        <v xml:space="preserve"> </v>
      </c>
      <c r="DZ12" s="786" t="str">
        <f>IFERROR(+$G12*'Input- Historical &amp; Rate Info'!#REF!," ")</f>
        <v xml:space="preserve"> </v>
      </c>
      <c r="EA12" s="786" t="str">
        <f>IFERROR(+$G12*'Input- Historical &amp; Rate Info'!#REF!," ")</f>
        <v xml:space="preserve"> </v>
      </c>
      <c r="EB12" s="786" t="str">
        <f>IFERROR(+$G12*'Input- Historical &amp; Rate Info'!#REF!," ")</f>
        <v xml:space="preserve"> </v>
      </c>
      <c r="EC12" s="786" t="str">
        <f>IFERROR(+$G12*'Input- Historical &amp; Rate Info'!#REF!," ")</f>
        <v xml:space="preserve"> </v>
      </c>
      <c r="ED12" s="786" t="str">
        <f>IFERROR(+$G12*'Input- Historical &amp; Rate Info'!#REF!," ")</f>
        <v xml:space="preserve"> </v>
      </c>
      <c r="EE12" s="786" t="str">
        <f>IFERROR(+$G12*'Input- Historical &amp; Rate Info'!#REF!," ")</f>
        <v xml:space="preserve"> </v>
      </c>
      <c r="EF12" s="786" t="str">
        <f>IFERROR(+$G12*'Input- Historical &amp; Rate Info'!#REF!," ")</f>
        <v xml:space="preserve"> </v>
      </c>
      <c r="EG12" s="786" t="str">
        <f>IFERROR(+$G12*'Input- Historical &amp; Rate Info'!#REF!," ")</f>
        <v xml:space="preserve"> </v>
      </c>
      <c r="EH12" s="786" t="str">
        <f>IFERROR(+$G12*'Input- Historical &amp; Rate Info'!#REF!," ")</f>
        <v xml:space="preserve"> </v>
      </c>
      <c r="EI12" s="786" t="str">
        <f>IFERROR(+$G12*'Input- Historical &amp; Rate Info'!#REF!," ")</f>
        <v xml:space="preserve"> </v>
      </c>
      <c r="EJ12" s="786" t="str">
        <f>IFERROR(+$G12*'Input- Historical &amp; Rate Info'!#REF!," ")</f>
        <v xml:space="preserve"> </v>
      </c>
      <c r="EK12" s="786" t="str">
        <f>IFERROR(+$G12*'Input- Historical &amp; Rate Info'!#REF!," ")</f>
        <v xml:space="preserve"> </v>
      </c>
      <c r="EL12" s="786" t="str">
        <f>IFERROR(+$G12*'Input- Historical &amp; Rate Info'!#REF!," ")</f>
        <v xml:space="preserve"> </v>
      </c>
      <c r="EM12" s="786" t="str">
        <f>IFERROR(+$G12*'Input- Historical &amp; Rate Info'!#REF!," ")</f>
        <v xml:space="preserve"> </v>
      </c>
      <c r="EN12" s="786" t="str">
        <f>IFERROR(+$G12*'Input- Historical &amp; Rate Info'!#REF!," ")</f>
        <v xml:space="preserve"> </v>
      </c>
      <c r="EO12" s="786" t="str">
        <f>IFERROR(+$G12*'Input- Historical &amp; Rate Info'!#REF!," ")</f>
        <v xml:space="preserve"> </v>
      </c>
      <c r="EP12" s="786" t="str">
        <f>IFERROR(+$G12*'Input- Historical &amp; Rate Info'!#REF!," ")</f>
        <v xml:space="preserve"> </v>
      </c>
      <c r="EQ12" s="786" t="str">
        <f>IFERROR(+$G12*'Input- Historical &amp; Rate Info'!#REF!," ")</f>
        <v xml:space="preserve"> </v>
      </c>
      <c r="ER12" s="786" t="str">
        <f>IFERROR(+$G12*'Input- Historical &amp; Rate Info'!#REF!," ")</f>
        <v xml:space="preserve"> </v>
      </c>
      <c r="ES12" s="515"/>
    </row>
    <row r="13" spans="1:149">
      <c r="A13" s="784"/>
      <c r="B13" s="725"/>
      <c r="C13" s="725"/>
      <c r="D13" s="726"/>
      <c r="E13" s="727"/>
      <c r="F13" s="728"/>
      <c r="G13" s="785" t="str">
        <f>IFERROR(IF(C13+F13*30.434&lt;'Input- Historical &amp; Rate Info'!$B$7-1,"",IF(C13+F13*30.434&lt;'Input- Historical &amp; Rate Info'!$B$7+365,(ROUND(C13+F13*30.434,0)-'Input- Historical &amp; Rate Info'!$B$7)*D13*E13/ROUND(F13*30.434,0),IF(C13&gt;'Input- Historical &amp; Rate Info'!$B$7,('Input- Historical &amp; Rate Info'!$B$7+365-C13)*D13*E13/ROUND(F13*30.434,0),D13*E13/F13*12))),"")</f>
        <v/>
      </c>
      <c r="H13" s="710" t="str">
        <f t="shared" si="0"/>
        <v/>
      </c>
      <c r="I13" s="724"/>
      <c r="J13" s="724"/>
      <c r="K13" s="724"/>
      <c r="L13" s="724"/>
      <c r="M13" s="786" t="str">
        <f>IFERROR(+$G13*'Input- Historical &amp; Rate Info'!#REF!," ")</f>
        <v xml:space="preserve"> </v>
      </c>
      <c r="N13" s="786" t="str">
        <f>IFERROR(+$G13*'Input- Historical &amp; Rate Info'!#REF!," ")</f>
        <v xml:space="preserve"> </v>
      </c>
      <c r="O13" s="786" t="str">
        <f>IFERROR(+$G13*'Input- Historical &amp; Rate Info'!#REF!," ")</f>
        <v xml:space="preserve"> </v>
      </c>
      <c r="P13" s="786" t="str">
        <f>IFERROR(+$G13*'Input- Historical &amp; Rate Info'!#REF!," ")</f>
        <v xml:space="preserve"> </v>
      </c>
      <c r="Q13" s="786" t="str">
        <f>IFERROR(+$G13*'Input- Historical &amp; Rate Info'!#REF!," ")</f>
        <v xml:space="preserve"> </v>
      </c>
      <c r="R13" s="786" t="str">
        <f>IFERROR(+$G13*'Input- Historical &amp; Rate Info'!#REF!," ")</f>
        <v xml:space="preserve"> </v>
      </c>
      <c r="S13" s="786" t="str">
        <f>IFERROR(+$G13*'Input- Historical &amp; Rate Info'!#REF!," ")</f>
        <v xml:space="preserve"> </v>
      </c>
      <c r="T13" s="786" t="str">
        <f>IFERROR(+$G13*'Input- Historical &amp; Rate Info'!#REF!," ")</f>
        <v xml:space="preserve"> </v>
      </c>
      <c r="U13" s="786" t="str">
        <f>IFERROR(+$G13*'Input- Historical &amp; Rate Info'!#REF!," ")</f>
        <v xml:space="preserve"> </v>
      </c>
      <c r="V13" s="786" t="str">
        <f>IFERROR(+$G13*'Input- Historical &amp; Rate Info'!#REF!," ")</f>
        <v xml:space="preserve"> </v>
      </c>
      <c r="W13" s="786" t="str">
        <f>IFERROR(+$G13*'Input- Historical &amp; Rate Info'!#REF!," ")</f>
        <v xml:space="preserve"> </v>
      </c>
      <c r="X13" s="786" t="str">
        <f>IFERROR(+$G13*'Input- Historical &amp; Rate Info'!#REF!," ")</f>
        <v xml:space="preserve"> </v>
      </c>
      <c r="Y13" s="786" t="str">
        <f>IFERROR(+$G13*'Input- Historical &amp; Rate Info'!#REF!," ")</f>
        <v xml:space="preserve"> </v>
      </c>
      <c r="Z13" s="786" t="str">
        <f>IFERROR(+$G13*'Input- Historical &amp; Rate Info'!#REF!," ")</f>
        <v xml:space="preserve"> </v>
      </c>
      <c r="AA13" s="786" t="str">
        <f>IFERROR(+$G13*'Input- Historical &amp; Rate Info'!#REF!," ")</f>
        <v xml:space="preserve"> </v>
      </c>
      <c r="AB13" s="786" t="str">
        <f>IFERROR(+$G13*'Input- Historical &amp; Rate Info'!#REF!," ")</f>
        <v xml:space="preserve"> </v>
      </c>
      <c r="AC13" s="786" t="str">
        <f>IFERROR(+$G13*'Input- Historical &amp; Rate Info'!#REF!," ")</f>
        <v xml:space="preserve"> </v>
      </c>
      <c r="AD13" s="786" t="str">
        <f>IFERROR(+$G13*'Input- Historical &amp; Rate Info'!#REF!," ")</f>
        <v xml:space="preserve"> </v>
      </c>
      <c r="AE13" s="786" t="str">
        <f>IFERROR(+$G13*'Input- Historical &amp; Rate Info'!#REF!," ")</f>
        <v xml:space="preserve"> </v>
      </c>
      <c r="AF13" s="786" t="str">
        <f>IFERROR(+$G13*'Input- Historical &amp; Rate Info'!#REF!," ")</f>
        <v xml:space="preserve"> </v>
      </c>
      <c r="AG13" s="786" t="str">
        <f>IFERROR(+$G13*'Input- Historical &amp; Rate Info'!#REF!," ")</f>
        <v xml:space="preserve"> </v>
      </c>
      <c r="AH13" s="786" t="str">
        <f>IFERROR(+$G13*'Input- Historical &amp; Rate Info'!#REF!," ")</f>
        <v xml:space="preserve"> </v>
      </c>
      <c r="AI13" s="786" t="str">
        <f>IFERROR(+$G13*'Input- Historical &amp; Rate Info'!#REF!," ")</f>
        <v xml:space="preserve"> </v>
      </c>
      <c r="AJ13" s="786" t="str">
        <f>IFERROR(+$G13*'Input- Historical &amp; Rate Info'!#REF!," ")</f>
        <v xml:space="preserve"> </v>
      </c>
      <c r="AK13" s="786" t="str">
        <f>IFERROR(+$G13*'Input- Historical &amp; Rate Info'!#REF!," ")</f>
        <v xml:space="preserve"> </v>
      </c>
      <c r="AL13" s="786" t="str">
        <f>IFERROR(+$G13*'Input- Historical &amp; Rate Info'!#REF!," ")</f>
        <v xml:space="preserve"> </v>
      </c>
      <c r="AM13" s="786" t="str">
        <f>IFERROR(+$G13*'Input- Historical &amp; Rate Info'!#REF!," ")</f>
        <v xml:space="preserve"> </v>
      </c>
      <c r="AN13" s="786" t="str">
        <f>IFERROR(+$G13*'Input- Historical &amp; Rate Info'!#REF!," ")</f>
        <v xml:space="preserve"> </v>
      </c>
      <c r="AO13" s="786" t="str">
        <f>IFERROR(+$G13*'Input- Historical &amp; Rate Info'!#REF!," ")</f>
        <v xml:space="preserve"> </v>
      </c>
      <c r="AP13" s="786" t="str">
        <f>IFERROR(+$G13*'Input- Historical &amp; Rate Info'!#REF!," ")</f>
        <v xml:space="preserve"> </v>
      </c>
      <c r="AQ13" s="786" t="str">
        <f>IFERROR(+$G13*'Input- Historical &amp; Rate Info'!#REF!," ")</f>
        <v xml:space="preserve"> </v>
      </c>
      <c r="AR13" s="786" t="str">
        <f>IFERROR(+$G13*'Input- Historical &amp; Rate Info'!#REF!," ")</f>
        <v xml:space="preserve"> </v>
      </c>
      <c r="AS13" s="786" t="str">
        <f>IFERROR(+$G13*'Input- Historical &amp; Rate Info'!#REF!," ")</f>
        <v xml:space="preserve"> </v>
      </c>
      <c r="AT13" s="786" t="str">
        <f>IFERROR(+$G13*'Input- Historical &amp; Rate Info'!#REF!," ")</f>
        <v xml:space="preserve"> </v>
      </c>
      <c r="AU13" s="786" t="str">
        <f>IFERROR(+$G13*'Input- Historical &amp; Rate Info'!#REF!," ")</f>
        <v xml:space="preserve"> </v>
      </c>
      <c r="AV13" s="786" t="str">
        <f>IFERROR(+$G13*'Input- Historical &amp; Rate Info'!#REF!," ")</f>
        <v xml:space="preserve"> </v>
      </c>
      <c r="AW13" s="786" t="str">
        <f>IFERROR(+$G13*'Input- Historical &amp; Rate Info'!#REF!," ")</f>
        <v xml:space="preserve"> </v>
      </c>
      <c r="AX13" s="786" t="str">
        <f>IFERROR(+$G13*'Input- Historical &amp; Rate Info'!#REF!," ")</f>
        <v xml:space="preserve"> </v>
      </c>
      <c r="AY13" s="786" t="str">
        <f>IFERROR(+$G13*'Input- Historical &amp; Rate Info'!#REF!," ")</f>
        <v xml:space="preserve"> </v>
      </c>
      <c r="AZ13" s="786" t="str">
        <f>IFERROR(+$G13*'Input- Historical &amp; Rate Info'!#REF!," ")</f>
        <v xml:space="preserve"> </v>
      </c>
      <c r="BA13" s="786" t="str">
        <f>IFERROR(+$G13*'Input- Historical &amp; Rate Info'!#REF!," ")</f>
        <v xml:space="preserve"> </v>
      </c>
      <c r="BB13" s="786" t="str">
        <f>IFERROR(+$G13*'Input- Historical &amp; Rate Info'!#REF!," ")</f>
        <v xml:space="preserve"> </v>
      </c>
      <c r="BC13" s="786" t="str">
        <f>IFERROR(+$G13*'Input- Historical &amp; Rate Info'!#REF!," ")</f>
        <v xml:space="preserve"> </v>
      </c>
      <c r="BD13" s="786" t="str">
        <f>IFERROR(+$G13*'Input- Historical &amp; Rate Info'!#REF!," ")</f>
        <v xml:space="preserve"> </v>
      </c>
      <c r="BE13" s="786" t="str">
        <f>IFERROR(+$G13*'Input- Historical &amp; Rate Info'!#REF!," ")</f>
        <v xml:space="preserve"> </v>
      </c>
      <c r="BF13" s="786" t="str">
        <f>IFERROR(+$G13*'Input- Historical &amp; Rate Info'!#REF!," ")</f>
        <v xml:space="preserve"> </v>
      </c>
      <c r="BG13" s="786" t="str">
        <f>IFERROR(+$G13*'Input- Historical &amp; Rate Info'!#REF!," ")</f>
        <v xml:space="preserve"> </v>
      </c>
      <c r="BH13" s="786" t="str">
        <f>IFERROR(+$G13*'Input- Historical &amp; Rate Info'!#REF!," ")</f>
        <v xml:space="preserve"> </v>
      </c>
      <c r="BI13" s="786" t="str">
        <f>IFERROR(+$G13*'Input- Historical &amp; Rate Info'!#REF!," ")</f>
        <v xml:space="preserve"> </v>
      </c>
      <c r="BJ13" s="786" t="str">
        <f>IFERROR(+$G13*'Input- Historical &amp; Rate Info'!#REF!," ")</f>
        <v xml:space="preserve"> </v>
      </c>
      <c r="BK13" s="786" t="str">
        <f>IFERROR(+$G13*'Input- Historical &amp; Rate Info'!#REF!," ")</f>
        <v xml:space="preserve"> </v>
      </c>
      <c r="BL13" s="786" t="str">
        <f>IFERROR(+$G13*'Input- Historical &amp; Rate Info'!#REF!," ")</f>
        <v xml:space="preserve"> </v>
      </c>
      <c r="BM13" s="786" t="str">
        <f>IFERROR(+$G13*'Input- Historical &amp; Rate Info'!#REF!," ")</f>
        <v xml:space="preserve"> </v>
      </c>
      <c r="BN13" s="786" t="str">
        <f>IFERROR(+$G13*'Input- Historical &amp; Rate Info'!#REF!," ")</f>
        <v xml:space="preserve"> </v>
      </c>
      <c r="BO13" s="786" t="str">
        <f>IFERROR(+$G13*'Input- Historical &amp; Rate Info'!#REF!," ")</f>
        <v xml:space="preserve"> </v>
      </c>
      <c r="BP13" s="786" t="str">
        <f>IFERROR(+$G13*'Input- Historical &amp; Rate Info'!#REF!," ")</f>
        <v xml:space="preserve"> </v>
      </c>
      <c r="BQ13" s="786" t="str">
        <f>IFERROR(+$G13*'Input- Historical &amp; Rate Info'!#REF!," ")</f>
        <v xml:space="preserve"> </v>
      </c>
      <c r="BR13" s="786" t="str">
        <f>IFERROR(+$G13*'Input- Historical &amp; Rate Info'!#REF!," ")</f>
        <v xml:space="preserve"> </v>
      </c>
      <c r="BS13" s="786" t="str">
        <f>IFERROR(+$G13*'Input- Historical &amp; Rate Info'!#REF!," ")</f>
        <v xml:space="preserve"> </v>
      </c>
      <c r="BT13" s="786" t="str">
        <f>IFERROR(+$G13*'Input- Historical &amp; Rate Info'!#REF!," ")</f>
        <v xml:space="preserve"> </v>
      </c>
      <c r="BU13" s="786" t="str">
        <f>IFERROR(+$G13*'Input- Historical &amp; Rate Info'!#REF!," ")</f>
        <v xml:space="preserve"> </v>
      </c>
      <c r="BV13" s="786" t="str">
        <f>IFERROR(+$G13*'Input- Historical &amp; Rate Info'!#REF!," ")</f>
        <v xml:space="preserve"> </v>
      </c>
      <c r="BW13" s="786" t="str">
        <f>IFERROR(+$G13*'Input- Historical &amp; Rate Info'!#REF!," ")</f>
        <v xml:space="preserve"> </v>
      </c>
      <c r="BX13" s="786" t="str">
        <f>IFERROR(+$G13*'Input- Historical &amp; Rate Info'!#REF!," ")</f>
        <v xml:space="preserve"> </v>
      </c>
      <c r="BY13" s="786" t="str">
        <f>IFERROR(+$G13*'Input- Historical &amp; Rate Info'!#REF!," ")</f>
        <v xml:space="preserve"> </v>
      </c>
      <c r="BZ13" s="786" t="str">
        <f>IFERROR(+$G13*'Input- Historical &amp; Rate Info'!#REF!," ")</f>
        <v xml:space="preserve"> </v>
      </c>
      <c r="CA13" s="786" t="str">
        <f>IFERROR(+$G13*'Input- Historical &amp; Rate Info'!#REF!," ")</f>
        <v xml:space="preserve"> </v>
      </c>
      <c r="CB13" s="786" t="str">
        <f>IFERROR(+$G13*'Input- Historical &amp; Rate Info'!#REF!," ")</f>
        <v xml:space="preserve"> </v>
      </c>
      <c r="CC13" s="786" t="str">
        <f>IFERROR(+$G13*'Input- Historical &amp; Rate Info'!#REF!," ")</f>
        <v xml:space="preserve"> </v>
      </c>
      <c r="CD13" s="786" t="str">
        <f>IFERROR(+$G13*'Input- Historical &amp; Rate Info'!#REF!," ")</f>
        <v xml:space="preserve"> </v>
      </c>
      <c r="CE13" s="786" t="str">
        <f>IFERROR(+$G13*'Input- Historical &amp; Rate Info'!#REF!," ")</f>
        <v xml:space="preserve"> </v>
      </c>
      <c r="CF13" s="786" t="str">
        <f>IFERROR(+$G13*'Input- Historical &amp; Rate Info'!#REF!," ")</f>
        <v xml:space="preserve"> </v>
      </c>
      <c r="CG13" s="786" t="str">
        <f>IFERROR(+$G13*'Input- Historical &amp; Rate Info'!#REF!," ")</f>
        <v xml:space="preserve"> </v>
      </c>
      <c r="CH13" s="786" t="str">
        <f>IFERROR(+$G13*'Input- Historical &amp; Rate Info'!#REF!," ")</f>
        <v xml:space="preserve"> </v>
      </c>
      <c r="CI13" s="786" t="str">
        <f>IFERROR(+$G13*'Input- Historical &amp; Rate Info'!#REF!," ")</f>
        <v xml:space="preserve"> </v>
      </c>
      <c r="CJ13" s="786" t="str">
        <f>IFERROR(+$G13*'Input- Historical &amp; Rate Info'!#REF!," ")</f>
        <v xml:space="preserve"> </v>
      </c>
      <c r="CK13" s="786" t="str">
        <f>IFERROR(+$G13*'Input- Historical &amp; Rate Info'!#REF!," ")</f>
        <v xml:space="preserve"> </v>
      </c>
      <c r="CL13" s="786" t="str">
        <f>IFERROR(+$G13*'Input- Historical &amp; Rate Info'!#REF!," ")</f>
        <v xml:space="preserve"> </v>
      </c>
      <c r="CM13" s="786" t="str">
        <f>IFERROR(+$G13*'Input- Historical &amp; Rate Info'!#REF!," ")</f>
        <v xml:space="preserve"> </v>
      </c>
      <c r="CN13" s="786" t="str">
        <f>IFERROR(+$G13*'Input- Historical &amp; Rate Info'!#REF!," ")</f>
        <v xml:space="preserve"> </v>
      </c>
      <c r="CO13" s="786" t="str">
        <f>IFERROR(+$G13*'Input- Historical &amp; Rate Info'!#REF!," ")</f>
        <v xml:space="preserve"> </v>
      </c>
      <c r="CP13" s="786" t="str">
        <f>IFERROR(+$G13*'Input- Historical &amp; Rate Info'!#REF!," ")</f>
        <v xml:space="preserve"> </v>
      </c>
      <c r="CQ13" s="786" t="str">
        <f>IFERROR(+$G13*'Input- Historical &amp; Rate Info'!#REF!," ")</f>
        <v xml:space="preserve"> </v>
      </c>
      <c r="CR13" s="786" t="str">
        <f>IFERROR(+$G13*'Input- Historical &amp; Rate Info'!#REF!," ")</f>
        <v xml:space="preserve"> </v>
      </c>
      <c r="CS13" s="786" t="str">
        <f>IFERROR(+$G13*'Input- Historical &amp; Rate Info'!#REF!," ")</f>
        <v xml:space="preserve"> </v>
      </c>
      <c r="CT13" s="786" t="str">
        <f>IFERROR(+$G13*'Input- Historical &amp; Rate Info'!#REF!," ")</f>
        <v xml:space="preserve"> </v>
      </c>
      <c r="CU13" s="786" t="str">
        <f>IFERROR(+$G13*'Input- Historical &amp; Rate Info'!#REF!," ")</f>
        <v xml:space="preserve"> </v>
      </c>
      <c r="CV13" s="786" t="str">
        <f>IFERROR(+$G13*'Input- Historical &amp; Rate Info'!#REF!," ")</f>
        <v xml:space="preserve"> </v>
      </c>
      <c r="CW13" s="786" t="str">
        <f>IFERROR(+$G13*'Input- Historical &amp; Rate Info'!#REF!," ")</f>
        <v xml:space="preserve"> </v>
      </c>
      <c r="CX13" s="786" t="str">
        <f>IFERROR(+$G13*'Input- Historical &amp; Rate Info'!#REF!," ")</f>
        <v xml:space="preserve"> </v>
      </c>
      <c r="CY13" s="786" t="str">
        <f>IFERROR(+$G13*'Input- Historical &amp; Rate Info'!#REF!," ")</f>
        <v xml:space="preserve"> </v>
      </c>
      <c r="CZ13" s="786" t="str">
        <f>IFERROR(+$G13*'Input- Historical &amp; Rate Info'!#REF!," ")</f>
        <v xml:space="preserve"> </v>
      </c>
      <c r="DA13" s="786" t="str">
        <f>IFERROR(+$G13*'Input- Historical &amp; Rate Info'!#REF!," ")</f>
        <v xml:space="preserve"> </v>
      </c>
      <c r="DB13" s="786" t="str">
        <f>IFERROR(+$G13*'Input- Historical &amp; Rate Info'!#REF!," ")</f>
        <v xml:space="preserve"> </v>
      </c>
      <c r="DC13" s="786" t="str">
        <f>IFERROR(+$G13*'Input- Historical &amp; Rate Info'!#REF!," ")</f>
        <v xml:space="preserve"> </v>
      </c>
      <c r="DD13" s="786" t="str">
        <f>IFERROR(+$G13*'Input- Historical &amp; Rate Info'!#REF!," ")</f>
        <v xml:space="preserve"> </v>
      </c>
      <c r="DE13" s="786" t="str">
        <f>IFERROR(+$G13*'Input- Historical &amp; Rate Info'!#REF!," ")</f>
        <v xml:space="preserve"> </v>
      </c>
      <c r="DF13" s="786" t="str">
        <f>IFERROR(+$G13*'Input- Historical &amp; Rate Info'!#REF!," ")</f>
        <v xml:space="preserve"> </v>
      </c>
      <c r="DG13" s="786" t="str">
        <f>IFERROR(+$G13*'Input- Historical &amp; Rate Info'!#REF!," ")</f>
        <v xml:space="preserve"> </v>
      </c>
      <c r="DH13" s="786" t="str">
        <f>IFERROR(+$G13*'Input- Historical &amp; Rate Info'!#REF!," ")</f>
        <v xml:space="preserve"> </v>
      </c>
      <c r="DI13" s="786" t="str">
        <f>IFERROR(+$G13*'Input- Historical &amp; Rate Info'!#REF!," ")</f>
        <v xml:space="preserve"> </v>
      </c>
      <c r="DJ13" s="786" t="str">
        <f>IFERROR(+$G13*'Input- Historical &amp; Rate Info'!#REF!," ")</f>
        <v xml:space="preserve"> </v>
      </c>
      <c r="DK13" s="786" t="str">
        <f>IFERROR(+$G13*'Input- Historical &amp; Rate Info'!#REF!," ")</f>
        <v xml:space="preserve"> </v>
      </c>
      <c r="DL13" s="786" t="str">
        <f>IFERROR(+$G13*'Input- Historical &amp; Rate Info'!#REF!," ")</f>
        <v xml:space="preserve"> </v>
      </c>
      <c r="DM13" s="786" t="str">
        <f>IFERROR(+$G13*'Input- Historical &amp; Rate Info'!#REF!," ")</f>
        <v xml:space="preserve"> </v>
      </c>
      <c r="DN13" s="786" t="str">
        <f>IFERROR(+$G13*'Input- Historical &amp; Rate Info'!#REF!," ")</f>
        <v xml:space="preserve"> </v>
      </c>
      <c r="DO13" s="786" t="str">
        <f>IFERROR(+$G13*'Input- Historical &amp; Rate Info'!#REF!," ")</f>
        <v xml:space="preserve"> </v>
      </c>
      <c r="DP13" s="786" t="str">
        <f>IFERROR(+$G13*'Input- Historical &amp; Rate Info'!#REF!," ")</f>
        <v xml:space="preserve"> </v>
      </c>
      <c r="DQ13" s="786" t="str">
        <f>IFERROR(+$G13*'Input- Historical &amp; Rate Info'!#REF!," ")</f>
        <v xml:space="preserve"> </v>
      </c>
      <c r="DR13" s="786" t="str">
        <f>IFERROR(+$G13*'Input- Historical &amp; Rate Info'!#REF!," ")</f>
        <v xml:space="preserve"> </v>
      </c>
      <c r="DS13" s="786" t="str">
        <f>IFERROR(+$G13*'Input- Historical &amp; Rate Info'!#REF!," ")</f>
        <v xml:space="preserve"> </v>
      </c>
      <c r="DT13" s="786" t="str">
        <f>IFERROR(+$G13*'Input- Historical &amp; Rate Info'!#REF!," ")</f>
        <v xml:space="preserve"> </v>
      </c>
      <c r="DU13" s="786" t="str">
        <f>IFERROR(+$G13*'Input- Historical &amp; Rate Info'!#REF!," ")</f>
        <v xml:space="preserve"> </v>
      </c>
      <c r="DV13" s="786" t="str">
        <f>IFERROR(+$G13*'Input- Historical &amp; Rate Info'!#REF!," ")</f>
        <v xml:space="preserve"> </v>
      </c>
      <c r="DW13" s="786" t="str">
        <f>IFERROR(+$G13*'Input- Historical &amp; Rate Info'!#REF!," ")</f>
        <v xml:space="preserve"> </v>
      </c>
      <c r="DX13" s="786" t="str">
        <f>IFERROR(+$G13*'Input- Historical &amp; Rate Info'!#REF!," ")</f>
        <v xml:space="preserve"> </v>
      </c>
      <c r="DY13" s="786" t="str">
        <f>IFERROR(+$G13*'Input- Historical &amp; Rate Info'!#REF!," ")</f>
        <v xml:space="preserve"> </v>
      </c>
      <c r="DZ13" s="786" t="str">
        <f>IFERROR(+$G13*'Input- Historical &amp; Rate Info'!#REF!," ")</f>
        <v xml:space="preserve"> </v>
      </c>
      <c r="EA13" s="786" t="str">
        <f>IFERROR(+$G13*'Input- Historical &amp; Rate Info'!#REF!," ")</f>
        <v xml:space="preserve"> </v>
      </c>
      <c r="EB13" s="786" t="str">
        <f>IFERROR(+$G13*'Input- Historical &amp; Rate Info'!#REF!," ")</f>
        <v xml:space="preserve"> </v>
      </c>
      <c r="EC13" s="786" t="str">
        <f>IFERROR(+$G13*'Input- Historical &amp; Rate Info'!#REF!," ")</f>
        <v xml:space="preserve"> </v>
      </c>
      <c r="ED13" s="786" t="str">
        <f>IFERROR(+$G13*'Input- Historical &amp; Rate Info'!#REF!," ")</f>
        <v xml:space="preserve"> </v>
      </c>
      <c r="EE13" s="786" t="str">
        <f>IFERROR(+$G13*'Input- Historical &amp; Rate Info'!#REF!," ")</f>
        <v xml:space="preserve"> </v>
      </c>
      <c r="EF13" s="786" t="str">
        <f>IFERROR(+$G13*'Input- Historical &amp; Rate Info'!#REF!," ")</f>
        <v xml:space="preserve"> </v>
      </c>
      <c r="EG13" s="786" t="str">
        <f>IFERROR(+$G13*'Input- Historical &amp; Rate Info'!#REF!," ")</f>
        <v xml:space="preserve"> </v>
      </c>
      <c r="EH13" s="786" t="str">
        <f>IFERROR(+$G13*'Input- Historical &amp; Rate Info'!#REF!," ")</f>
        <v xml:space="preserve"> </v>
      </c>
      <c r="EI13" s="786" t="str">
        <f>IFERROR(+$G13*'Input- Historical &amp; Rate Info'!#REF!," ")</f>
        <v xml:space="preserve"> </v>
      </c>
      <c r="EJ13" s="786" t="str">
        <f>IFERROR(+$G13*'Input- Historical &amp; Rate Info'!#REF!," ")</f>
        <v xml:space="preserve"> </v>
      </c>
      <c r="EK13" s="786" t="str">
        <f>IFERROR(+$G13*'Input- Historical &amp; Rate Info'!#REF!," ")</f>
        <v xml:space="preserve"> </v>
      </c>
      <c r="EL13" s="786" t="str">
        <f>IFERROR(+$G13*'Input- Historical &amp; Rate Info'!#REF!," ")</f>
        <v xml:space="preserve"> </v>
      </c>
      <c r="EM13" s="786" t="str">
        <f>IFERROR(+$G13*'Input- Historical &amp; Rate Info'!#REF!," ")</f>
        <v xml:space="preserve"> </v>
      </c>
      <c r="EN13" s="786" t="str">
        <f>IFERROR(+$G13*'Input- Historical &amp; Rate Info'!#REF!," ")</f>
        <v xml:space="preserve"> </v>
      </c>
      <c r="EO13" s="786" t="str">
        <f>IFERROR(+$G13*'Input- Historical &amp; Rate Info'!#REF!," ")</f>
        <v xml:space="preserve"> </v>
      </c>
      <c r="EP13" s="786" t="str">
        <f>IFERROR(+$G13*'Input- Historical &amp; Rate Info'!#REF!," ")</f>
        <v xml:space="preserve"> </v>
      </c>
      <c r="EQ13" s="786" t="str">
        <f>IFERROR(+$G13*'Input- Historical &amp; Rate Info'!#REF!," ")</f>
        <v xml:space="preserve"> </v>
      </c>
      <c r="ER13" s="786" t="str">
        <f>IFERROR(+$G13*'Input- Historical &amp; Rate Info'!#REF!," ")</f>
        <v xml:space="preserve"> </v>
      </c>
      <c r="ES13" s="515"/>
    </row>
    <row r="14" spans="1:149">
      <c r="A14" s="784"/>
      <c r="B14" s="725"/>
      <c r="C14" s="725"/>
      <c r="D14" s="726"/>
      <c r="E14" s="727"/>
      <c r="F14" s="728"/>
      <c r="G14" s="785" t="str">
        <f>IFERROR(IF(C14+F14*30.434&lt;'Input- Historical &amp; Rate Info'!$B$7-1,"",IF(C14+F14*30.434&lt;'Input- Historical &amp; Rate Info'!$B$7+365,(ROUND(C14+F14*30.434,0)-'Input- Historical &amp; Rate Info'!$B$7)*D14*E14/ROUND(F14*30.434,0),IF(C14&gt;'Input- Historical &amp; Rate Info'!$B$7,('Input- Historical &amp; Rate Info'!$B$7+365-C14)*D14*E14/ROUND(F14*30.434,0),D14*E14/F14*12))),"")</f>
        <v/>
      </c>
      <c r="H14" s="710" t="str">
        <f t="shared" si="0"/>
        <v/>
      </c>
      <c r="I14" s="786" t="str">
        <f>IFERROR(+$G14*'Input- Historical &amp; Rate Info'!#REF!," ")</f>
        <v xml:space="preserve"> </v>
      </c>
      <c r="J14" s="786" t="str">
        <f>IFERROR(+$G14*'Input- Historical &amp; Rate Info'!#REF!," ")</f>
        <v xml:space="preserve"> </v>
      </c>
      <c r="K14" s="786" t="str">
        <f>IFERROR(+$G14*'Input- Historical &amp; Rate Info'!#REF!," ")</f>
        <v xml:space="preserve"> </v>
      </c>
      <c r="L14" s="786" t="str">
        <f>IFERROR(+$G14*'Input- Historical &amp; Rate Info'!#REF!," ")</f>
        <v xml:space="preserve"> </v>
      </c>
      <c r="M14" s="786" t="str">
        <f>IFERROR(+$G14*'Input- Historical &amp; Rate Info'!#REF!," ")</f>
        <v xml:space="preserve"> </v>
      </c>
      <c r="N14" s="786" t="str">
        <f>IFERROR(+$G14*'Input- Historical &amp; Rate Info'!#REF!," ")</f>
        <v xml:space="preserve"> </v>
      </c>
      <c r="O14" s="786" t="str">
        <f>IFERROR(+$G14*'Input- Historical &amp; Rate Info'!#REF!," ")</f>
        <v xml:space="preserve"> </v>
      </c>
      <c r="P14" s="786" t="str">
        <f>IFERROR(+$G14*'Input- Historical &amp; Rate Info'!#REF!," ")</f>
        <v xml:space="preserve"> </v>
      </c>
      <c r="Q14" s="786" t="str">
        <f>IFERROR(+$G14*'Input- Historical &amp; Rate Info'!#REF!," ")</f>
        <v xml:space="preserve"> </v>
      </c>
      <c r="R14" s="786" t="str">
        <f>IFERROR(+$G14*'Input- Historical &amp; Rate Info'!#REF!," ")</f>
        <v xml:space="preserve"> </v>
      </c>
      <c r="S14" s="786" t="str">
        <f>IFERROR(+$G14*'Input- Historical &amp; Rate Info'!#REF!," ")</f>
        <v xml:space="preserve"> </v>
      </c>
      <c r="T14" s="786" t="str">
        <f>IFERROR(+$G14*'Input- Historical &amp; Rate Info'!#REF!," ")</f>
        <v xml:space="preserve"> </v>
      </c>
      <c r="U14" s="786" t="str">
        <f>IFERROR(+$G14*'Input- Historical &amp; Rate Info'!#REF!," ")</f>
        <v xml:space="preserve"> </v>
      </c>
      <c r="V14" s="786" t="str">
        <f>IFERROR(+$G14*'Input- Historical &amp; Rate Info'!#REF!," ")</f>
        <v xml:space="preserve"> </v>
      </c>
      <c r="W14" s="786" t="str">
        <f>IFERROR(+$G14*'Input- Historical &amp; Rate Info'!#REF!," ")</f>
        <v xml:space="preserve"> </v>
      </c>
      <c r="X14" s="786" t="str">
        <f>IFERROR(+$G14*'Input- Historical &amp; Rate Info'!#REF!," ")</f>
        <v xml:space="preserve"> </v>
      </c>
      <c r="Y14" s="786" t="str">
        <f>IFERROR(+$G14*'Input- Historical &amp; Rate Info'!#REF!," ")</f>
        <v xml:space="preserve"> </v>
      </c>
      <c r="Z14" s="786" t="str">
        <f>IFERROR(+$G14*'Input- Historical &amp; Rate Info'!#REF!," ")</f>
        <v xml:space="preserve"> </v>
      </c>
      <c r="AA14" s="786" t="str">
        <f>IFERROR(+$G14*'Input- Historical &amp; Rate Info'!#REF!," ")</f>
        <v xml:space="preserve"> </v>
      </c>
      <c r="AB14" s="786" t="str">
        <f>IFERROR(+$G14*'Input- Historical &amp; Rate Info'!#REF!," ")</f>
        <v xml:space="preserve"> </v>
      </c>
      <c r="AC14" s="786" t="str">
        <f>IFERROR(+$G14*'Input- Historical &amp; Rate Info'!#REF!," ")</f>
        <v xml:space="preserve"> </v>
      </c>
      <c r="AD14" s="786" t="str">
        <f>IFERROR(+$G14*'Input- Historical &amp; Rate Info'!#REF!," ")</f>
        <v xml:space="preserve"> </v>
      </c>
      <c r="AE14" s="786" t="str">
        <f>IFERROR(+$G14*'Input- Historical &amp; Rate Info'!#REF!," ")</f>
        <v xml:space="preserve"> </v>
      </c>
      <c r="AF14" s="786" t="str">
        <f>IFERROR(+$G14*'Input- Historical &amp; Rate Info'!#REF!," ")</f>
        <v xml:space="preserve"> </v>
      </c>
      <c r="AG14" s="786" t="str">
        <f>IFERROR(+$G14*'Input- Historical &amp; Rate Info'!#REF!," ")</f>
        <v xml:space="preserve"> </v>
      </c>
      <c r="AH14" s="786" t="str">
        <f>IFERROR(+$G14*'Input- Historical &amp; Rate Info'!#REF!," ")</f>
        <v xml:space="preserve"> </v>
      </c>
      <c r="AI14" s="786" t="str">
        <f>IFERROR(+$G14*'Input- Historical &amp; Rate Info'!#REF!," ")</f>
        <v xml:space="preserve"> </v>
      </c>
      <c r="AJ14" s="786" t="str">
        <f>IFERROR(+$G14*'Input- Historical &amp; Rate Info'!#REF!," ")</f>
        <v xml:space="preserve"> </v>
      </c>
      <c r="AK14" s="786" t="str">
        <f>IFERROR(+$G14*'Input- Historical &amp; Rate Info'!#REF!," ")</f>
        <v xml:space="preserve"> </v>
      </c>
      <c r="AL14" s="786" t="str">
        <f>IFERROR(+$G14*'Input- Historical &amp; Rate Info'!#REF!," ")</f>
        <v xml:space="preserve"> </v>
      </c>
      <c r="AM14" s="786" t="str">
        <f>IFERROR(+$G14*'Input- Historical &amp; Rate Info'!#REF!," ")</f>
        <v xml:space="preserve"> </v>
      </c>
      <c r="AN14" s="786" t="str">
        <f>IFERROR(+$G14*'Input- Historical &amp; Rate Info'!#REF!," ")</f>
        <v xml:space="preserve"> </v>
      </c>
      <c r="AO14" s="786" t="str">
        <f>IFERROR(+$G14*'Input- Historical &amp; Rate Info'!#REF!," ")</f>
        <v xml:space="preserve"> </v>
      </c>
      <c r="AP14" s="786" t="str">
        <f>IFERROR(+$G14*'Input- Historical &amp; Rate Info'!#REF!," ")</f>
        <v xml:space="preserve"> </v>
      </c>
      <c r="AQ14" s="786" t="str">
        <f>IFERROR(+$G14*'Input- Historical &amp; Rate Info'!#REF!," ")</f>
        <v xml:space="preserve"> </v>
      </c>
      <c r="AR14" s="786" t="str">
        <f>IFERROR(+$G14*'Input- Historical &amp; Rate Info'!#REF!," ")</f>
        <v xml:space="preserve"> </v>
      </c>
      <c r="AS14" s="786" t="str">
        <f>IFERROR(+$G14*'Input- Historical &amp; Rate Info'!#REF!," ")</f>
        <v xml:space="preserve"> </v>
      </c>
      <c r="AT14" s="786" t="str">
        <f>IFERROR(+$G14*'Input- Historical &amp; Rate Info'!#REF!," ")</f>
        <v xml:space="preserve"> </v>
      </c>
      <c r="AU14" s="786" t="str">
        <f>IFERROR(+$G14*'Input- Historical &amp; Rate Info'!#REF!," ")</f>
        <v xml:space="preserve"> </v>
      </c>
      <c r="AV14" s="786" t="str">
        <f>IFERROR(+$G14*'Input- Historical &amp; Rate Info'!#REF!," ")</f>
        <v xml:space="preserve"> </v>
      </c>
      <c r="AW14" s="786" t="str">
        <f>IFERROR(+$G14*'Input- Historical &amp; Rate Info'!#REF!," ")</f>
        <v xml:space="preserve"> </v>
      </c>
      <c r="AX14" s="786" t="str">
        <f>IFERROR(+$G14*'Input- Historical &amp; Rate Info'!#REF!," ")</f>
        <v xml:space="preserve"> </v>
      </c>
      <c r="AY14" s="786" t="str">
        <f>IFERROR(+$G14*'Input- Historical &amp; Rate Info'!#REF!," ")</f>
        <v xml:space="preserve"> </v>
      </c>
      <c r="AZ14" s="786" t="str">
        <f>IFERROR(+$G14*'Input- Historical &amp; Rate Info'!#REF!," ")</f>
        <v xml:space="preserve"> </v>
      </c>
      <c r="BA14" s="786" t="str">
        <f>IFERROR(+$G14*'Input- Historical &amp; Rate Info'!#REF!," ")</f>
        <v xml:space="preserve"> </v>
      </c>
      <c r="BB14" s="786" t="str">
        <f>IFERROR(+$G14*'Input- Historical &amp; Rate Info'!#REF!," ")</f>
        <v xml:space="preserve"> </v>
      </c>
      <c r="BC14" s="786" t="str">
        <f>IFERROR(+$G14*'Input- Historical &amp; Rate Info'!#REF!," ")</f>
        <v xml:space="preserve"> </v>
      </c>
      <c r="BD14" s="786" t="str">
        <f>IFERROR(+$G14*'Input- Historical &amp; Rate Info'!#REF!," ")</f>
        <v xml:space="preserve"> </v>
      </c>
      <c r="BE14" s="786" t="str">
        <f>IFERROR(+$G14*'Input- Historical &amp; Rate Info'!#REF!," ")</f>
        <v xml:space="preserve"> </v>
      </c>
      <c r="BF14" s="786" t="str">
        <f>IFERROR(+$G14*'Input- Historical &amp; Rate Info'!#REF!," ")</f>
        <v xml:space="preserve"> </v>
      </c>
      <c r="BG14" s="786" t="str">
        <f>IFERROR(+$G14*'Input- Historical &amp; Rate Info'!#REF!," ")</f>
        <v xml:space="preserve"> </v>
      </c>
      <c r="BH14" s="786" t="str">
        <f>IFERROR(+$G14*'Input- Historical &amp; Rate Info'!#REF!," ")</f>
        <v xml:space="preserve"> </v>
      </c>
      <c r="BI14" s="786" t="str">
        <f>IFERROR(+$G14*'Input- Historical &amp; Rate Info'!#REF!," ")</f>
        <v xml:space="preserve"> </v>
      </c>
      <c r="BJ14" s="786" t="str">
        <f>IFERROR(+$G14*'Input- Historical &amp; Rate Info'!#REF!," ")</f>
        <v xml:space="preserve"> </v>
      </c>
      <c r="BK14" s="786" t="str">
        <f>IFERROR(+$G14*'Input- Historical &amp; Rate Info'!#REF!," ")</f>
        <v xml:space="preserve"> </v>
      </c>
      <c r="BL14" s="786" t="str">
        <f>IFERROR(+$G14*'Input- Historical &amp; Rate Info'!#REF!," ")</f>
        <v xml:space="preserve"> </v>
      </c>
      <c r="BM14" s="786" t="str">
        <f>IFERROR(+$G14*'Input- Historical &amp; Rate Info'!#REF!," ")</f>
        <v xml:space="preserve"> </v>
      </c>
      <c r="BN14" s="786" t="str">
        <f>IFERROR(+$G14*'Input- Historical &amp; Rate Info'!#REF!," ")</f>
        <v xml:space="preserve"> </v>
      </c>
      <c r="BO14" s="786" t="str">
        <f>IFERROR(+$G14*'Input- Historical &amp; Rate Info'!#REF!," ")</f>
        <v xml:space="preserve"> </v>
      </c>
      <c r="BP14" s="786" t="str">
        <f>IFERROR(+$G14*'Input- Historical &amp; Rate Info'!#REF!," ")</f>
        <v xml:space="preserve"> </v>
      </c>
      <c r="BQ14" s="786" t="str">
        <f>IFERROR(+$G14*'Input- Historical &amp; Rate Info'!#REF!," ")</f>
        <v xml:space="preserve"> </v>
      </c>
      <c r="BR14" s="786" t="str">
        <f>IFERROR(+$G14*'Input- Historical &amp; Rate Info'!#REF!," ")</f>
        <v xml:space="preserve"> </v>
      </c>
      <c r="BS14" s="786" t="str">
        <f>IFERROR(+$G14*'Input- Historical &amp; Rate Info'!#REF!," ")</f>
        <v xml:space="preserve"> </v>
      </c>
      <c r="BT14" s="786" t="str">
        <f>IFERROR(+$G14*'Input- Historical &amp; Rate Info'!#REF!," ")</f>
        <v xml:space="preserve"> </v>
      </c>
      <c r="BU14" s="786" t="str">
        <f>IFERROR(+$G14*'Input- Historical &amp; Rate Info'!#REF!," ")</f>
        <v xml:space="preserve"> </v>
      </c>
      <c r="BV14" s="786" t="str">
        <f>IFERROR(+$G14*'Input- Historical &amp; Rate Info'!#REF!," ")</f>
        <v xml:space="preserve"> </v>
      </c>
      <c r="BW14" s="786" t="str">
        <f>IFERROR(+$G14*'Input- Historical &amp; Rate Info'!#REF!," ")</f>
        <v xml:space="preserve"> </v>
      </c>
      <c r="BX14" s="786" t="str">
        <f>IFERROR(+$G14*'Input- Historical &amp; Rate Info'!#REF!," ")</f>
        <v xml:space="preserve"> </v>
      </c>
      <c r="BY14" s="786" t="str">
        <f>IFERROR(+$G14*'Input- Historical &amp; Rate Info'!#REF!," ")</f>
        <v xml:space="preserve"> </v>
      </c>
      <c r="BZ14" s="786" t="str">
        <f>IFERROR(+$G14*'Input- Historical &amp; Rate Info'!#REF!," ")</f>
        <v xml:space="preserve"> </v>
      </c>
      <c r="CA14" s="786" t="str">
        <f>IFERROR(+$G14*'Input- Historical &amp; Rate Info'!#REF!," ")</f>
        <v xml:space="preserve"> </v>
      </c>
      <c r="CB14" s="786" t="str">
        <f>IFERROR(+$G14*'Input- Historical &amp; Rate Info'!#REF!," ")</f>
        <v xml:space="preserve"> </v>
      </c>
      <c r="CC14" s="786" t="str">
        <f>IFERROR(+$G14*'Input- Historical &amp; Rate Info'!#REF!," ")</f>
        <v xml:space="preserve"> </v>
      </c>
      <c r="CD14" s="786" t="str">
        <f>IFERROR(+$G14*'Input- Historical &amp; Rate Info'!#REF!," ")</f>
        <v xml:space="preserve"> </v>
      </c>
      <c r="CE14" s="786" t="str">
        <f>IFERROR(+$G14*'Input- Historical &amp; Rate Info'!#REF!," ")</f>
        <v xml:space="preserve"> </v>
      </c>
      <c r="CF14" s="786" t="str">
        <f>IFERROR(+$G14*'Input- Historical &amp; Rate Info'!#REF!," ")</f>
        <v xml:space="preserve"> </v>
      </c>
      <c r="CG14" s="786" t="str">
        <f>IFERROR(+$G14*'Input- Historical &amp; Rate Info'!#REF!," ")</f>
        <v xml:space="preserve"> </v>
      </c>
      <c r="CH14" s="786" t="str">
        <f>IFERROR(+$G14*'Input- Historical &amp; Rate Info'!#REF!," ")</f>
        <v xml:space="preserve"> </v>
      </c>
      <c r="CI14" s="786" t="str">
        <f>IFERROR(+$G14*'Input- Historical &amp; Rate Info'!#REF!," ")</f>
        <v xml:space="preserve"> </v>
      </c>
      <c r="CJ14" s="786" t="str">
        <f>IFERROR(+$G14*'Input- Historical &amp; Rate Info'!#REF!," ")</f>
        <v xml:space="preserve"> </v>
      </c>
      <c r="CK14" s="786" t="str">
        <f>IFERROR(+$G14*'Input- Historical &amp; Rate Info'!#REF!," ")</f>
        <v xml:space="preserve"> </v>
      </c>
      <c r="CL14" s="786" t="str">
        <f>IFERROR(+$G14*'Input- Historical &amp; Rate Info'!#REF!," ")</f>
        <v xml:space="preserve"> </v>
      </c>
      <c r="CM14" s="786" t="str">
        <f>IFERROR(+$G14*'Input- Historical &amp; Rate Info'!#REF!," ")</f>
        <v xml:space="preserve"> </v>
      </c>
      <c r="CN14" s="786" t="str">
        <f>IFERROR(+$G14*'Input- Historical &amp; Rate Info'!#REF!," ")</f>
        <v xml:space="preserve"> </v>
      </c>
      <c r="CO14" s="786" t="str">
        <f>IFERROR(+$G14*'Input- Historical &amp; Rate Info'!#REF!," ")</f>
        <v xml:space="preserve"> </v>
      </c>
      <c r="CP14" s="786" t="str">
        <f>IFERROR(+$G14*'Input- Historical &amp; Rate Info'!#REF!," ")</f>
        <v xml:space="preserve"> </v>
      </c>
      <c r="CQ14" s="786" t="str">
        <f>IFERROR(+$G14*'Input- Historical &amp; Rate Info'!#REF!," ")</f>
        <v xml:space="preserve"> </v>
      </c>
      <c r="CR14" s="786" t="str">
        <f>IFERROR(+$G14*'Input- Historical &amp; Rate Info'!#REF!," ")</f>
        <v xml:space="preserve"> </v>
      </c>
      <c r="CS14" s="786" t="str">
        <f>IFERROR(+$G14*'Input- Historical &amp; Rate Info'!#REF!," ")</f>
        <v xml:space="preserve"> </v>
      </c>
      <c r="CT14" s="786" t="str">
        <f>IFERROR(+$G14*'Input- Historical &amp; Rate Info'!#REF!," ")</f>
        <v xml:space="preserve"> </v>
      </c>
      <c r="CU14" s="786" t="str">
        <f>IFERROR(+$G14*'Input- Historical &amp; Rate Info'!#REF!," ")</f>
        <v xml:space="preserve"> </v>
      </c>
      <c r="CV14" s="786" t="str">
        <f>IFERROR(+$G14*'Input- Historical &amp; Rate Info'!#REF!," ")</f>
        <v xml:space="preserve"> </v>
      </c>
      <c r="CW14" s="786" t="str">
        <f>IFERROR(+$G14*'Input- Historical &amp; Rate Info'!#REF!," ")</f>
        <v xml:space="preserve"> </v>
      </c>
      <c r="CX14" s="786" t="str">
        <f>IFERROR(+$G14*'Input- Historical &amp; Rate Info'!#REF!," ")</f>
        <v xml:space="preserve"> </v>
      </c>
      <c r="CY14" s="786" t="str">
        <f>IFERROR(+$G14*'Input- Historical &amp; Rate Info'!#REF!," ")</f>
        <v xml:space="preserve"> </v>
      </c>
      <c r="CZ14" s="786" t="str">
        <f>IFERROR(+$G14*'Input- Historical &amp; Rate Info'!#REF!," ")</f>
        <v xml:space="preserve"> </v>
      </c>
      <c r="DA14" s="786" t="str">
        <f>IFERROR(+$G14*'Input- Historical &amp; Rate Info'!#REF!," ")</f>
        <v xml:space="preserve"> </v>
      </c>
      <c r="DB14" s="786" t="str">
        <f>IFERROR(+$G14*'Input- Historical &amp; Rate Info'!#REF!," ")</f>
        <v xml:space="preserve"> </v>
      </c>
      <c r="DC14" s="786" t="str">
        <f>IFERROR(+$G14*'Input- Historical &amp; Rate Info'!#REF!," ")</f>
        <v xml:space="preserve"> </v>
      </c>
      <c r="DD14" s="786" t="str">
        <f>IFERROR(+$G14*'Input- Historical &amp; Rate Info'!#REF!," ")</f>
        <v xml:space="preserve"> </v>
      </c>
      <c r="DE14" s="786" t="str">
        <f>IFERROR(+$G14*'Input- Historical &amp; Rate Info'!#REF!," ")</f>
        <v xml:space="preserve"> </v>
      </c>
      <c r="DF14" s="786" t="str">
        <f>IFERROR(+$G14*'Input- Historical &amp; Rate Info'!#REF!," ")</f>
        <v xml:space="preserve"> </v>
      </c>
      <c r="DG14" s="786" t="str">
        <f>IFERROR(+$G14*'Input- Historical &amp; Rate Info'!#REF!," ")</f>
        <v xml:space="preserve"> </v>
      </c>
      <c r="DH14" s="786" t="str">
        <f>IFERROR(+$G14*'Input- Historical &amp; Rate Info'!#REF!," ")</f>
        <v xml:space="preserve"> </v>
      </c>
      <c r="DI14" s="786" t="str">
        <f>IFERROR(+$G14*'Input- Historical &amp; Rate Info'!#REF!," ")</f>
        <v xml:space="preserve"> </v>
      </c>
      <c r="DJ14" s="786" t="str">
        <f>IFERROR(+$G14*'Input- Historical &amp; Rate Info'!#REF!," ")</f>
        <v xml:space="preserve"> </v>
      </c>
      <c r="DK14" s="786" t="str">
        <f>IFERROR(+$G14*'Input- Historical &amp; Rate Info'!#REF!," ")</f>
        <v xml:space="preserve"> </v>
      </c>
      <c r="DL14" s="786" t="str">
        <f>IFERROR(+$G14*'Input- Historical &amp; Rate Info'!#REF!," ")</f>
        <v xml:space="preserve"> </v>
      </c>
      <c r="DM14" s="786" t="str">
        <f>IFERROR(+$G14*'Input- Historical &amp; Rate Info'!#REF!," ")</f>
        <v xml:space="preserve"> </v>
      </c>
      <c r="DN14" s="786" t="str">
        <f>IFERROR(+$G14*'Input- Historical &amp; Rate Info'!#REF!," ")</f>
        <v xml:space="preserve"> </v>
      </c>
      <c r="DO14" s="786" t="str">
        <f>IFERROR(+$G14*'Input- Historical &amp; Rate Info'!#REF!," ")</f>
        <v xml:space="preserve"> </v>
      </c>
      <c r="DP14" s="786" t="str">
        <f>IFERROR(+$G14*'Input- Historical &amp; Rate Info'!#REF!," ")</f>
        <v xml:space="preserve"> </v>
      </c>
      <c r="DQ14" s="786" t="str">
        <f>IFERROR(+$G14*'Input- Historical &amp; Rate Info'!#REF!," ")</f>
        <v xml:space="preserve"> </v>
      </c>
      <c r="DR14" s="786" t="str">
        <f>IFERROR(+$G14*'Input- Historical &amp; Rate Info'!#REF!," ")</f>
        <v xml:space="preserve"> </v>
      </c>
      <c r="DS14" s="786" t="str">
        <f>IFERROR(+$G14*'Input- Historical &amp; Rate Info'!#REF!," ")</f>
        <v xml:space="preserve"> </v>
      </c>
      <c r="DT14" s="786" t="str">
        <f>IFERROR(+$G14*'Input- Historical &amp; Rate Info'!#REF!," ")</f>
        <v xml:space="preserve"> </v>
      </c>
      <c r="DU14" s="786" t="str">
        <f>IFERROR(+$G14*'Input- Historical &amp; Rate Info'!#REF!," ")</f>
        <v xml:space="preserve"> </v>
      </c>
      <c r="DV14" s="786" t="str">
        <f>IFERROR(+$G14*'Input- Historical &amp; Rate Info'!#REF!," ")</f>
        <v xml:space="preserve"> </v>
      </c>
      <c r="DW14" s="786" t="str">
        <f>IFERROR(+$G14*'Input- Historical &amp; Rate Info'!#REF!," ")</f>
        <v xml:space="preserve"> </v>
      </c>
      <c r="DX14" s="786" t="str">
        <f>IFERROR(+$G14*'Input- Historical &amp; Rate Info'!#REF!," ")</f>
        <v xml:space="preserve"> </v>
      </c>
      <c r="DY14" s="786" t="str">
        <f>IFERROR(+$G14*'Input- Historical &amp; Rate Info'!#REF!," ")</f>
        <v xml:space="preserve"> </v>
      </c>
      <c r="DZ14" s="786" t="str">
        <f>IFERROR(+$G14*'Input- Historical &amp; Rate Info'!#REF!," ")</f>
        <v xml:space="preserve"> </v>
      </c>
      <c r="EA14" s="786" t="str">
        <f>IFERROR(+$G14*'Input- Historical &amp; Rate Info'!#REF!," ")</f>
        <v xml:space="preserve"> </v>
      </c>
      <c r="EB14" s="786" t="str">
        <f>IFERROR(+$G14*'Input- Historical &amp; Rate Info'!#REF!," ")</f>
        <v xml:space="preserve"> </v>
      </c>
      <c r="EC14" s="786" t="str">
        <f>IFERROR(+$G14*'Input- Historical &amp; Rate Info'!#REF!," ")</f>
        <v xml:space="preserve"> </v>
      </c>
      <c r="ED14" s="786" t="str">
        <f>IFERROR(+$G14*'Input- Historical &amp; Rate Info'!#REF!," ")</f>
        <v xml:space="preserve"> </v>
      </c>
      <c r="EE14" s="786" t="str">
        <f>IFERROR(+$G14*'Input- Historical &amp; Rate Info'!#REF!," ")</f>
        <v xml:space="preserve"> </v>
      </c>
      <c r="EF14" s="786" t="str">
        <f>IFERROR(+$G14*'Input- Historical &amp; Rate Info'!#REF!," ")</f>
        <v xml:space="preserve"> </v>
      </c>
      <c r="EG14" s="786" t="str">
        <f>IFERROR(+$G14*'Input- Historical &amp; Rate Info'!#REF!," ")</f>
        <v xml:space="preserve"> </v>
      </c>
      <c r="EH14" s="786" t="str">
        <f>IFERROR(+$G14*'Input- Historical &amp; Rate Info'!#REF!," ")</f>
        <v xml:space="preserve"> </v>
      </c>
      <c r="EI14" s="786" t="str">
        <f>IFERROR(+$G14*'Input- Historical &amp; Rate Info'!#REF!," ")</f>
        <v xml:space="preserve"> </v>
      </c>
      <c r="EJ14" s="786" t="str">
        <f>IFERROR(+$G14*'Input- Historical &amp; Rate Info'!#REF!," ")</f>
        <v xml:space="preserve"> </v>
      </c>
      <c r="EK14" s="786" t="str">
        <f>IFERROR(+$G14*'Input- Historical &amp; Rate Info'!#REF!," ")</f>
        <v xml:space="preserve"> </v>
      </c>
      <c r="EL14" s="786" t="str">
        <f>IFERROR(+$G14*'Input- Historical &amp; Rate Info'!#REF!," ")</f>
        <v xml:space="preserve"> </v>
      </c>
      <c r="EM14" s="786" t="str">
        <f>IFERROR(+$G14*'Input- Historical &amp; Rate Info'!#REF!," ")</f>
        <v xml:space="preserve"> </v>
      </c>
      <c r="EN14" s="786" t="str">
        <f>IFERROR(+$G14*'Input- Historical &amp; Rate Info'!#REF!," ")</f>
        <v xml:space="preserve"> </v>
      </c>
      <c r="EO14" s="786" t="str">
        <f>IFERROR(+$G14*'Input- Historical &amp; Rate Info'!#REF!," ")</f>
        <v xml:space="preserve"> </v>
      </c>
      <c r="EP14" s="786" t="str">
        <f>IFERROR(+$G14*'Input- Historical &amp; Rate Info'!#REF!," ")</f>
        <v xml:space="preserve"> </v>
      </c>
      <c r="EQ14" s="786" t="str">
        <f>IFERROR(+$G14*'Input- Historical &amp; Rate Info'!#REF!," ")</f>
        <v xml:space="preserve"> </v>
      </c>
      <c r="ER14" s="786" t="str">
        <f>IFERROR(+$G14*'Input- Historical &amp; Rate Info'!#REF!," ")</f>
        <v xml:space="preserve"> </v>
      </c>
      <c r="ES14" s="515"/>
    </row>
    <row r="15" spans="1:149">
      <c r="A15" s="784"/>
      <c r="B15" s="725"/>
      <c r="C15" s="725"/>
      <c r="D15" s="726"/>
      <c r="E15" s="727"/>
      <c r="F15" s="728"/>
      <c r="G15" s="785" t="str">
        <f>IFERROR(IF(C15+F15*30.434&lt;'Input- Historical &amp; Rate Info'!$B$7-1,"",IF(C15+F15*30.434&lt;'Input- Historical &amp; Rate Info'!$B$7+365,(ROUND(C15+F15*30.434,0)-'Input- Historical &amp; Rate Info'!$B$7)*D15*E15/ROUND(F15*30.434,0),IF(C15&gt;'Input- Historical &amp; Rate Info'!$B$7,('Input- Historical &amp; Rate Info'!$B$7+365-C15)*D15*E15/ROUND(F15*30.434,0),D15*E15/F15*12))),"")</f>
        <v/>
      </c>
      <c r="H15" s="710" t="str">
        <f t="shared" si="0"/>
        <v/>
      </c>
      <c r="I15" s="786" t="str">
        <f>IFERROR(+$G15*'Input- Historical &amp; Rate Info'!#REF!," ")</f>
        <v xml:space="preserve"> </v>
      </c>
      <c r="J15" s="786" t="str">
        <f>IFERROR(+$G15*'Input- Historical &amp; Rate Info'!#REF!," ")</f>
        <v xml:space="preserve"> </v>
      </c>
      <c r="K15" s="786" t="str">
        <f>IFERROR(+$G15*'Input- Historical &amp; Rate Info'!#REF!," ")</f>
        <v xml:space="preserve"> </v>
      </c>
      <c r="L15" s="786" t="str">
        <f>IFERROR(+$G15*'Input- Historical &amp; Rate Info'!#REF!," ")</f>
        <v xml:space="preserve"> </v>
      </c>
      <c r="M15" s="786" t="str">
        <f>IFERROR(+$G15*'Input- Historical &amp; Rate Info'!#REF!," ")</f>
        <v xml:space="preserve"> </v>
      </c>
      <c r="N15" s="786" t="str">
        <f>IFERROR(+$G15*'Input- Historical &amp; Rate Info'!#REF!," ")</f>
        <v xml:space="preserve"> </v>
      </c>
      <c r="O15" s="786" t="str">
        <f>IFERROR(+$G15*'Input- Historical &amp; Rate Info'!#REF!," ")</f>
        <v xml:space="preserve"> </v>
      </c>
      <c r="P15" s="786" t="str">
        <f>IFERROR(+$G15*'Input- Historical &amp; Rate Info'!#REF!," ")</f>
        <v xml:space="preserve"> </v>
      </c>
      <c r="Q15" s="786" t="str">
        <f>IFERROR(+$G15*'Input- Historical &amp; Rate Info'!#REF!," ")</f>
        <v xml:space="preserve"> </v>
      </c>
      <c r="R15" s="786" t="str">
        <f>IFERROR(+$G15*'Input- Historical &amp; Rate Info'!#REF!," ")</f>
        <v xml:space="preserve"> </v>
      </c>
      <c r="S15" s="786" t="str">
        <f>IFERROR(+$G15*'Input- Historical &amp; Rate Info'!#REF!," ")</f>
        <v xml:space="preserve"> </v>
      </c>
      <c r="T15" s="786" t="str">
        <f>IFERROR(+$G15*'Input- Historical &amp; Rate Info'!#REF!," ")</f>
        <v xml:space="preserve"> </v>
      </c>
      <c r="U15" s="786" t="str">
        <f>IFERROR(+$G15*'Input- Historical &amp; Rate Info'!#REF!," ")</f>
        <v xml:space="preserve"> </v>
      </c>
      <c r="V15" s="786" t="str">
        <f>IFERROR(+$G15*'Input- Historical &amp; Rate Info'!#REF!," ")</f>
        <v xml:space="preserve"> </v>
      </c>
      <c r="W15" s="786" t="str">
        <f>IFERROR(+$G15*'Input- Historical &amp; Rate Info'!#REF!," ")</f>
        <v xml:space="preserve"> </v>
      </c>
      <c r="X15" s="786" t="str">
        <f>IFERROR(+$G15*'Input- Historical &amp; Rate Info'!#REF!," ")</f>
        <v xml:space="preserve"> </v>
      </c>
      <c r="Y15" s="786" t="str">
        <f>IFERROR(+$G15*'Input- Historical &amp; Rate Info'!#REF!," ")</f>
        <v xml:space="preserve"> </v>
      </c>
      <c r="Z15" s="786" t="str">
        <f>IFERROR(+$G15*'Input- Historical &amp; Rate Info'!#REF!," ")</f>
        <v xml:space="preserve"> </v>
      </c>
      <c r="AA15" s="786" t="str">
        <f>IFERROR(+$G15*'Input- Historical &amp; Rate Info'!#REF!," ")</f>
        <v xml:space="preserve"> </v>
      </c>
      <c r="AB15" s="786" t="str">
        <f>IFERROR(+$G15*'Input- Historical &amp; Rate Info'!#REF!," ")</f>
        <v xml:space="preserve"> </v>
      </c>
      <c r="AC15" s="786" t="str">
        <f>IFERROR(+$G15*'Input- Historical &amp; Rate Info'!#REF!," ")</f>
        <v xml:space="preserve"> </v>
      </c>
      <c r="AD15" s="786" t="str">
        <f>IFERROR(+$G15*'Input- Historical &amp; Rate Info'!#REF!," ")</f>
        <v xml:space="preserve"> </v>
      </c>
      <c r="AE15" s="786" t="str">
        <f>IFERROR(+$G15*'Input- Historical &amp; Rate Info'!#REF!," ")</f>
        <v xml:space="preserve"> </v>
      </c>
      <c r="AF15" s="786" t="str">
        <f>IFERROR(+$G15*'Input- Historical &amp; Rate Info'!#REF!," ")</f>
        <v xml:space="preserve"> </v>
      </c>
      <c r="AG15" s="786" t="str">
        <f>IFERROR(+$G15*'Input- Historical &amp; Rate Info'!#REF!," ")</f>
        <v xml:space="preserve"> </v>
      </c>
      <c r="AH15" s="786" t="str">
        <f>IFERROR(+$G15*'Input- Historical &amp; Rate Info'!#REF!," ")</f>
        <v xml:space="preserve"> </v>
      </c>
      <c r="AI15" s="786" t="str">
        <f>IFERROR(+$G15*'Input- Historical &amp; Rate Info'!#REF!," ")</f>
        <v xml:space="preserve"> </v>
      </c>
      <c r="AJ15" s="786" t="str">
        <f>IFERROR(+$G15*'Input- Historical &amp; Rate Info'!#REF!," ")</f>
        <v xml:space="preserve"> </v>
      </c>
      <c r="AK15" s="786" t="str">
        <f>IFERROR(+$G15*'Input- Historical &amp; Rate Info'!#REF!," ")</f>
        <v xml:space="preserve"> </v>
      </c>
      <c r="AL15" s="786" t="str">
        <f>IFERROR(+$G15*'Input- Historical &amp; Rate Info'!#REF!," ")</f>
        <v xml:space="preserve"> </v>
      </c>
      <c r="AM15" s="786" t="str">
        <f>IFERROR(+$G15*'Input- Historical &amp; Rate Info'!#REF!," ")</f>
        <v xml:space="preserve"> </v>
      </c>
      <c r="AN15" s="786" t="str">
        <f>IFERROR(+$G15*'Input- Historical &amp; Rate Info'!#REF!," ")</f>
        <v xml:space="preserve"> </v>
      </c>
      <c r="AO15" s="786" t="str">
        <f>IFERROR(+$G15*'Input- Historical &amp; Rate Info'!#REF!," ")</f>
        <v xml:space="preserve"> </v>
      </c>
      <c r="AP15" s="786" t="str">
        <f>IFERROR(+$G15*'Input- Historical &amp; Rate Info'!#REF!," ")</f>
        <v xml:space="preserve"> </v>
      </c>
      <c r="AQ15" s="786" t="str">
        <f>IFERROR(+$G15*'Input- Historical &amp; Rate Info'!#REF!," ")</f>
        <v xml:space="preserve"> </v>
      </c>
      <c r="AR15" s="786" t="str">
        <f>IFERROR(+$G15*'Input- Historical &amp; Rate Info'!#REF!," ")</f>
        <v xml:space="preserve"> </v>
      </c>
      <c r="AS15" s="786" t="str">
        <f>IFERROR(+$G15*'Input- Historical &amp; Rate Info'!#REF!," ")</f>
        <v xml:space="preserve"> </v>
      </c>
      <c r="AT15" s="786" t="str">
        <f>IFERROR(+$G15*'Input- Historical &amp; Rate Info'!#REF!," ")</f>
        <v xml:space="preserve"> </v>
      </c>
      <c r="AU15" s="786" t="str">
        <f>IFERROR(+$G15*'Input- Historical &amp; Rate Info'!#REF!," ")</f>
        <v xml:space="preserve"> </v>
      </c>
      <c r="AV15" s="786" t="str">
        <f>IFERROR(+$G15*'Input- Historical &amp; Rate Info'!#REF!," ")</f>
        <v xml:space="preserve"> </v>
      </c>
      <c r="AW15" s="786" t="str">
        <f>IFERROR(+$G15*'Input- Historical &amp; Rate Info'!#REF!," ")</f>
        <v xml:space="preserve"> </v>
      </c>
      <c r="AX15" s="786" t="str">
        <f>IFERROR(+$G15*'Input- Historical &amp; Rate Info'!#REF!," ")</f>
        <v xml:space="preserve"> </v>
      </c>
      <c r="AY15" s="786" t="str">
        <f>IFERROR(+$G15*'Input- Historical &amp; Rate Info'!#REF!," ")</f>
        <v xml:space="preserve"> </v>
      </c>
      <c r="AZ15" s="786" t="str">
        <f>IFERROR(+$G15*'Input- Historical &amp; Rate Info'!#REF!," ")</f>
        <v xml:space="preserve"> </v>
      </c>
      <c r="BA15" s="786" t="str">
        <f>IFERROR(+$G15*'Input- Historical &amp; Rate Info'!#REF!," ")</f>
        <v xml:space="preserve"> </v>
      </c>
      <c r="BB15" s="786" t="str">
        <f>IFERROR(+$G15*'Input- Historical &amp; Rate Info'!#REF!," ")</f>
        <v xml:space="preserve"> </v>
      </c>
      <c r="BC15" s="786" t="str">
        <f>IFERROR(+$G15*'Input- Historical &amp; Rate Info'!#REF!," ")</f>
        <v xml:space="preserve"> </v>
      </c>
      <c r="BD15" s="786" t="str">
        <f>IFERROR(+$G15*'Input- Historical &amp; Rate Info'!#REF!," ")</f>
        <v xml:space="preserve"> </v>
      </c>
      <c r="BE15" s="786" t="str">
        <f>IFERROR(+$G15*'Input- Historical &amp; Rate Info'!#REF!," ")</f>
        <v xml:space="preserve"> </v>
      </c>
      <c r="BF15" s="786" t="str">
        <f>IFERROR(+$G15*'Input- Historical &amp; Rate Info'!#REF!," ")</f>
        <v xml:space="preserve"> </v>
      </c>
      <c r="BG15" s="786" t="str">
        <f>IFERROR(+$G15*'Input- Historical &amp; Rate Info'!#REF!," ")</f>
        <v xml:space="preserve"> </v>
      </c>
      <c r="BH15" s="786" t="str">
        <f>IFERROR(+$G15*'Input- Historical &amp; Rate Info'!#REF!," ")</f>
        <v xml:space="preserve"> </v>
      </c>
      <c r="BI15" s="786" t="str">
        <f>IFERROR(+$G15*'Input- Historical &amp; Rate Info'!#REF!," ")</f>
        <v xml:space="preserve"> </v>
      </c>
      <c r="BJ15" s="786" t="str">
        <f>IFERROR(+$G15*'Input- Historical &amp; Rate Info'!#REF!," ")</f>
        <v xml:space="preserve"> </v>
      </c>
      <c r="BK15" s="786" t="str">
        <f>IFERROR(+$G15*'Input- Historical &amp; Rate Info'!#REF!," ")</f>
        <v xml:space="preserve"> </v>
      </c>
      <c r="BL15" s="786" t="str">
        <f>IFERROR(+$G15*'Input- Historical &amp; Rate Info'!#REF!," ")</f>
        <v xml:space="preserve"> </v>
      </c>
      <c r="BM15" s="786" t="str">
        <f>IFERROR(+$G15*'Input- Historical &amp; Rate Info'!#REF!," ")</f>
        <v xml:space="preserve"> </v>
      </c>
      <c r="BN15" s="786" t="str">
        <f>IFERROR(+$G15*'Input- Historical &amp; Rate Info'!#REF!," ")</f>
        <v xml:space="preserve"> </v>
      </c>
      <c r="BO15" s="786" t="str">
        <f>IFERROR(+$G15*'Input- Historical &amp; Rate Info'!#REF!," ")</f>
        <v xml:space="preserve"> </v>
      </c>
      <c r="BP15" s="786" t="str">
        <f>IFERROR(+$G15*'Input- Historical &amp; Rate Info'!#REF!," ")</f>
        <v xml:space="preserve"> </v>
      </c>
      <c r="BQ15" s="786" t="str">
        <f>IFERROR(+$G15*'Input- Historical &amp; Rate Info'!#REF!," ")</f>
        <v xml:space="preserve"> </v>
      </c>
      <c r="BR15" s="786" t="str">
        <f>IFERROR(+$G15*'Input- Historical &amp; Rate Info'!#REF!," ")</f>
        <v xml:space="preserve"> </v>
      </c>
      <c r="BS15" s="786" t="str">
        <f>IFERROR(+$G15*'Input- Historical &amp; Rate Info'!#REF!," ")</f>
        <v xml:space="preserve"> </v>
      </c>
      <c r="BT15" s="786" t="str">
        <f>IFERROR(+$G15*'Input- Historical &amp; Rate Info'!#REF!," ")</f>
        <v xml:space="preserve"> </v>
      </c>
      <c r="BU15" s="786" t="str">
        <f>IFERROR(+$G15*'Input- Historical &amp; Rate Info'!#REF!," ")</f>
        <v xml:space="preserve"> </v>
      </c>
      <c r="BV15" s="786" t="str">
        <f>IFERROR(+$G15*'Input- Historical &amp; Rate Info'!#REF!," ")</f>
        <v xml:space="preserve"> </v>
      </c>
      <c r="BW15" s="786" t="str">
        <f>IFERROR(+$G15*'Input- Historical &amp; Rate Info'!#REF!," ")</f>
        <v xml:space="preserve"> </v>
      </c>
      <c r="BX15" s="786" t="str">
        <f>IFERROR(+$G15*'Input- Historical &amp; Rate Info'!#REF!," ")</f>
        <v xml:space="preserve"> </v>
      </c>
      <c r="BY15" s="786" t="str">
        <f>IFERROR(+$G15*'Input- Historical &amp; Rate Info'!#REF!," ")</f>
        <v xml:space="preserve"> </v>
      </c>
      <c r="BZ15" s="786" t="str">
        <f>IFERROR(+$G15*'Input- Historical &amp; Rate Info'!#REF!," ")</f>
        <v xml:space="preserve"> </v>
      </c>
      <c r="CA15" s="786" t="str">
        <f>IFERROR(+$G15*'Input- Historical &amp; Rate Info'!#REF!," ")</f>
        <v xml:space="preserve"> </v>
      </c>
      <c r="CB15" s="786" t="str">
        <f>IFERROR(+$G15*'Input- Historical &amp; Rate Info'!#REF!," ")</f>
        <v xml:space="preserve"> </v>
      </c>
      <c r="CC15" s="786" t="str">
        <f>IFERROR(+$G15*'Input- Historical &amp; Rate Info'!#REF!," ")</f>
        <v xml:space="preserve"> </v>
      </c>
      <c r="CD15" s="786" t="str">
        <f>IFERROR(+$G15*'Input- Historical &amp; Rate Info'!#REF!," ")</f>
        <v xml:space="preserve"> </v>
      </c>
      <c r="CE15" s="786" t="str">
        <f>IFERROR(+$G15*'Input- Historical &amp; Rate Info'!#REF!," ")</f>
        <v xml:space="preserve"> </v>
      </c>
      <c r="CF15" s="786" t="str">
        <f>IFERROR(+$G15*'Input- Historical &amp; Rate Info'!#REF!," ")</f>
        <v xml:space="preserve"> </v>
      </c>
      <c r="CG15" s="786" t="str">
        <f>IFERROR(+$G15*'Input- Historical &amp; Rate Info'!#REF!," ")</f>
        <v xml:space="preserve"> </v>
      </c>
      <c r="CH15" s="786" t="str">
        <f>IFERROR(+$G15*'Input- Historical &amp; Rate Info'!#REF!," ")</f>
        <v xml:space="preserve"> </v>
      </c>
      <c r="CI15" s="786" t="str">
        <f>IFERROR(+$G15*'Input- Historical &amp; Rate Info'!#REF!," ")</f>
        <v xml:space="preserve"> </v>
      </c>
      <c r="CJ15" s="786" t="str">
        <f>IFERROR(+$G15*'Input- Historical &amp; Rate Info'!#REF!," ")</f>
        <v xml:space="preserve"> </v>
      </c>
      <c r="CK15" s="786" t="str">
        <f>IFERROR(+$G15*'Input- Historical &amp; Rate Info'!#REF!," ")</f>
        <v xml:space="preserve"> </v>
      </c>
      <c r="CL15" s="786" t="str">
        <f>IFERROR(+$G15*'Input- Historical &amp; Rate Info'!#REF!," ")</f>
        <v xml:space="preserve"> </v>
      </c>
      <c r="CM15" s="786" t="str">
        <f>IFERROR(+$G15*'Input- Historical &amp; Rate Info'!#REF!," ")</f>
        <v xml:space="preserve"> </v>
      </c>
      <c r="CN15" s="786" t="str">
        <f>IFERROR(+$G15*'Input- Historical &amp; Rate Info'!#REF!," ")</f>
        <v xml:space="preserve"> </v>
      </c>
      <c r="CO15" s="786" t="str">
        <f>IFERROR(+$G15*'Input- Historical &amp; Rate Info'!#REF!," ")</f>
        <v xml:space="preserve"> </v>
      </c>
      <c r="CP15" s="786" t="str">
        <f>IFERROR(+$G15*'Input- Historical &amp; Rate Info'!#REF!," ")</f>
        <v xml:space="preserve"> </v>
      </c>
      <c r="CQ15" s="786" t="str">
        <f>IFERROR(+$G15*'Input- Historical &amp; Rate Info'!#REF!," ")</f>
        <v xml:space="preserve"> </v>
      </c>
      <c r="CR15" s="786" t="str">
        <f>IFERROR(+$G15*'Input- Historical &amp; Rate Info'!#REF!," ")</f>
        <v xml:space="preserve"> </v>
      </c>
      <c r="CS15" s="786" t="str">
        <f>IFERROR(+$G15*'Input- Historical &amp; Rate Info'!#REF!," ")</f>
        <v xml:space="preserve"> </v>
      </c>
      <c r="CT15" s="786" t="str">
        <f>IFERROR(+$G15*'Input- Historical &amp; Rate Info'!#REF!," ")</f>
        <v xml:space="preserve"> </v>
      </c>
      <c r="CU15" s="786" t="str">
        <f>IFERROR(+$G15*'Input- Historical &amp; Rate Info'!#REF!," ")</f>
        <v xml:space="preserve"> </v>
      </c>
      <c r="CV15" s="786" t="str">
        <f>IFERROR(+$G15*'Input- Historical &amp; Rate Info'!#REF!," ")</f>
        <v xml:space="preserve"> </v>
      </c>
      <c r="CW15" s="786" t="str">
        <f>IFERROR(+$G15*'Input- Historical &amp; Rate Info'!#REF!," ")</f>
        <v xml:space="preserve"> </v>
      </c>
      <c r="CX15" s="786" t="str">
        <f>IFERROR(+$G15*'Input- Historical &amp; Rate Info'!#REF!," ")</f>
        <v xml:space="preserve"> </v>
      </c>
      <c r="CY15" s="786" t="str">
        <f>IFERROR(+$G15*'Input- Historical &amp; Rate Info'!#REF!," ")</f>
        <v xml:space="preserve"> </v>
      </c>
      <c r="CZ15" s="786" t="str">
        <f>IFERROR(+$G15*'Input- Historical &amp; Rate Info'!#REF!," ")</f>
        <v xml:space="preserve"> </v>
      </c>
      <c r="DA15" s="786" t="str">
        <f>IFERROR(+$G15*'Input- Historical &amp; Rate Info'!#REF!," ")</f>
        <v xml:space="preserve"> </v>
      </c>
      <c r="DB15" s="786" t="str">
        <f>IFERROR(+$G15*'Input- Historical &amp; Rate Info'!#REF!," ")</f>
        <v xml:space="preserve"> </v>
      </c>
      <c r="DC15" s="786" t="str">
        <f>IFERROR(+$G15*'Input- Historical &amp; Rate Info'!#REF!," ")</f>
        <v xml:space="preserve"> </v>
      </c>
      <c r="DD15" s="786" t="str">
        <f>IFERROR(+$G15*'Input- Historical &amp; Rate Info'!#REF!," ")</f>
        <v xml:space="preserve"> </v>
      </c>
      <c r="DE15" s="786" t="str">
        <f>IFERROR(+$G15*'Input- Historical &amp; Rate Info'!#REF!," ")</f>
        <v xml:space="preserve"> </v>
      </c>
      <c r="DF15" s="786" t="str">
        <f>IFERROR(+$G15*'Input- Historical &amp; Rate Info'!#REF!," ")</f>
        <v xml:space="preserve"> </v>
      </c>
      <c r="DG15" s="786" t="str">
        <f>IFERROR(+$G15*'Input- Historical &amp; Rate Info'!#REF!," ")</f>
        <v xml:space="preserve"> </v>
      </c>
      <c r="DH15" s="786" t="str">
        <f>IFERROR(+$G15*'Input- Historical &amp; Rate Info'!#REF!," ")</f>
        <v xml:space="preserve"> </v>
      </c>
      <c r="DI15" s="786" t="str">
        <f>IFERROR(+$G15*'Input- Historical &amp; Rate Info'!#REF!," ")</f>
        <v xml:space="preserve"> </v>
      </c>
      <c r="DJ15" s="786" t="str">
        <f>IFERROR(+$G15*'Input- Historical &amp; Rate Info'!#REF!," ")</f>
        <v xml:space="preserve"> </v>
      </c>
      <c r="DK15" s="786" t="str">
        <f>IFERROR(+$G15*'Input- Historical &amp; Rate Info'!#REF!," ")</f>
        <v xml:space="preserve"> </v>
      </c>
      <c r="DL15" s="786" t="str">
        <f>IFERROR(+$G15*'Input- Historical &amp; Rate Info'!#REF!," ")</f>
        <v xml:space="preserve"> </v>
      </c>
      <c r="DM15" s="786" t="str">
        <f>IFERROR(+$G15*'Input- Historical &amp; Rate Info'!#REF!," ")</f>
        <v xml:space="preserve"> </v>
      </c>
      <c r="DN15" s="786" t="str">
        <f>IFERROR(+$G15*'Input- Historical &amp; Rate Info'!#REF!," ")</f>
        <v xml:space="preserve"> </v>
      </c>
      <c r="DO15" s="786" t="str">
        <f>IFERROR(+$G15*'Input- Historical &amp; Rate Info'!#REF!," ")</f>
        <v xml:space="preserve"> </v>
      </c>
      <c r="DP15" s="786" t="str">
        <f>IFERROR(+$G15*'Input- Historical &amp; Rate Info'!#REF!," ")</f>
        <v xml:space="preserve"> </v>
      </c>
      <c r="DQ15" s="786" t="str">
        <f>IFERROR(+$G15*'Input- Historical &amp; Rate Info'!#REF!," ")</f>
        <v xml:space="preserve"> </v>
      </c>
      <c r="DR15" s="786" t="str">
        <f>IFERROR(+$G15*'Input- Historical &amp; Rate Info'!#REF!," ")</f>
        <v xml:space="preserve"> </v>
      </c>
      <c r="DS15" s="786" t="str">
        <f>IFERROR(+$G15*'Input- Historical &amp; Rate Info'!#REF!," ")</f>
        <v xml:space="preserve"> </v>
      </c>
      <c r="DT15" s="786" t="str">
        <f>IFERROR(+$G15*'Input- Historical &amp; Rate Info'!#REF!," ")</f>
        <v xml:space="preserve"> </v>
      </c>
      <c r="DU15" s="786" t="str">
        <f>IFERROR(+$G15*'Input- Historical &amp; Rate Info'!#REF!," ")</f>
        <v xml:space="preserve"> </v>
      </c>
      <c r="DV15" s="786" t="str">
        <f>IFERROR(+$G15*'Input- Historical &amp; Rate Info'!#REF!," ")</f>
        <v xml:space="preserve"> </v>
      </c>
      <c r="DW15" s="786" t="str">
        <f>IFERROR(+$G15*'Input- Historical &amp; Rate Info'!#REF!," ")</f>
        <v xml:space="preserve"> </v>
      </c>
      <c r="DX15" s="786" t="str">
        <f>IFERROR(+$G15*'Input- Historical &amp; Rate Info'!#REF!," ")</f>
        <v xml:space="preserve"> </v>
      </c>
      <c r="DY15" s="786" t="str">
        <f>IFERROR(+$G15*'Input- Historical &amp; Rate Info'!#REF!," ")</f>
        <v xml:space="preserve"> </v>
      </c>
      <c r="DZ15" s="786" t="str">
        <f>IFERROR(+$G15*'Input- Historical &amp; Rate Info'!#REF!," ")</f>
        <v xml:space="preserve"> </v>
      </c>
      <c r="EA15" s="786" t="str">
        <f>IFERROR(+$G15*'Input- Historical &amp; Rate Info'!#REF!," ")</f>
        <v xml:space="preserve"> </v>
      </c>
      <c r="EB15" s="786" t="str">
        <f>IFERROR(+$G15*'Input- Historical &amp; Rate Info'!#REF!," ")</f>
        <v xml:space="preserve"> </v>
      </c>
      <c r="EC15" s="786" t="str">
        <f>IFERROR(+$G15*'Input- Historical &amp; Rate Info'!#REF!," ")</f>
        <v xml:space="preserve"> </v>
      </c>
      <c r="ED15" s="786" t="str">
        <f>IFERROR(+$G15*'Input- Historical &amp; Rate Info'!#REF!," ")</f>
        <v xml:space="preserve"> </v>
      </c>
      <c r="EE15" s="786" t="str">
        <f>IFERROR(+$G15*'Input- Historical &amp; Rate Info'!#REF!," ")</f>
        <v xml:space="preserve"> </v>
      </c>
      <c r="EF15" s="786" t="str">
        <f>IFERROR(+$G15*'Input- Historical &amp; Rate Info'!#REF!," ")</f>
        <v xml:space="preserve"> </v>
      </c>
      <c r="EG15" s="786" t="str">
        <f>IFERROR(+$G15*'Input- Historical &amp; Rate Info'!#REF!," ")</f>
        <v xml:space="preserve"> </v>
      </c>
      <c r="EH15" s="786" t="str">
        <f>IFERROR(+$G15*'Input- Historical &amp; Rate Info'!#REF!," ")</f>
        <v xml:space="preserve"> </v>
      </c>
      <c r="EI15" s="786" t="str">
        <f>IFERROR(+$G15*'Input- Historical &amp; Rate Info'!#REF!," ")</f>
        <v xml:space="preserve"> </v>
      </c>
      <c r="EJ15" s="786" t="str">
        <f>IFERROR(+$G15*'Input- Historical &amp; Rate Info'!#REF!," ")</f>
        <v xml:space="preserve"> </v>
      </c>
      <c r="EK15" s="786" t="str">
        <f>IFERROR(+$G15*'Input- Historical &amp; Rate Info'!#REF!," ")</f>
        <v xml:space="preserve"> </v>
      </c>
      <c r="EL15" s="786" t="str">
        <f>IFERROR(+$G15*'Input- Historical &amp; Rate Info'!#REF!," ")</f>
        <v xml:space="preserve"> </v>
      </c>
      <c r="EM15" s="786" t="str">
        <f>IFERROR(+$G15*'Input- Historical &amp; Rate Info'!#REF!," ")</f>
        <v xml:space="preserve"> </v>
      </c>
      <c r="EN15" s="786" t="str">
        <f>IFERROR(+$G15*'Input- Historical &amp; Rate Info'!#REF!," ")</f>
        <v xml:space="preserve"> </v>
      </c>
      <c r="EO15" s="786" t="str">
        <f>IFERROR(+$G15*'Input- Historical &amp; Rate Info'!#REF!," ")</f>
        <v xml:space="preserve"> </v>
      </c>
      <c r="EP15" s="786" t="str">
        <f>IFERROR(+$G15*'Input- Historical &amp; Rate Info'!#REF!," ")</f>
        <v xml:space="preserve"> </v>
      </c>
      <c r="EQ15" s="786" t="str">
        <f>IFERROR(+$G15*'Input- Historical &amp; Rate Info'!#REF!," ")</f>
        <v xml:space="preserve"> </v>
      </c>
      <c r="ER15" s="786" t="str">
        <f>IFERROR(+$G15*'Input- Historical &amp; Rate Info'!#REF!," ")</f>
        <v xml:space="preserve"> </v>
      </c>
      <c r="ES15" s="515"/>
    </row>
    <row r="16" spans="1:149">
      <c r="A16" s="725"/>
      <c r="B16" s="725"/>
      <c r="C16" s="725"/>
      <c r="D16" s="726"/>
      <c r="E16" s="727"/>
      <c r="F16" s="728"/>
      <c r="G16" s="785" t="str">
        <f>IFERROR(IF(C16+F16*30.434&lt;'Input- Historical &amp; Rate Info'!$B$7-1,"",IF(C16+F16*30.434&lt;'Input- Historical &amp; Rate Info'!$B$7+365,(ROUND(C16+F16*30.434,0)-'Input- Historical &amp; Rate Info'!$B$7)*D16*E16/ROUND(F16*30.434,0),IF(C16&gt;'Input- Historical &amp; Rate Info'!$B$7,('Input- Historical &amp; Rate Info'!$B$7+365-C16)*D16*E16/ROUND(F16*30.434,0),D16*E16/F16*12))),"")</f>
        <v/>
      </c>
      <c r="H16" s="710" t="str">
        <f t="shared" si="0"/>
        <v/>
      </c>
      <c r="I16" s="786" t="str">
        <f>IFERROR(+$G16*'Input- Historical &amp; Rate Info'!#REF!," ")</f>
        <v xml:space="preserve"> </v>
      </c>
      <c r="J16" s="786" t="str">
        <f>IFERROR(+$G16*'Input- Historical &amp; Rate Info'!#REF!," ")</f>
        <v xml:space="preserve"> </v>
      </c>
      <c r="K16" s="786" t="str">
        <f>IFERROR(+$G16*'Input- Historical &amp; Rate Info'!#REF!," ")</f>
        <v xml:space="preserve"> </v>
      </c>
      <c r="L16" s="786" t="str">
        <f>IFERROR(+$G16*'Input- Historical &amp; Rate Info'!#REF!," ")</f>
        <v xml:space="preserve"> </v>
      </c>
      <c r="M16" s="786" t="str">
        <f>IFERROR(+$G16*'Input- Historical &amp; Rate Info'!#REF!," ")</f>
        <v xml:space="preserve"> </v>
      </c>
      <c r="N16" s="786" t="str">
        <f>IFERROR(+$G16*'Input- Historical &amp; Rate Info'!#REF!," ")</f>
        <v xml:space="preserve"> </v>
      </c>
      <c r="O16" s="786" t="str">
        <f>IFERROR(+$G16*'Input- Historical &amp; Rate Info'!#REF!," ")</f>
        <v xml:space="preserve"> </v>
      </c>
      <c r="P16" s="786" t="str">
        <f>IFERROR(+$G16*'Input- Historical &amp; Rate Info'!#REF!," ")</f>
        <v xml:space="preserve"> </v>
      </c>
      <c r="Q16" s="786" t="str">
        <f>IFERROR(+$G16*'Input- Historical &amp; Rate Info'!#REF!," ")</f>
        <v xml:space="preserve"> </v>
      </c>
      <c r="R16" s="786" t="str">
        <f>IFERROR(+$G16*'Input- Historical &amp; Rate Info'!#REF!," ")</f>
        <v xml:space="preserve"> </v>
      </c>
      <c r="S16" s="786" t="str">
        <f>IFERROR(+$G16*'Input- Historical &amp; Rate Info'!#REF!," ")</f>
        <v xml:space="preserve"> </v>
      </c>
      <c r="T16" s="786" t="str">
        <f>IFERROR(+$G16*'Input- Historical &amp; Rate Info'!#REF!," ")</f>
        <v xml:space="preserve"> </v>
      </c>
      <c r="U16" s="786" t="str">
        <f>IFERROR(+$G16*'Input- Historical &amp; Rate Info'!#REF!," ")</f>
        <v xml:space="preserve"> </v>
      </c>
      <c r="V16" s="786" t="str">
        <f>IFERROR(+$G16*'Input- Historical &amp; Rate Info'!#REF!," ")</f>
        <v xml:space="preserve"> </v>
      </c>
      <c r="W16" s="786" t="str">
        <f>IFERROR(+$G16*'Input- Historical &amp; Rate Info'!#REF!," ")</f>
        <v xml:space="preserve"> </v>
      </c>
      <c r="X16" s="786" t="str">
        <f>IFERROR(+$G16*'Input- Historical &amp; Rate Info'!#REF!," ")</f>
        <v xml:space="preserve"> </v>
      </c>
      <c r="Y16" s="786" t="str">
        <f>IFERROR(+$G16*'Input- Historical &amp; Rate Info'!#REF!," ")</f>
        <v xml:space="preserve"> </v>
      </c>
      <c r="Z16" s="786" t="str">
        <f>IFERROR(+$G16*'Input- Historical &amp; Rate Info'!#REF!," ")</f>
        <v xml:space="preserve"> </v>
      </c>
      <c r="AA16" s="786" t="str">
        <f>IFERROR(+$G16*'Input- Historical &amp; Rate Info'!#REF!," ")</f>
        <v xml:space="preserve"> </v>
      </c>
      <c r="AB16" s="786" t="str">
        <f>IFERROR(+$G16*'Input- Historical &amp; Rate Info'!#REF!," ")</f>
        <v xml:space="preserve"> </v>
      </c>
      <c r="AC16" s="786" t="str">
        <f>IFERROR(+$G16*'Input- Historical &amp; Rate Info'!#REF!," ")</f>
        <v xml:space="preserve"> </v>
      </c>
      <c r="AD16" s="786" t="str">
        <f>IFERROR(+$G16*'Input- Historical &amp; Rate Info'!#REF!," ")</f>
        <v xml:space="preserve"> </v>
      </c>
      <c r="AE16" s="786" t="str">
        <f>IFERROR(+$G16*'Input- Historical &amp; Rate Info'!#REF!," ")</f>
        <v xml:space="preserve"> </v>
      </c>
      <c r="AF16" s="786" t="str">
        <f>IFERROR(+$G16*'Input- Historical &amp; Rate Info'!#REF!," ")</f>
        <v xml:space="preserve"> </v>
      </c>
      <c r="AG16" s="786" t="str">
        <f>IFERROR(+$G16*'Input- Historical &amp; Rate Info'!#REF!," ")</f>
        <v xml:space="preserve"> </v>
      </c>
      <c r="AH16" s="786" t="str">
        <f>IFERROR(+$G16*'Input- Historical &amp; Rate Info'!#REF!," ")</f>
        <v xml:space="preserve"> </v>
      </c>
      <c r="AI16" s="786" t="str">
        <f>IFERROR(+$G16*'Input- Historical &amp; Rate Info'!#REF!," ")</f>
        <v xml:space="preserve"> </v>
      </c>
      <c r="AJ16" s="786" t="str">
        <f>IFERROR(+$G16*'Input- Historical &amp; Rate Info'!#REF!," ")</f>
        <v xml:space="preserve"> </v>
      </c>
      <c r="AK16" s="786" t="str">
        <f>IFERROR(+$G16*'Input- Historical &amp; Rate Info'!#REF!," ")</f>
        <v xml:space="preserve"> </v>
      </c>
      <c r="AL16" s="786" t="str">
        <f>IFERROR(+$G16*'Input- Historical &amp; Rate Info'!#REF!," ")</f>
        <v xml:space="preserve"> </v>
      </c>
      <c r="AM16" s="786" t="str">
        <f>IFERROR(+$G16*'Input- Historical &amp; Rate Info'!#REF!," ")</f>
        <v xml:space="preserve"> </v>
      </c>
      <c r="AN16" s="786" t="str">
        <f>IFERROR(+$G16*'Input- Historical &amp; Rate Info'!#REF!," ")</f>
        <v xml:space="preserve"> </v>
      </c>
      <c r="AO16" s="786" t="str">
        <f>IFERROR(+$G16*'Input- Historical &amp; Rate Info'!#REF!," ")</f>
        <v xml:space="preserve"> </v>
      </c>
      <c r="AP16" s="786" t="str">
        <f>IFERROR(+$G16*'Input- Historical &amp; Rate Info'!#REF!," ")</f>
        <v xml:space="preserve"> </v>
      </c>
      <c r="AQ16" s="786" t="str">
        <f>IFERROR(+$G16*'Input- Historical &amp; Rate Info'!#REF!," ")</f>
        <v xml:space="preserve"> </v>
      </c>
      <c r="AR16" s="786" t="str">
        <f>IFERROR(+$G16*'Input- Historical &amp; Rate Info'!#REF!," ")</f>
        <v xml:space="preserve"> </v>
      </c>
      <c r="AS16" s="786" t="str">
        <f>IFERROR(+$G16*'Input- Historical &amp; Rate Info'!#REF!," ")</f>
        <v xml:space="preserve"> </v>
      </c>
      <c r="AT16" s="786" t="str">
        <f>IFERROR(+$G16*'Input- Historical &amp; Rate Info'!#REF!," ")</f>
        <v xml:space="preserve"> </v>
      </c>
      <c r="AU16" s="786" t="str">
        <f>IFERROR(+$G16*'Input- Historical &amp; Rate Info'!#REF!," ")</f>
        <v xml:space="preserve"> </v>
      </c>
      <c r="AV16" s="786" t="str">
        <f>IFERROR(+$G16*'Input- Historical &amp; Rate Info'!#REF!," ")</f>
        <v xml:space="preserve"> </v>
      </c>
      <c r="AW16" s="786" t="str">
        <f>IFERROR(+$G16*'Input- Historical &amp; Rate Info'!#REF!," ")</f>
        <v xml:space="preserve"> </v>
      </c>
      <c r="AX16" s="786" t="str">
        <f>IFERROR(+$G16*'Input- Historical &amp; Rate Info'!#REF!," ")</f>
        <v xml:space="preserve"> </v>
      </c>
      <c r="AY16" s="786" t="str">
        <f>IFERROR(+$G16*'Input- Historical &amp; Rate Info'!#REF!," ")</f>
        <v xml:space="preserve"> </v>
      </c>
      <c r="AZ16" s="786" t="str">
        <f>IFERROR(+$G16*'Input- Historical &amp; Rate Info'!#REF!," ")</f>
        <v xml:space="preserve"> </v>
      </c>
      <c r="BA16" s="786" t="str">
        <f>IFERROR(+$G16*'Input- Historical &amp; Rate Info'!#REF!," ")</f>
        <v xml:space="preserve"> </v>
      </c>
      <c r="BB16" s="786" t="str">
        <f>IFERROR(+$G16*'Input- Historical &amp; Rate Info'!#REF!," ")</f>
        <v xml:space="preserve"> </v>
      </c>
      <c r="BC16" s="786" t="str">
        <f>IFERROR(+$G16*'Input- Historical &amp; Rate Info'!#REF!," ")</f>
        <v xml:space="preserve"> </v>
      </c>
      <c r="BD16" s="786" t="str">
        <f>IFERROR(+$G16*'Input- Historical &amp; Rate Info'!#REF!," ")</f>
        <v xml:space="preserve"> </v>
      </c>
      <c r="BE16" s="786" t="str">
        <f>IFERROR(+$G16*'Input- Historical &amp; Rate Info'!#REF!," ")</f>
        <v xml:space="preserve"> </v>
      </c>
      <c r="BF16" s="786" t="str">
        <f>IFERROR(+$G16*'Input- Historical &amp; Rate Info'!#REF!," ")</f>
        <v xml:space="preserve"> </v>
      </c>
      <c r="BG16" s="786" t="str">
        <f>IFERROR(+$G16*'Input- Historical &amp; Rate Info'!#REF!," ")</f>
        <v xml:space="preserve"> </v>
      </c>
      <c r="BH16" s="786" t="str">
        <f>IFERROR(+$G16*'Input- Historical &amp; Rate Info'!#REF!," ")</f>
        <v xml:space="preserve"> </v>
      </c>
      <c r="BI16" s="786" t="str">
        <f>IFERROR(+$G16*'Input- Historical &amp; Rate Info'!#REF!," ")</f>
        <v xml:space="preserve"> </v>
      </c>
      <c r="BJ16" s="786" t="str">
        <f>IFERROR(+$G16*'Input- Historical &amp; Rate Info'!#REF!," ")</f>
        <v xml:space="preserve"> </v>
      </c>
      <c r="BK16" s="786" t="str">
        <f>IFERROR(+$G16*'Input- Historical &amp; Rate Info'!#REF!," ")</f>
        <v xml:space="preserve"> </v>
      </c>
      <c r="BL16" s="786" t="str">
        <f>IFERROR(+$G16*'Input- Historical &amp; Rate Info'!#REF!," ")</f>
        <v xml:space="preserve"> </v>
      </c>
      <c r="BM16" s="786" t="str">
        <f>IFERROR(+$G16*'Input- Historical &amp; Rate Info'!#REF!," ")</f>
        <v xml:space="preserve"> </v>
      </c>
      <c r="BN16" s="786" t="str">
        <f>IFERROR(+$G16*'Input- Historical &amp; Rate Info'!#REF!," ")</f>
        <v xml:space="preserve"> </v>
      </c>
      <c r="BO16" s="786" t="str">
        <f>IFERROR(+$G16*'Input- Historical &amp; Rate Info'!#REF!," ")</f>
        <v xml:space="preserve"> </v>
      </c>
      <c r="BP16" s="786" t="str">
        <f>IFERROR(+$G16*'Input- Historical &amp; Rate Info'!#REF!," ")</f>
        <v xml:space="preserve"> </v>
      </c>
      <c r="BQ16" s="786" t="str">
        <f>IFERROR(+$G16*'Input- Historical &amp; Rate Info'!#REF!," ")</f>
        <v xml:space="preserve"> </v>
      </c>
      <c r="BR16" s="786" t="str">
        <f>IFERROR(+$G16*'Input- Historical &amp; Rate Info'!#REF!," ")</f>
        <v xml:space="preserve"> </v>
      </c>
      <c r="BS16" s="786" t="str">
        <f>IFERROR(+$G16*'Input- Historical &amp; Rate Info'!#REF!," ")</f>
        <v xml:space="preserve"> </v>
      </c>
      <c r="BT16" s="786" t="str">
        <f>IFERROR(+$G16*'Input- Historical &amp; Rate Info'!#REF!," ")</f>
        <v xml:space="preserve"> </v>
      </c>
      <c r="BU16" s="786" t="str">
        <f>IFERROR(+$G16*'Input- Historical &amp; Rate Info'!#REF!," ")</f>
        <v xml:space="preserve"> </v>
      </c>
      <c r="BV16" s="786" t="str">
        <f>IFERROR(+$G16*'Input- Historical &amp; Rate Info'!#REF!," ")</f>
        <v xml:space="preserve"> </v>
      </c>
      <c r="BW16" s="786" t="str">
        <f>IFERROR(+$G16*'Input- Historical &amp; Rate Info'!#REF!," ")</f>
        <v xml:space="preserve"> </v>
      </c>
      <c r="BX16" s="786" t="str">
        <f>IFERROR(+$G16*'Input- Historical &amp; Rate Info'!#REF!," ")</f>
        <v xml:space="preserve"> </v>
      </c>
      <c r="BY16" s="786" t="str">
        <f>IFERROR(+$G16*'Input- Historical &amp; Rate Info'!#REF!," ")</f>
        <v xml:space="preserve"> </v>
      </c>
      <c r="BZ16" s="786" t="str">
        <f>IFERROR(+$G16*'Input- Historical &amp; Rate Info'!#REF!," ")</f>
        <v xml:space="preserve"> </v>
      </c>
      <c r="CA16" s="786" t="str">
        <f>IFERROR(+$G16*'Input- Historical &amp; Rate Info'!#REF!," ")</f>
        <v xml:space="preserve"> </v>
      </c>
      <c r="CB16" s="786" t="str">
        <f>IFERROR(+$G16*'Input- Historical &amp; Rate Info'!#REF!," ")</f>
        <v xml:space="preserve"> </v>
      </c>
      <c r="CC16" s="786" t="str">
        <f>IFERROR(+$G16*'Input- Historical &amp; Rate Info'!#REF!," ")</f>
        <v xml:space="preserve"> </v>
      </c>
      <c r="CD16" s="786" t="str">
        <f>IFERROR(+$G16*'Input- Historical &amp; Rate Info'!#REF!," ")</f>
        <v xml:space="preserve"> </v>
      </c>
      <c r="CE16" s="786" t="str">
        <f>IFERROR(+$G16*'Input- Historical &amp; Rate Info'!#REF!," ")</f>
        <v xml:space="preserve"> </v>
      </c>
      <c r="CF16" s="786" t="str">
        <f>IFERROR(+$G16*'Input- Historical &amp; Rate Info'!#REF!," ")</f>
        <v xml:space="preserve"> </v>
      </c>
      <c r="CG16" s="786" t="str">
        <f>IFERROR(+$G16*'Input- Historical &amp; Rate Info'!#REF!," ")</f>
        <v xml:space="preserve"> </v>
      </c>
      <c r="CH16" s="786" t="str">
        <f>IFERROR(+$G16*'Input- Historical &amp; Rate Info'!#REF!," ")</f>
        <v xml:space="preserve"> </v>
      </c>
      <c r="CI16" s="786" t="str">
        <f>IFERROR(+$G16*'Input- Historical &amp; Rate Info'!#REF!," ")</f>
        <v xml:space="preserve"> </v>
      </c>
      <c r="CJ16" s="786" t="str">
        <f>IFERROR(+$G16*'Input- Historical &amp; Rate Info'!#REF!," ")</f>
        <v xml:space="preserve"> </v>
      </c>
      <c r="CK16" s="786" t="str">
        <f>IFERROR(+$G16*'Input- Historical &amp; Rate Info'!#REF!," ")</f>
        <v xml:space="preserve"> </v>
      </c>
      <c r="CL16" s="786" t="str">
        <f>IFERROR(+$G16*'Input- Historical &amp; Rate Info'!#REF!," ")</f>
        <v xml:space="preserve"> </v>
      </c>
      <c r="CM16" s="786" t="str">
        <f>IFERROR(+$G16*'Input- Historical &amp; Rate Info'!#REF!," ")</f>
        <v xml:space="preserve"> </v>
      </c>
      <c r="CN16" s="786" t="str">
        <f>IFERROR(+$G16*'Input- Historical &amp; Rate Info'!#REF!," ")</f>
        <v xml:space="preserve"> </v>
      </c>
      <c r="CO16" s="786" t="str">
        <f>IFERROR(+$G16*'Input- Historical &amp; Rate Info'!#REF!," ")</f>
        <v xml:space="preserve"> </v>
      </c>
      <c r="CP16" s="786" t="str">
        <f>IFERROR(+$G16*'Input- Historical &amp; Rate Info'!#REF!," ")</f>
        <v xml:space="preserve"> </v>
      </c>
      <c r="CQ16" s="786" t="str">
        <f>IFERROR(+$G16*'Input- Historical &amp; Rate Info'!#REF!," ")</f>
        <v xml:space="preserve"> </v>
      </c>
      <c r="CR16" s="786" t="str">
        <f>IFERROR(+$G16*'Input- Historical &amp; Rate Info'!#REF!," ")</f>
        <v xml:space="preserve"> </v>
      </c>
      <c r="CS16" s="786" t="str">
        <f>IFERROR(+$G16*'Input- Historical &amp; Rate Info'!#REF!," ")</f>
        <v xml:space="preserve"> </v>
      </c>
      <c r="CT16" s="786" t="str">
        <f>IFERROR(+$G16*'Input- Historical &amp; Rate Info'!#REF!," ")</f>
        <v xml:space="preserve"> </v>
      </c>
      <c r="CU16" s="786" t="str">
        <f>IFERROR(+$G16*'Input- Historical &amp; Rate Info'!#REF!," ")</f>
        <v xml:space="preserve"> </v>
      </c>
      <c r="CV16" s="786" t="str">
        <f>IFERROR(+$G16*'Input- Historical &amp; Rate Info'!#REF!," ")</f>
        <v xml:space="preserve"> </v>
      </c>
      <c r="CW16" s="786" t="str">
        <f>IFERROR(+$G16*'Input- Historical &amp; Rate Info'!#REF!," ")</f>
        <v xml:space="preserve"> </v>
      </c>
      <c r="CX16" s="786" t="str">
        <f>IFERROR(+$G16*'Input- Historical &amp; Rate Info'!#REF!," ")</f>
        <v xml:space="preserve"> </v>
      </c>
      <c r="CY16" s="786" t="str">
        <f>IFERROR(+$G16*'Input- Historical &amp; Rate Info'!#REF!," ")</f>
        <v xml:space="preserve"> </v>
      </c>
      <c r="CZ16" s="786" t="str">
        <f>IFERROR(+$G16*'Input- Historical &amp; Rate Info'!#REF!," ")</f>
        <v xml:space="preserve"> </v>
      </c>
      <c r="DA16" s="786" t="str">
        <f>IFERROR(+$G16*'Input- Historical &amp; Rate Info'!#REF!," ")</f>
        <v xml:space="preserve"> </v>
      </c>
      <c r="DB16" s="786" t="str">
        <f>IFERROR(+$G16*'Input- Historical &amp; Rate Info'!#REF!," ")</f>
        <v xml:space="preserve"> </v>
      </c>
      <c r="DC16" s="786" t="str">
        <f>IFERROR(+$G16*'Input- Historical &amp; Rate Info'!#REF!," ")</f>
        <v xml:space="preserve"> </v>
      </c>
      <c r="DD16" s="786" t="str">
        <f>IFERROR(+$G16*'Input- Historical &amp; Rate Info'!#REF!," ")</f>
        <v xml:space="preserve"> </v>
      </c>
      <c r="DE16" s="786" t="str">
        <f>IFERROR(+$G16*'Input- Historical &amp; Rate Info'!#REF!," ")</f>
        <v xml:space="preserve"> </v>
      </c>
      <c r="DF16" s="786" t="str">
        <f>IFERROR(+$G16*'Input- Historical &amp; Rate Info'!#REF!," ")</f>
        <v xml:space="preserve"> </v>
      </c>
      <c r="DG16" s="786" t="str">
        <f>IFERROR(+$G16*'Input- Historical &amp; Rate Info'!#REF!," ")</f>
        <v xml:space="preserve"> </v>
      </c>
      <c r="DH16" s="786" t="str">
        <f>IFERROR(+$G16*'Input- Historical &amp; Rate Info'!#REF!," ")</f>
        <v xml:space="preserve"> </v>
      </c>
      <c r="DI16" s="786" t="str">
        <f>IFERROR(+$G16*'Input- Historical &amp; Rate Info'!#REF!," ")</f>
        <v xml:space="preserve"> </v>
      </c>
      <c r="DJ16" s="786" t="str">
        <f>IFERROR(+$G16*'Input- Historical &amp; Rate Info'!#REF!," ")</f>
        <v xml:space="preserve"> </v>
      </c>
      <c r="DK16" s="786" t="str">
        <f>IFERROR(+$G16*'Input- Historical &amp; Rate Info'!#REF!," ")</f>
        <v xml:space="preserve"> </v>
      </c>
      <c r="DL16" s="786" t="str">
        <f>IFERROR(+$G16*'Input- Historical &amp; Rate Info'!#REF!," ")</f>
        <v xml:space="preserve"> </v>
      </c>
      <c r="DM16" s="786" t="str">
        <f>IFERROR(+$G16*'Input- Historical &amp; Rate Info'!#REF!," ")</f>
        <v xml:space="preserve"> </v>
      </c>
      <c r="DN16" s="786" t="str">
        <f>IFERROR(+$G16*'Input- Historical &amp; Rate Info'!#REF!," ")</f>
        <v xml:space="preserve"> </v>
      </c>
      <c r="DO16" s="786" t="str">
        <f>IFERROR(+$G16*'Input- Historical &amp; Rate Info'!#REF!," ")</f>
        <v xml:space="preserve"> </v>
      </c>
      <c r="DP16" s="786" t="str">
        <f>IFERROR(+$G16*'Input- Historical &amp; Rate Info'!#REF!," ")</f>
        <v xml:space="preserve"> </v>
      </c>
      <c r="DQ16" s="786" t="str">
        <f>IFERROR(+$G16*'Input- Historical &amp; Rate Info'!#REF!," ")</f>
        <v xml:space="preserve"> </v>
      </c>
      <c r="DR16" s="786" t="str">
        <f>IFERROR(+$G16*'Input- Historical &amp; Rate Info'!#REF!," ")</f>
        <v xml:space="preserve"> </v>
      </c>
      <c r="DS16" s="786" t="str">
        <f>IFERROR(+$G16*'Input- Historical &amp; Rate Info'!#REF!," ")</f>
        <v xml:space="preserve"> </v>
      </c>
      <c r="DT16" s="786" t="str">
        <f>IFERROR(+$G16*'Input- Historical &amp; Rate Info'!#REF!," ")</f>
        <v xml:space="preserve"> </v>
      </c>
      <c r="DU16" s="786" t="str">
        <f>IFERROR(+$G16*'Input- Historical &amp; Rate Info'!#REF!," ")</f>
        <v xml:space="preserve"> </v>
      </c>
      <c r="DV16" s="786" t="str">
        <f>IFERROR(+$G16*'Input- Historical &amp; Rate Info'!#REF!," ")</f>
        <v xml:space="preserve"> </v>
      </c>
      <c r="DW16" s="786" t="str">
        <f>IFERROR(+$G16*'Input- Historical &amp; Rate Info'!#REF!," ")</f>
        <v xml:space="preserve"> </v>
      </c>
      <c r="DX16" s="786" t="str">
        <f>IFERROR(+$G16*'Input- Historical &amp; Rate Info'!#REF!," ")</f>
        <v xml:space="preserve"> </v>
      </c>
      <c r="DY16" s="786" t="str">
        <f>IFERROR(+$G16*'Input- Historical &amp; Rate Info'!#REF!," ")</f>
        <v xml:space="preserve"> </v>
      </c>
      <c r="DZ16" s="786" t="str">
        <f>IFERROR(+$G16*'Input- Historical &amp; Rate Info'!#REF!," ")</f>
        <v xml:space="preserve"> </v>
      </c>
      <c r="EA16" s="786" t="str">
        <f>IFERROR(+$G16*'Input- Historical &amp; Rate Info'!#REF!," ")</f>
        <v xml:space="preserve"> </v>
      </c>
      <c r="EB16" s="786" t="str">
        <f>IFERROR(+$G16*'Input- Historical &amp; Rate Info'!#REF!," ")</f>
        <v xml:space="preserve"> </v>
      </c>
      <c r="EC16" s="786" t="str">
        <f>IFERROR(+$G16*'Input- Historical &amp; Rate Info'!#REF!," ")</f>
        <v xml:space="preserve"> </v>
      </c>
      <c r="ED16" s="786" t="str">
        <f>IFERROR(+$G16*'Input- Historical &amp; Rate Info'!#REF!," ")</f>
        <v xml:space="preserve"> </v>
      </c>
      <c r="EE16" s="786" t="str">
        <f>IFERROR(+$G16*'Input- Historical &amp; Rate Info'!#REF!," ")</f>
        <v xml:space="preserve"> </v>
      </c>
      <c r="EF16" s="786" t="str">
        <f>IFERROR(+$G16*'Input- Historical &amp; Rate Info'!#REF!," ")</f>
        <v xml:space="preserve"> </v>
      </c>
      <c r="EG16" s="786" t="str">
        <f>IFERROR(+$G16*'Input- Historical &amp; Rate Info'!#REF!," ")</f>
        <v xml:space="preserve"> </v>
      </c>
      <c r="EH16" s="786" t="str">
        <f>IFERROR(+$G16*'Input- Historical &amp; Rate Info'!#REF!," ")</f>
        <v xml:space="preserve"> </v>
      </c>
      <c r="EI16" s="786" t="str">
        <f>IFERROR(+$G16*'Input- Historical &amp; Rate Info'!#REF!," ")</f>
        <v xml:space="preserve"> </v>
      </c>
      <c r="EJ16" s="786" t="str">
        <f>IFERROR(+$G16*'Input- Historical &amp; Rate Info'!#REF!," ")</f>
        <v xml:space="preserve"> </v>
      </c>
      <c r="EK16" s="786" t="str">
        <f>IFERROR(+$G16*'Input- Historical &amp; Rate Info'!#REF!," ")</f>
        <v xml:space="preserve"> </v>
      </c>
      <c r="EL16" s="786" t="str">
        <f>IFERROR(+$G16*'Input- Historical &amp; Rate Info'!#REF!," ")</f>
        <v xml:space="preserve"> </v>
      </c>
      <c r="EM16" s="786" t="str">
        <f>IFERROR(+$G16*'Input- Historical &amp; Rate Info'!#REF!," ")</f>
        <v xml:space="preserve"> </v>
      </c>
      <c r="EN16" s="786" t="str">
        <f>IFERROR(+$G16*'Input- Historical &amp; Rate Info'!#REF!," ")</f>
        <v xml:space="preserve"> </v>
      </c>
      <c r="EO16" s="786" t="str">
        <f>IFERROR(+$G16*'Input- Historical &amp; Rate Info'!#REF!," ")</f>
        <v xml:space="preserve"> </v>
      </c>
      <c r="EP16" s="786" t="str">
        <f>IFERROR(+$G16*'Input- Historical &amp; Rate Info'!#REF!," ")</f>
        <v xml:space="preserve"> </v>
      </c>
      <c r="EQ16" s="786" t="str">
        <f>IFERROR(+$G16*'Input- Historical &amp; Rate Info'!#REF!," ")</f>
        <v xml:space="preserve"> </v>
      </c>
      <c r="ER16" s="786" t="str">
        <f>IFERROR(+$G16*'Input- Historical &amp; Rate Info'!#REF!," ")</f>
        <v xml:space="preserve"> </v>
      </c>
      <c r="ES16" s="515"/>
    </row>
    <row r="17" spans="1:149">
      <c r="A17" s="725"/>
      <c r="B17" s="725"/>
      <c r="C17" s="725"/>
      <c r="D17" s="726"/>
      <c r="E17" s="727"/>
      <c r="F17" s="728"/>
      <c r="G17" s="785" t="str">
        <f>IFERROR(IF(C17+F17*30.434&lt;'Input- Historical &amp; Rate Info'!$B$7-1,"",IF(C17+F17*30.434&lt;'Input- Historical &amp; Rate Info'!$B$7+365,(ROUND(C17+F17*30.434,0)-'Input- Historical &amp; Rate Info'!$B$7)*D17*E17/ROUND(F17*30.434,0),IF(C17&gt;'Input- Historical &amp; Rate Info'!$B$7,('Input- Historical &amp; Rate Info'!$B$7+365-C17)*D17*E17/ROUND(F17*30.434,0),D17*E17/F17*12))),"")</f>
        <v/>
      </c>
      <c r="H17" s="710" t="str">
        <f t="shared" si="0"/>
        <v/>
      </c>
      <c r="I17" s="786" t="str">
        <f>IFERROR(+$G17*'Input- Historical &amp; Rate Info'!#REF!," ")</f>
        <v xml:space="preserve"> </v>
      </c>
      <c r="J17" s="786" t="str">
        <f>IFERROR(+$G17*'Input- Historical &amp; Rate Info'!#REF!," ")</f>
        <v xml:space="preserve"> </v>
      </c>
      <c r="K17" s="786" t="str">
        <f>IFERROR(+$G17*'Input- Historical &amp; Rate Info'!#REF!," ")</f>
        <v xml:space="preserve"> </v>
      </c>
      <c r="L17" s="786" t="str">
        <f>IFERROR(+$G17*'Input- Historical &amp; Rate Info'!#REF!," ")</f>
        <v xml:space="preserve"> </v>
      </c>
      <c r="M17" s="786" t="str">
        <f>IFERROR(+$G17*'Input- Historical &amp; Rate Info'!#REF!," ")</f>
        <v xml:space="preserve"> </v>
      </c>
      <c r="N17" s="786" t="str">
        <f>IFERROR(+$G17*'Input- Historical &amp; Rate Info'!#REF!," ")</f>
        <v xml:space="preserve"> </v>
      </c>
      <c r="O17" s="786" t="str">
        <f>IFERROR(+$G17*'Input- Historical &amp; Rate Info'!#REF!," ")</f>
        <v xml:space="preserve"> </v>
      </c>
      <c r="P17" s="786" t="str">
        <f>IFERROR(+$G17*'Input- Historical &amp; Rate Info'!#REF!," ")</f>
        <v xml:space="preserve"> </v>
      </c>
      <c r="Q17" s="786" t="str">
        <f>IFERROR(+$G17*'Input- Historical &amp; Rate Info'!#REF!," ")</f>
        <v xml:space="preserve"> </v>
      </c>
      <c r="R17" s="786" t="str">
        <f>IFERROR(+$G17*'Input- Historical &amp; Rate Info'!#REF!," ")</f>
        <v xml:space="preserve"> </v>
      </c>
      <c r="S17" s="786" t="str">
        <f>IFERROR(+$G17*'Input- Historical &amp; Rate Info'!#REF!," ")</f>
        <v xml:space="preserve"> </v>
      </c>
      <c r="T17" s="786" t="str">
        <f>IFERROR(+$G17*'Input- Historical &amp; Rate Info'!#REF!," ")</f>
        <v xml:space="preserve"> </v>
      </c>
      <c r="U17" s="786" t="str">
        <f>IFERROR(+$G17*'Input- Historical &amp; Rate Info'!#REF!," ")</f>
        <v xml:space="preserve"> </v>
      </c>
      <c r="V17" s="786" t="str">
        <f>IFERROR(+$G17*'Input- Historical &amp; Rate Info'!#REF!," ")</f>
        <v xml:space="preserve"> </v>
      </c>
      <c r="W17" s="786" t="str">
        <f>IFERROR(+$G17*'Input- Historical &amp; Rate Info'!#REF!," ")</f>
        <v xml:space="preserve"> </v>
      </c>
      <c r="X17" s="786" t="str">
        <f>IFERROR(+$G17*'Input- Historical &amp; Rate Info'!#REF!," ")</f>
        <v xml:space="preserve"> </v>
      </c>
      <c r="Y17" s="786" t="str">
        <f>IFERROR(+$G17*'Input- Historical &amp; Rate Info'!#REF!," ")</f>
        <v xml:space="preserve"> </v>
      </c>
      <c r="Z17" s="786" t="str">
        <f>IFERROR(+$G17*'Input- Historical &amp; Rate Info'!#REF!," ")</f>
        <v xml:space="preserve"> </v>
      </c>
      <c r="AA17" s="786" t="str">
        <f>IFERROR(+$G17*'Input- Historical &amp; Rate Info'!#REF!," ")</f>
        <v xml:space="preserve"> </v>
      </c>
      <c r="AB17" s="786" t="str">
        <f>IFERROR(+$G17*'Input- Historical &amp; Rate Info'!#REF!," ")</f>
        <v xml:space="preserve"> </v>
      </c>
      <c r="AC17" s="786" t="str">
        <f>IFERROR(+$G17*'Input- Historical &amp; Rate Info'!#REF!," ")</f>
        <v xml:space="preserve"> </v>
      </c>
      <c r="AD17" s="786" t="str">
        <f>IFERROR(+$G17*'Input- Historical &amp; Rate Info'!#REF!," ")</f>
        <v xml:space="preserve"> </v>
      </c>
      <c r="AE17" s="786" t="str">
        <f>IFERROR(+$G17*'Input- Historical &amp; Rate Info'!#REF!," ")</f>
        <v xml:space="preserve"> </v>
      </c>
      <c r="AF17" s="786" t="str">
        <f>IFERROR(+$G17*'Input- Historical &amp; Rate Info'!#REF!," ")</f>
        <v xml:space="preserve"> </v>
      </c>
      <c r="AG17" s="786" t="str">
        <f>IFERROR(+$G17*'Input- Historical &amp; Rate Info'!#REF!," ")</f>
        <v xml:space="preserve"> </v>
      </c>
      <c r="AH17" s="786" t="str">
        <f>IFERROR(+$G17*'Input- Historical &amp; Rate Info'!#REF!," ")</f>
        <v xml:space="preserve"> </v>
      </c>
      <c r="AI17" s="786" t="str">
        <f>IFERROR(+$G17*'Input- Historical &amp; Rate Info'!#REF!," ")</f>
        <v xml:space="preserve"> </v>
      </c>
      <c r="AJ17" s="786" t="str">
        <f>IFERROR(+$G17*'Input- Historical &amp; Rate Info'!#REF!," ")</f>
        <v xml:space="preserve"> </v>
      </c>
      <c r="AK17" s="786" t="str">
        <f>IFERROR(+$G17*'Input- Historical &amp; Rate Info'!#REF!," ")</f>
        <v xml:space="preserve"> </v>
      </c>
      <c r="AL17" s="786" t="str">
        <f>IFERROR(+$G17*'Input- Historical &amp; Rate Info'!#REF!," ")</f>
        <v xml:space="preserve"> </v>
      </c>
      <c r="AM17" s="786" t="str">
        <f>IFERROR(+$G17*'Input- Historical &amp; Rate Info'!#REF!," ")</f>
        <v xml:space="preserve"> </v>
      </c>
      <c r="AN17" s="786" t="str">
        <f>IFERROR(+$G17*'Input- Historical &amp; Rate Info'!#REF!," ")</f>
        <v xml:space="preserve"> </v>
      </c>
      <c r="AO17" s="786" t="str">
        <f>IFERROR(+$G17*'Input- Historical &amp; Rate Info'!#REF!," ")</f>
        <v xml:space="preserve"> </v>
      </c>
      <c r="AP17" s="786" t="str">
        <f>IFERROR(+$G17*'Input- Historical &amp; Rate Info'!#REF!," ")</f>
        <v xml:space="preserve"> </v>
      </c>
      <c r="AQ17" s="786" t="str">
        <f>IFERROR(+$G17*'Input- Historical &amp; Rate Info'!#REF!," ")</f>
        <v xml:space="preserve"> </v>
      </c>
      <c r="AR17" s="786" t="str">
        <f>IFERROR(+$G17*'Input- Historical &amp; Rate Info'!#REF!," ")</f>
        <v xml:space="preserve"> </v>
      </c>
      <c r="AS17" s="786" t="str">
        <f>IFERROR(+$G17*'Input- Historical &amp; Rate Info'!#REF!," ")</f>
        <v xml:space="preserve"> </v>
      </c>
      <c r="AT17" s="786" t="str">
        <f>IFERROR(+$G17*'Input- Historical &amp; Rate Info'!#REF!," ")</f>
        <v xml:space="preserve"> </v>
      </c>
      <c r="AU17" s="786" t="str">
        <f>IFERROR(+$G17*'Input- Historical &amp; Rate Info'!#REF!," ")</f>
        <v xml:space="preserve"> </v>
      </c>
      <c r="AV17" s="786" t="str">
        <f>IFERROR(+$G17*'Input- Historical &amp; Rate Info'!#REF!," ")</f>
        <v xml:space="preserve"> </v>
      </c>
      <c r="AW17" s="786" t="str">
        <f>IFERROR(+$G17*'Input- Historical &amp; Rate Info'!#REF!," ")</f>
        <v xml:space="preserve"> </v>
      </c>
      <c r="AX17" s="786" t="str">
        <f>IFERROR(+$G17*'Input- Historical &amp; Rate Info'!#REF!," ")</f>
        <v xml:space="preserve"> </v>
      </c>
      <c r="AY17" s="786" t="str">
        <f>IFERROR(+$G17*'Input- Historical &amp; Rate Info'!#REF!," ")</f>
        <v xml:space="preserve"> </v>
      </c>
      <c r="AZ17" s="786" t="str">
        <f>IFERROR(+$G17*'Input- Historical &amp; Rate Info'!#REF!," ")</f>
        <v xml:space="preserve"> </v>
      </c>
      <c r="BA17" s="786" t="str">
        <f>IFERROR(+$G17*'Input- Historical &amp; Rate Info'!#REF!," ")</f>
        <v xml:space="preserve"> </v>
      </c>
      <c r="BB17" s="786" t="str">
        <f>IFERROR(+$G17*'Input- Historical &amp; Rate Info'!#REF!," ")</f>
        <v xml:space="preserve"> </v>
      </c>
      <c r="BC17" s="786" t="str">
        <f>IFERROR(+$G17*'Input- Historical &amp; Rate Info'!#REF!," ")</f>
        <v xml:space="preserve"> </v>
      </c>
      <c r="BD17" s="786" t="str">
        <f>IFERROR(+$G17*'Input- Historical &amp; Rate Info'!#REF!," ")</f>
        <v xml:space="preserve"> </v>
      </c>
      <c r="BE17" s="786" t="str">
        <f>IFERROR(+$G17*'Input- Historical &amp; Rate Info'!#REF!," ")</f>
        <v xml:space="preserve"> </v>
      </c>
      <c r="BF17" s="786" t="str">
        <f>IFERROR(+$G17*'Input- Historical &amp; Rate Info'!#REF!," ")</f>
        <v xml:space="preserve"> </v>
      </c>
      <c r="BG17" s="786" t="str">
        <f>IFERROR(+$G17*'Input- Historical &amp; Rate Info'!#REF!," ")</f>
        <v xml:space="preserve"> </v>
      </c>
      <c r="BH17" s="786" t="str">
        <f>IFERROR(+$G17*'Input- Historical &amp; Rate Info'!#REF!," ")</f>
        <v xml:space="preserve"> </v>
      </c>
      <c r="BI17" s="786" t="str">
        <f>IFERROR(+$G17*'Input- Historical &amp; Rate Info'!#REF!," ")</f>
        <v xml:space="preserve"> </v>
      </c>
      <c r="BJ17" s="786" t="str">
        <f>IFERROR(+$G17*'Input- Historical &amp; Rate Info'!#REF!," ")</f>
        <v xml:space="preserve"> </v>
      </c>
      <c r="BK17" s="786" t="str">
        <f>IFERROR(+$G17*'Input- Historical &amp; Rate Info'!#REF!," ")</f>
        <v xml:space="preserve"> </v>
      </c>
      <c r="BL17" s="786" t="str">
        <f>IFERROR(+$G17*'Input- Historical &amp; Rate Info'!#REF!," ")</f>
        <v xml:space="preserve"> </v>
      </c>
      <c r="BM17" s="786" t="str">
        <f>IFERROR(+$G17*'Input- Historical &amp; Rate Info'!#REF!," ")</f>
        <v xml:space="preserve"> </v>
      </c>
      <c r="BN17" s="786" t="str">
        <f>IFERROR(+$G17*'Input- Historical &amp; Rate Info'!#REF!," ")</f>
        <v xml:space="preserve"> </v>
      </c>
      <c r="BO17" s="786" t="str">
        <f>IFERROR(+$G17*'Input- Historical &amp; Rate Info'!#REF!," ")</f>
        <v xml:space="preserve"> </v>
      </c>
      <c r="BP17" s="786" t="str">
        <f>IFERROR(+$G17*'Input- Historical &amp; Rate Info'!#REF!," ")</f>
        <v xml:space="preserve"> </v>
      </c>
      <c r="BQ17" s="786" t="str">
        <f>IFERROR(+$G17*'Input- Historical &amp; Rate Info'!#REF!," ")</f>
        <v xml:space="preserve"> </v>
      </c>
      <c r="BR17" s="786" t="str">
        <f>IFERROR(+$G17*'Input- Historical &amp; Rate Info'!#REF!," ")</f>
        <v xml:space="preserve"> </v>
      </c>
      <c r="BS17" s="786" t="str">
        <f>IFERROR(+$G17*'Input- Historical &amp; Rate Info'!#REF!," ")</f>
        <v xml:space="preserve"> </v>
      </c>
      <c r="BT17" s="786" t="str">
        <f>IFERROR(+$G17*'Input- Historical &amp; Rate Info'!#REF!," ")</f>
        <v xml:space="preserve"> </v>
      </c>
      <c r="BU17" s="786" t="str">
        <f>IFERROR(+$G17*'Input- Historical &amp; Rate Info'!#REF!," ")</f>
        <v xml:space="preserve"> </v>
      </c>
      <c r="BV17" s="786" t="str">
        <f>IFERROR(+$G17*'Input- Historical &amp; Rate Info'!#REF!," ")</f>
        <v xml:space="preserve"> </v>
      </c>
      <c r="BW17" s="786" t="str">
        <f>IFERROR(+$G17*'Input- Historical &amp; Rate Info'!#REF!," ")</f>
        <v xml:space="preserve"> </v>
      </c>
      <c r="BX17" s="786" t="str">
        <f>IFERROR(+$G17*'Input- Historical &amp; Rate Info'!#REF!," ")</f>
        <v xml:space="preserve"> </v>
      </c>
      <c r="BY17" s="786" t="str">
        <f>IFERROR(+$G17*'Input- Historical &amp; Rate Info'!#REF!," ")</f>
        <v xml:space="preserve"> </v>
      </c>
      <c r="BZ17" s="786" t="str">
        <f>IFERROR(+$G17*'Input- Historical &amp; Rate Info'!#REF!," ")</f>
        <v xml:space="preserve"> </v>
      </c>
      <c r="CA17" s="786" t="str">
        <f>IFERROR(+$G17*'Input- Historical &amp; Rate Info'!#REF!," ")</f>
        <v xml:space="preserve"> </v>
      </c>
      <c r="CB17" s="786" t="str">
        <f>IFERROR(+$G17*'Input- Historical &amp; Rate Info'!#REF!," ")</f>
        <v xml:space="preserve"> </v>
      </c>
      <c r="CC17" s="786" t="str">
        <f>IFERROR(+$G17*'Input- Historical &amp; Rate Info'!#REF!," ")</f>
        <v xml:space="preserve"> </v>
      </c>
      <c r="CD17" s="786" t="str">
        <f>IFERROR(+$G17*'Input- Historical &amp; Rate Info'!#REF!," ")</f>
        <v xml:space="preserve"> </v>
      </c>
      <c r="CE17" s="786" t="str">
        <f>IFERROR(+$G17*'Input- Historical &amp; Rate Info'!#REF!," ")</f>
        <v xml:space="preserve"> </v>
      </c>
      <c r="CF17" s="786" t="str">
        <f>IFERROR(+$G17*'Input- Historical &amp; Rate Info'!#REF!," ")</f>
        <v xml:space="preserve"> </v>
      </c>
      <c r="CG17" s="786" t="str">
        <f>IFERROR(+$G17*'Input- Historical &amp; Rate Info'!#REF!," ")</f>
        <v xml:space="preserve"> </v>
      </c>
      <c r="CH17" s="786" t="str">
        <f>IFERROR(+$G17*'Input- Historical &amp; Rate Info'!#REF!," ")</f>
        <v xml:space="preserve"> </v>
      </c>
      <c r="CI17" s="786" t="str">
        <f>IFERROR(+$G17*'Input- Historical &amp; Rate Info'!#REF!," ")</f>
        <v xml:space="preserve"> </v>
      </c>
      <c r="CJ17" s="786" t="str">
        <f>IFERROR(+$G17*'Input- Historical &amp; Rate Info'!#REF!," ")</f>
        <v xml:space="preserve"> </v>
      </c>
      <c r="CK17" s="786" t="str">
        <f>IFERROR(+$G17*'Input- Historical &amp; Rate Info'!#REF!," ")</f>
        <v xml:space="preserve"> </v>
      </c>
      <c r="CL17" s="786" t="str">
        <f>IFERROR(+$G17*'Input- Historical &amp; Rate Info'!#REF!," ")</f>
        <v xml:space="preserve"> </v>
      </c>
      <c r="CM17" s="786" t="str">
        <f>IFERROR(+$G17*'Input- Historical &amp; Rate Info'!#REF!," ")</f>
        <v xml:space="preserve"> </v>
      </c>
      <c r="CN17" s="786" t="str">
        <f>IFERROR(+$G17*'Input- Historical &amp; Rate Info'!#REF!," ")</f>
        <v xml:space="preserve"> </v>
      </c>
      <c r="CO17" s="786" t="str">
        <f>IFERROR(+$G17*'Input- Historical &amp; Rate Info'!#REF!," ")</f>
        <v xml:space="preserve"> </v>
      </c>
      <c r="CP17" s="786" t="str">
        <f>IFERROR(+$G17*'Input- Historical &amp; Rate Info'!#REF!," ")</f>
        <v xml:space="preserve"> </v>
      </c>
      <c r="CQ17" s="786" t="str">
        <f>IFERROR(+$G17*'Input- Historical &amp; Rate Info'!#REF!," ")</f>
        <v xml:space="preserve"> </v>
      </c>
      <c r="CR17" s="786" t="str">
        <f>IFERROR(+$G17*'Input- Historical &amp; Rate Info'!#REF!," ")</f>
        <v xml:space="preserve"> </v>
      </c>
      <c r="CS17" s="786" t="str">
        <f>IFERROR(+$G17*'Input- Historical &amp; Rate Info'!#REF!," ")</f>
        <v xml:space="preserve"> </v>
      </c>
      <c r="CT17" s="786" t="str">
        <f>IFERROR(+$G17*'Input- Historical &amp; Rate Info'!#REF!," ")</f>
        <v xml:space="preserve"> </v>
      </c>
      <c r="CU17" s="786" t="str">
        <f>IFERROR(+$G17*'Input- Historical &amp; Rate Info'!#REF!," ")</f>
        <v xml:space="preserve"> </v>
      </c>
      <c r="CV17" s="786" t="str">
        <f>IFERROR(+$G17*'Input- Historical &amp; Rate Info'!#REF!," ")</f>
        <v xml:space="preserve"> </v>
      </c>
      <c r="CW17" s="786" t="str">
        <f>IFERROR(+$G17*'Input- Historical &amp; Rate Info'!#REF!," ")</f>
        <v xml:space="preserve"> </v>
      </c>
      <c r="CX17" s="786" t="str">
        <f>IFERROR(+$G17*'Input- Historical &amp; Rate Info'!#REF!," ")</f>
        <v xml:space="preserve"> </v>
      </c>
      <c r="CY17" s="786" t="str">
        <f>IFERROR(+$G17*'Input- Historical &amp; Rate Info'!#REF!," ")</f>
        <v xml:space="preserve"> </v>
      </c>
      <c r="CZ17" s="786" t="str">
        <f>IFERROR(+$G17*'Input- Historical &amp; Rate Info'!#REF!," ")</f>
        <v xml:space="preserve"> </v>
      </c>
      <c r="DA17" s="786" t="str">
        <f>IFERROR(+$G17*'Input- Historical &amp; Rate Info'!#REF!," ")</f>
        <v xml:space="preserve"> </v>
      </c>
      <c r="DB17" s="786" t="str">
        <f>IFERROR(+$G17*'Input- Historical &amp; Rate Info'!#REF!," ")</f>
        <v xml:space="preserve"> </v>
      </c>
      <c r="DC17" s="786" t="str">
        <f>IFERROR(+$G17*'Input- Historical &amp; Rate Info'!#REF!," ")</f>
        <v xml:space="preserve"> </v>
      </c>
      <c r="DD17" s="786" t="str">
        <f>IFERROR(+$G17*'Input- Historical &amp; Rate Info'!#REF!," ")</f>
        <v xml:space="preserve"> </v>
      </c>
      <c r="DE17" s="786" t="str">
        <f>IFERROR(+$G17*'Input- Historical &amp; Rate Info'!#REF!," ")</f>
        <v xml:space="preserve"> </v>
      </c>
      <c r="DF17" s="786" t="str">
        <f>IFERROR(+$G17*'Input- Historical &amp; Rate Info'!#REF!," ")</f>
        <v xml:space="preserve"> </v>
      </c>
      <c r="DG17" s="786" t="str">
        <f>IFERROR(+$G17*'Input- Historical &amp; Rate Info'!#REF!," ")</f>
        <v xml:space="preserve"> </v>
      </c>
      <c r="DH17" s="786" t="str">
        <f>IFERROR(+$G17*'Input- Historical &amp; Rate Info'!#REF!," ")</f>
        <v xml:space="preserve"> </v>
      </c>
      <c r="DI17" s="786" t="str">
        <f>IFERROR(+$G17*'Input- Historical &amp; Rate Info'!#REF!," ")</f>
        <v xml:space="preserve"> </v>
      </c>
      <c r="DJ17" s="786" t="str">
        <f>IFERROR(+$G17*'Input- Historical &amp; Rate Info'!#REF!," ")</f>
        <v xml:space="preserve"> </v>
      </c>
      <c r="DK17" s="786" t="str">
        <f>IFERROR(+$G17*'Input- Historical &amp; Rate Info'!#REF!," ")</f>
        <v xml:space="preserve"> </v>
      </c>
      <c r="DL17" s="786" t="str">
        <f>IFERROR(+$G17*'Input- Historical &amp; Rate Info'!#REF!," ")</f>
        <v xml:space="preserve"> </v>
      </c>
      <c r="DM17" s="786" t="str">
        <f>IFERROR(+$G17*'Input- Historical &amp; Rate Info'!#REF!," ")</f>
        <v xml:space="preserve"> </v>
      </c>
      <c r="DN17" s="786" t="str">
        <f>IFERROR(+$G17*'Input- Historical &amp; Rate Info'!#REF!," ")</f>
        <v xml:space="preserve"> </v>
      </c>
      <c r="DO17" s="786" t="str">
        <f>IFERROR(+$G17*'Input- Historical &amp; Rate Info'!#REF!," ")</f>
        <v xml:space="preserve"> </v>
      </c>
      <c r="DP17" s="786" t="str">
        <f>IFERROR(+$G17*'Input- Historical &amp; Rate Info'!#REF!," ")</f>
        <v xml:space="preserve"> </v>
      </c>
      <c r="DQ17" s="786" t="str">
        <f>IFERROR(+$G17*'Input- Historical &amp; Rate Info'!#REF!," ")</f>
        <v xml:space="preserve"> </v>
      </c>
      <c r="DR17" s="786" t="str">
        <f>IFERROR(+$G17*'Input- Historical &amp; Rate Info'!#REF!," ")</f>
        <v xml:space="preserve"> </v>
      </c>
      <c r="DS17" s="786" t="str">
        <f>IFERROR(+$G17*'Input- Historical &amp; Rate Info'!#REF!," ")</f>
        <v xml:space="preserve"> </v>
      </c>
      <c r="DT17" s="786" t="str">
        <f>IFERROR(+$G17*'Input- Historical &amp; Rate Info'!#REF!," ")</f>
        <v xml:space="preserve"> </v>
      </c>
      <c r="DU17" s="786" t="str">
        <f>IFERROR(+$G17*'Input- Historical &amp; Rate Info'!#REF!," ")</f>
        <v xml:space="preserve"> </v>
      </c>
      <c r="DV17" s="786" t="str">
        <f>IFERROR(+$G17*'Input- Historical &amp; Rate Info'!#REF!," ")</f>
        <v xml:space="preserve"> </v>
      </c>
      <c r="DW17" s="786" t="str">
        <f>IFERROR(+$G17*'Input- Historical &amp; Rate Info'!#REF!," ")</f>
        <v xml:space="preserve"> </v>
      </c>
      <c r="DX17" s="786" t="str">
        <f>IFERROR(+$G17*'Input- Historical &amp; Rate Info'!#REF!," ")</f>
        <v xml:space="preserve"> </v>
      </c>
      <c r="DY17" s="786" t="str">
        <f>IFERROR(+$G17*'Input- Historical &amp; Rate Info'!#REF!," ")</f>
        <v xml:space="preserve"> </v>
      </c>
      <c r="DZ17" s="786" t="str">
        <f>IFERROR(+$G17*'Input- Historical &amp; Rate Info'!#REF!," ")</f>
        <v xml:space="preserve"> </v>
      </c>
      <c r="EA17" s="786" t="str">
        <f>IFERROR(+$G17*'Input- Historical &amp; Rate Info'!#REF!," ")</f>
        <v xml:space="preserve"> </v>
      </c>
      <c r="EB17" s="786" t="str">
        <f>IFERROR(+$G17*'Input- Historical &amp; Rate Info'!#REF!," ")</f>
        <v xml:space="preserve"> </v>
      </c>
      <c r="EC17" s="786" t="str">
        <f>IFERROR(+$G17*'Input- Historical &amp; Rate Info'!#REF!," ")</f>
        <v xml:space="preserve"> </v>
      </c>
      <c r="ED17" s="786" t="str">
        <f>IFERROR(+$G17*'Input- Historical &amp; Rate Info'!#REF!," ")</f>
        <v xml:space="preserve"> </v>
      </c>
      <c r="EE17" s="786" t="str">
        <f>IFERROR(+$G17*'Input- Historical &amp; Rate Info'!#REF!," ")</f>
        <v xml:space="preserve"> </v>
      </c>
      <c r="EF17" s="786" t="str">
        <f>IFERROR(+$G17*'Input- Historical &amp; Rate Info'!#REF!," ")</f>
        <v xml:space="preserve"> </v>
      </c>
      <c r="EG17" s="786" t="str">
        <f>IFERROR(+$G17*'Input- Historical &amp; Rate Info'!#REF!," ")</f>
        <v xml:space="preserve"> </v>
      </c>
      <c r="EH17" s="786" t="str">
        <f>IFERROR(+$G17*'Input- Historical &amp; Rate Info'!#REF!," ")</f>
        <v xml:space="preserve"> </v>
      </c>
      <c r="EI17" s="786" t="str">
        <f>IFERROR(+$G17*'Input- Historical &amp; Rate Info'!#REF!," ")</f>
        <v xml:space="preserve"> </v>
      </c>
      <c r="EJ17" s="786" t="str">
        <f>IFERROR(+$G17*'Input- Historical &amp; Rate Info'!#REF!," ")</f>
        <v xml:space="preserve"> </v>
      </c>
      <c r="EK17" s="786" t="str">
        <f>IFERROR(+$G17*'Input- Historical &amp; Rate Info'!#REF!," ")</f>
        <v xml:space="preserve"> </v>
      </c>
      <c r="EL17" s="786" t="str">
        <f>IFERROR(+$G17*'Input- Historical &amp; Rate Info'!#REF!," ")</f>
        <v xml:space="preserve"> </v>
      </c>
      <c r="EM17" s="786" t="str">
        <f>IFERROR(+$G17*'Input- Historical &amp; Rate Info'!#REF!," ")</f>
        <v xml:space="preserve"> </v>
      </c>
      <c r="EN17" s="786" t="str">
        <f>IFERROR(+$G17*'Input- Historical &amp; Rate Info'!#REF!," ")</f>
        <v xml:space="preserve"> </v>
      </c>
      <c r="EO17" s="786" t="str">
        <f>IFERROR(+$G17*'Input- Historical &amp; Rate Info'!#REF!," ")</f>
        <v xml:space="preserve"> </v>
      </c>
      <c r="EP17" s="786" t="str">
        <f>IFERROR(+$G17*'Input- Historical &amp; Rate Info'!#REF!," ")</f>
        <v xml:space="preserve"> </v>
      </c>
      <c r="EQ17" s="786" t="str">
        <f>IFERROR(+$G17*'Input- Historical &amp; Rate Info'!#REF!," ")</f>
        <v xml:space="preserve"> </v>
      </c>
      <c r="ER17" s="786" t="str">
        <f>IFERROR(+$G17*'Input- Historical &amp; Rate Info'!#REF!," ")</f>
        <v xml:space="preserve"> </v>
      </c>
      <c r="ES17" s="515"/>
    </row>
    <row r="18" spans="1:149">
      <c r="A18" s="725"/>
      <c r="B18" s="725"/>
      <c r="C18" s="725"/>
      <c r="D18" s="726"/>
      <c r="E18" s="727"/>
      <c r="F18" s="728"/>
      <c r="G18" s="785" t="str">
        <f>IFERROR(IF(C18+F18*30.434&lt;'Input- Historical &amp; Rate Info'!$B$7-1,"",IF(C18+F18*30.434&lt;'Input- Historical &amp; Rate Info'!$B$7+365,(ROUND(C18+F18*30.434,0)-'Input- Historical &amp; Rate Info'!$B$7)*D18*E18/ROUND(F18*30.434,0),IF(C18&gt;'Input- Historical &amp; Rate Info'!$B$7,('Input- Historical &amp; Rate Info'!$B$7+365-C18)*D18*E18/ROUND(F18*30.434,0),D18*E18/F18*12))),"")</f>
        <v/>
      </c>
      <c r="H18" s="710" t="str">
        <f t="shared" si="0"/>
        <v/>
      </c>
      <c r="I18" s="786" t="str">
        <f>IFERROR(+$G18*'Input- Historical &amp; Rate Info'!#REF!," ")</f>
        <v xml:space="preserve"> </v>
      </c>
      <c r="J18" s="786" t="str">
        <f>IFERROR(+$G18*'Input- Historical &amp; Rate Info'!#REF!," ")</f>
        <v xml:space="preserve"> </v>
      </c>
      <c r="K18" s="786" t="str">
        <f>IFERROR(+$G18*'Input- Historical &amp; Rate Info'!#REF!," ")</f>
        <v xml:space="preserve"> </v>
      </c>
      <c r="L18" s="786" t="str">
        <f>IFERROR(+$G18*'Input- Historical &amp; Rate Info'!#REF!," ")</f>
        <v xml:space="preserve"> </v>
      </c>
      <c r="M18" s="786" t="str">
        <f>IFERROR(+$G18*'Input- Historical &amp; Rate Info'!#REF!," ")</f>
        <v xml:space="preserve"> </v>
      </c>
      <c r="N18" s="786" t="str">
        <f>IFERROR(+$G18*'Input- Historical &amp; Rate Info'!#REF!," ")</f>
        <v xml:space="preserve"> </v>
      </c>
      <c r="O18" s="786" t="str">
        <f>IFERROR(+$G18*'Input- Historical &amp; Rate Info'!#REF!," ")</f>
        <v xml:space="preserve"> </v>
      </c>
      <c r="P18" s="786" t="str">
        <f>IFERROR(+$G18*'Input- Historical &amp; Rate Info'!#REF!," ")</f>
        <v xml:space="preserve"> </v>
      </c>
      <c r="Q18" s="786" t="str">
        <f>IFERROR(+$G18*'Input- Historical &amp; Rate Info'!#REF!," ")</f>
        <v xml:space="preserve"> </v>
      </c>
      <c r="R18" s="786" t="str">
        <f>IFERROR(+$G18*'Input- Historical &amp; Rate Info'!#REF!," ")</f>
        <v xml:space="preserve"> </v>
      </c>
      <c r="S18" s="786" t="str">
        <f>IFERROR(+$G18*'Input- Historical &amp; Rate Info'!#REF!," ")</f>
        <v xml:space="preserve"> </v>
      </c>
      <c r="T18" s="786" t="str">
        <f>IFERROR(+$G18*'Input- Historical &amp; Rate Info'!#REF!," ")</f>
        <v xml:space="preserve"> </v>
      </c>
      <c r="U18" s="786" t="str">
        <f>IFERROR(+$G18*'Input- Historical &amp; Rate Info'!#REF!," ")</f>
        <v xml:space="preserve"> </v>
      </c>
      <c r="V18" s="786" t="str">
        <f>IFERROR(+$G18*'Input- Historical &amp; Rate Info'!#REF!," ")</f>
        <v xml:space="preserve"> </v>
      </c>
      <c r="W18" s="786" t="str">
        <f>IFERROR(+$G18*'Input- Historical &amp; Rate Info'!#REF!," ")</f>
        <v xml:space="preserve"> </v>
      </c>
      <c r="X18" s="786" t="str">
        <f>IFERROR(+$G18*'Input- Historical &amp; Rate Info'!#REF!," ")</f>
        <v xml:space="preserve"> </v>
      </c>
      <c r="Y18" s="786" t="str">
        <f>IFERROR(+$G18*'Input- Historical &amp; Rate Info'!#REF!," ")</f>
        <v xml:space="preserve"> </v>
      </c>
      <c r="Z18" s="786" t="str">
        <f>IFERROR(+$G18*'Input- Historical &amp; Rate Info'!#REF!," ")</f>
        <v xml:space="preserve"> </v>
      </c>
      <c r="AA18" s="786" t="str">
        <f>IFERROR(+$G18*'Input- Historical &amp; Rate Info'!#REF!," ")</f>
        <v xml:space="preserve"> </v>
      </c>
      <c r="AB18" s="786" t="str">
        <f>IFERROR(+$G18*'Input- Historical &amp; Rate Info'!#REF!," ")</f>
        <v xml:space="preserve"> </v>
      </c>
      <c r="AC18" s="786" t="str">
        <f>IFERROR(+$G18*'Input- Historical &amp; Rate Info'!#REF!," ")</f>
        <v xml:space="preserve"> </v>
      </c>
      <c r="AD18" s="786" t="str">
        <f>IFERROR(+$G18*'Input- Historical &amp; Rate Info'!#REF!," ")</f>
        <v xml:space="preserve"> </v>
      </c>
      <c r="AE18" s="786" t="str">
        <f>IFERROR(+$G18*'Input- Historical &amp; Rate Info'!#REF!," ")</f>
        <v xml:space="preserve"> </v>
      </c>
      <c r="AF18" s="786" t="str">
        <f>IFERROR(+$G18*'Input- Historical &amp; Rate Info'!#REF!," ")</f>
        <v xml:space="preserve"> </v>
      </c>
      <c r="AG18" s="786" t="str">
        <f>IFERROR(+$G18*'Input- Historical &amp; Rate Info'!#REF!," ")</f>
        <v xml:space="preserve"> </v>
      </c>
      <c r="AH18" s="786" t="str">
        <f>IFERROR(+$G18*'Input- Historical &amp; Rate Info'!#REF!," ")</f>
        <v xml:space="preserve"> </v>
      </c>
      <c r="AI18" s="786" t="str">
        <f>IFERROR(+$G18*'Input- Historical &amp; Rate Info'!#REF!," ")</f>
        <v xml:space="preserve"> </v>
      </c>
      <c r="AJ18" s="786" t="str">
        <f>IFERROR(+$G18*'Input- Historical &amp; Rate Info'!#REF!," ")</f>
        <v xml:space="preserve"> </v>
      </c>
      <c r="AK18" s="786" t="str">
        <f>IFERROR(+$G18*'Input- Historical &amp; Rate Info'!#REF!," ")</f>
        <v xml:space="preserve"> </v>
      </c>
      <c r="AL18" s="786" t="str">
        <f>IFERROR(+$G18*'Input- Historical &amp; Rate Info'!#REF!," ")</f>
        <v xml:space="preserve"> </v>
      </c>
      <c r="AM18" s="786" t="str">
        <f>IFERROR(+$G18*'Input- Historical &amp; Rate Info'!#REF!," ")</f>
        <v xml:space="preserve"> </v>
      </c>
      <c r="AN18" s="786" t="str">
        <f>IFERROR(+$G18*'Input- Historical &amp; Rate Info'!#REF!," ")</f>
        <v xml:space="preserve"> </v>
      </c>
      <c r="AO18" s="786" t="str">
        <f>IFERROR(+$G18*'Input- Historical &amp; Rate Info'!#REF!," ")</f>
        <v xml:space="preserve"> </v>
      </c>
      <c r="AP18" s="786" t="str">
        <f>IFERROR(+$G18*'Input- Historical &amp; Rate Info'!#REF!," ")</f>
        <v xml:space="preserve"> </v>
      </c>
      <c r="AQ18" s="786" t="str">
        <f>IFERROR(+$G18*'Input- Historical &amp; Rate Info'!#REF!," ")</f>
        <v xml:space="preserve"> </v>
      </c>
      <c r="AR18" s="786" t="str">
        <f>IFERROR(+$G18*'Input- Historical &amp; Rate Info'!#REF!," ")</f>
        <v xml:space="preserve"> </v>
      </c>
      <c r="AS18" s="786" t="str">
        <f>IFERROR(+$G18*'Input- Historical &amp; Rate Info'!#REF!," ")</f>
        <v xml:space="preserve"> </v>
      </c>
      <c r="AT18" s="786" t="str">
        <f>IFERROR(+$G18*'Input- Historical &amp; Rate Info'!#REF!," ")</f>
        <v xml:space="preserve"> </v>
      </c>
      <c r="AU18" s="786" t="str">
        <f>IFERROR(+$G18*'Input- Historical &amp; Rate Info'!#REF!," ")</f>
        <v xml:space="preserve"> </v>
      </c>
      <c r="AV18" s="786" t="str">
        <f>IFERROR(+$G18*'Input- Historical &amp; Rate Info'!#REF!," ")</f>
        <v xml:space="preserve"> </v>
      </c>
      <c r="AW18" s="786" t="str">
        <f>IFERROR(+$G18*'Input- Historical &amp; Rate Info'!#REF!," ")</f>
        <v xml:space="preserve"> </v>
      </c>
      <c r="AX18" s="786" t="str">
        <f>IFERROR(+$G18*'Input- Historical &amp; Rate Info'!#REF!," ")</f>
        <v xml:space="preserve"> </v>
      </c>
      <c r="AY18" s="786" t="str">
        <f>IFERROR(+$G18*'Input- Historical &amp; Rate Info'!#REF!," ")</f>
        <v xml:space="preserve"> </v>
      </c>
      <c r="AZ18" s="786" t="str">
        <f>IFERROR(+$G18*'Input- Historical &amp; Rate Info'!#REF!," ")</f>
        <v xml:space="preserve"> </v>
      </c>
      <c r="BA18" s="786" t="str">
        <f>IFERROR(+$G18*'Input- Historical &amp; Rate Info'!#REF!," ")</f>
        <v xml:space="preserve"> </v>
      </c>
      <c r="BB18" s="786" t="str">
        <f>IFERROR(+$G18*'Input- Historical &amp; Rate Info'!#REF!," ")</f>
        <v xml:space="preserve"> </v>
      </c>
      <c r="BC18" s="786" t="str">
        <f>IFERROR(+$G18*'Input- Historical &amp; Rate Info'!#REF!," ")</f>
        <v xml:space="preserve"> </v>
      </c>
      <c r="BD18" s="786" t="str">
        <f>IFERROR(+$G18*'Input- Historical &amp; Rate Info'!#REF!," ")</f>
        <v xml:space="preserve"> </v>
      </c>
      <c r="BE18" s="786" t="str">
        <f>IFERROR(+$G18*'Input- Historical &amp; Rate Info'!#REF!," ")</f>
        <v xml:space="preserve"> </v>
      </c>
      <c r="BF18" s="786" t="str">
        <f>IFERROR(+$G18*'Input- Historical &amp; Rate Info'!#REF!," ")</f>
        <v xml:space="preserve"> </v>
      </c>
      <c r="BG18" s="786" t="str">
        <f>IFERROR(+$G18*'Input- Historical &amp; Rate Info'!#REF!," ")</f>
        <v xml:space="preserve"> </v>
      </c>
      <c r="BH18" s="786" t="str">
        <f>IFERROR(+$G18*'Input- Historical &amp; Rate Info'!#REF!," ")</f>
        <v xml:space="preserve"> </v>
      </c>
      <c r="BI18" s="786" t="str">
        <f>IFERROR(+$G18*'Input- Historical &amp; Rate Info'!#REF!," ")</f>
        <v xml:space="preserve"> </v>
      </c>
      <c r="BJ18" s="786" t="str">
        <f>IFERROR(+$G18*'Input- Historical &amp; Rate Info'!#REF!," ")</f>
        <v xml:space="preserve"> </v>
      </c>
      <c r="BK18" s="786" t="str">
        <f>IFERROR(+$G18*'Input- Historical &amp; Rate Info'!#REF!," ")</f>
        <v xml:space="preserve"> </v>
      </c>
      <c r="BL18" s="786" t="str">
        <f>IFERROR(+$G18*'Input- Historical &amp; Rate Info'!#REF!," ")</f>
        <v xml:space="preserve"> </v>
      </c>
      <c r="BM18" s="786" t="str">
        <f>IFERROR(+$G18*'Input- Historical &amp; Rate Info'!#REF!," ")</f>
        <v xml:space="preserve"> </v>
      </c>
      <c r="BN18" s="786" t="str">
        <f>IFERROR(+$G18*'Input- Historical &amp; Rate Info'!#REF!," ")</f>
        <v xml:space="preserve"> </v>
      </c>
      <c r="BO18" s="786" t="str">
        <f>IFERROR(+$G18*'Input- Historical &amp; Rate Info'!#REF!," ")</f>
        <v xml:space="preserve"> </v>
      </c>
      <c r="BP18" s="786" t="str">
        <f>IFERROR(+$G18*'Input- Historical &amp; Rate Info'!#REF!," ")</f>
        <v xml:space="preserve"> </v>
      </c>
      <c r="BQ18" s="786" t="str">
        <f>IFERROR(+$G18*'Input- Historical &amp; Rate Info'!#REF!," ")</f>
        <v xml:space="preserve"> </v>
      </c>
      <c r="BR18" s="786" t="str">
        <f>IFERROR(+$G18*'Input- Historical &amp; Rate Info'!#REF!," ")</f>
        <v xml:space="preserve"> </v>
      </c>
      <c r="BS18" s="786" t="str">
        <f>IFERROR(+$G18*'Input- Historical &amp; Rate Info'!#REF!," ")</f>
        <v xml:space="preserve"> </v>
      </c>
      <c r="BT18" s="786" t="str">
        <f>IFERROR(+$G18*'Input- Historical &amp; Rate Info'!#REF!," ")</f>
        <v xml:space="preserve"> </v>
      </c>
      <c r="BU18" s="786" t="str">
        <f>IFERROR(+$G18*'Input- Historical &amp; Rate Info'!#REF!," ")</f>
        <v xml:space="preserve"> </v>
      </c>
      <c r="BV18" s="786" t="str">
        <f>IFERROR(+$G18*'Input- Historical &amp; Rate Info'!#REF!," ")</f>
        <v xml:space="preserve"> </v>
      </c>
      <c r="BW18" s="786" t="str">
        <f>IFERROR(+$G18*'Input- Historical &amp; Rate Info'!#REF!," ")</f>
        <v xml:space="preserve"> </v>
      </c>
      <c r="BX18" s="786" t="str">
        <f>IFERROR(+$G18*'Input- Historical &amp; Rate Info'!#REF!," ")</f>
        <v xml:space="preserve"> </v>
      </c>
      <c r="BY18" s="786" t="str">
        <f>IFERROR(+$G18*'Input- Historical &amp; Rate Info'!#REF!," ")</f>
        <v xml:space="preserve"> </v>
      </c>
      <c r="BZ18" s="786" t="str">
        <f>IFERROR(+$G18*'Input- Historical &amp; Rate Info'!#REF!," ")</f>
        <v xml:space="preserve"> </v>
      </c>
      <c r="CA18" s="786" t="str">
        <f>IFERROR(+$G18*'Input- Historical &amp; Rate Info'!#REF!," ")</f>
        <v xml:space="preserve"> </v>
      </c>
      <c r="CB18" s="786" t="str">
        <f>IFERROR(+$G18*'Input- Historical &amp; Rate Info'!#REF!," ")</f>
        <v xml:space="preserve"> </v>
      </c>
      <c r="CC18" s="786" t="str">
        <f>IFERROR(+$G18*'Input- Historical &amp; Rate Info'!#REF!," ")</f>
        <v xml:space="preserve"> </v>
      </c>
      <c r="CD18" s="786" t="str">
        <f>IFERROR(+$G18*'Input- Historical &amp; Rate Info'!#REF!," ")</f>
        <v xml:space="preserve"> </v>
      </c>
      <c r="CE18" s="786" t="str">
        <f>IFERROR(+$G18*'Input- Historical &amp; Rate Info'!#REF!," ")</f>
        <v xml:space="preserve"> </v>
      </c>
      <c r="CF18" s="786" t="str">
        <f>IFERROR(+$G18*'Input- Historical &amp; Rate Info'!#REF!," ")</f>
        <v xml:space="preserve"> </v>
      </c>
      <c r="CG18" s="786" t="str">
        <f>IFERROR(+$G18*'Input- Historical &amp; Rate Info'!#REF!," ")</f>
        <v xml:space="preserve"> </v>
      </c>
      <c r="CH18" s="786" t="str">
        <f>IFERROR(+$G18*'Input- Historical &amp; Rate Info'!#REF!," ")</f>
        <v xml:space="preserve"> </v>
      </c>
      <c r="CI18" s="786" t="str">
        <f>IFERROR(+$G18*'Input- Historical &amp; Rate Info'!#REF!," ")</f>
        <v xml:space="preserve"> </v>
      </c>
      <c r="CJ18" s="786" t="str">
        <f>IFERROR(+$G18*'Input- Historical &amp; Rate Info'!#REF!," ")</f>
        <v xml:space="preserve"> </v>
      </c>
      <c r="CK18" s="786" t="str">
        <f>IFERROR(+$G18*'Input- Historical &amp; Rate Info'!#REF!," ")</f>
        <v xml:space="preserve"> </v>
      </c>
      <c r="CL18" s="786" t="str">
        <f>IFERROR(+$G18*'Input- Historical &amp; Rate Info'!#REF!," ")</f>
        <v xml:space="preserve"> </v>
      </c>
      <c r="CM18" s="786" t="str">
        <f>IFERROR(+$G18*'Input- Historical &amp; Rate Info'!#REF!," ")</f>
        <v xml:space="preserve"> </v>
      </c>
      <c r="CN18" s="786" t="str">
        <f>IFERROR(+$G18*'Input- Historical &amp; Rate Info'!#REF!," ")</f>
        <v xml:space="preserve"> </v>
      </c>
      <c r="CO18" s="786" t="str">
        <f>IFERROR(+$G18*'Input- Historical &amp; Rate Info'!#REF!," ")</f>
        <v xml:space="preserve"> </v>
      </c>
      <c r="CP18" s="786" t="str">
        <f>IFERROR(+$G18*'Input- Historical &amp; Rate Info'!#REF!," ")</f>
        <v xml:space="preserve"> </v>
      </c>
      <c r="CQ18" s="786" t="str">
        <f>IFERROR(+$G18*'Input- Historical &amp; Rate Info'!#REF!," ")</f>
        <v xml:space="preserve"> </v>
      </c>
      <c r="CR18" s="786" t="str">
        <f>IFERROR(+$G18*'Input- Historical &amp; Rate Info'!#REF!," ")</f>
        <v xml:space="preserve"> </v>
      </c>
      <c r="CS18" s="786" t="str">
        <f>IFERROR(+$G18*'Input- Historical &amp; Rate Info'!#REF!," ")</f>
        <v xml:space="preserve"> </v>
      </c>
      <c r="CT18" s="786" t="str">
        <f>IFERROR(+$G18*'Input- Historical &amp; Rate Info'!#REF!," ")</f>
        <v xml:space="preserve"> </v>
      </c>
      <c r="CU18" s="786" t="str">
        <f>IFERROR(+$G18*'Input- Historical &amp; Rate Info'!#REF!," ")</f>
        <v xml:space="preserve"> </v>
      </c>
      <c r="CV18" s="786" t="str">
        <f>IFERROR(+$G18*'Input- Historical &amp; Rate Info'!#REF!," ")</f>
        <v xml:space="preserve"> </v>
      </c>
      <c r="CW18" s="786" t="str">
        <f>IFERROR(+$G18*'Input- Historical &amp; Rate Info'!#REF!," ")</f>
        <v xml:space="preserve"> </v>
      </c>
      <c r="CX18" s="786" t="str">
        <f>IFERROR(+$G18*'Input- Historical &amp; Rate Info'!#REF!," ")</f>
        <v xml:space="preserve"> </v>
      </c>
      <c r="CY18" s="786" t="str">
        <f>IFERROR(+$G18*'Input- Historical &amp; Rate Info'!#REF!," ")</f>
        <v xml:space="preserve"> </v>
      </c>
      <c r="CZ18" s="786" t="str">
        <f>IFERROR(+$G18*'Input- Historical &amp; Rate Info'!#REF!," ")</f>
        <v xml:space="preserve"> </v>
      </c>
      <c r="DA18" s="786" t="str">
        <f>IFERROR(+$G18*'Input- Historical &amp; Rate Info'!#REF!," ")</f>
        <v xml:space="preserve"> </v>
      </c>
      <c r="DB18" s="786" t="str">
        <f>IFERROR(+$G18*'Input- Historical &amp; Rate Info'!#REF!," ")</f>
        <v xml:space="preserve"> </v>
      </c>
      <c r="DC18" s="786" t="str">
        <f>IFERROR(+$G18*'Input- Historical &amp; Rate Info'!#REF!," ")</f>
        <v xml:space="preserve"> </v>
      </c>
      <c r="DD18" s="786" t="str">
        <f>IFERROR(+$G18*'Input- Historical &amp; Rate Info'!#REF!," ")</f>
        <v xml:space="preserve"> </v>
      </c>
      <c r="DE18" s="786" t="str">
        <f>IFERROR(+$G18*'Input- Historical &amp; Rate Info'!#REF!," ")</f>
        <v xml:space="preserve"> </v>
      </c>
      <c r="DF18" s="786" t="str">
        <f>IFERROR(+$G18*'Input- Historical &amp; Rate Info'!#REF!," ")</f>
        <v xml:space="preserve"> </v>
      </c>
      <c r="DG18" s="786" t="str">
        <f>IFERROR(+$G18*'Input- Historical &amp; Rate Info'!#REF!," ")</f>
        <v xml:space="preserve"> </v>
      </c>
      <c r="DH18" s="786" t="str">
        <f>IFERROR(+$G18*'Input- Historical &amp; Rate Info'!#REF!," ")</f>
        <v xml:space="preserve"> </v>
      </c>
      <c r="DI18" s="786" t="str">
        <f>IFERROR(+$G18*'Input- Historical &amp; Rate Info'!#REF!," ")</f>
        <v xml:space="preserve"> </v>
      </c>
      <c r="DJ18" s="786" t="str">
        <f>IFERROR(+$G18*'Input- Historical &amp; Rate Info'!#REF!," ")</f>
        <v xml:space="preserve"> </v>
      </c>
      <c r="DK18" s="786" t="str">
        <f>IFERROR(+$G18*'Input- Historical &amp; Rate Info'!#REF!," ")</f>
        <v xml:space="preserve"> </v>
      </c>
      <c r="DL18" s="786" t="str">
        <f>IFERROR(+$G18*'Input- Historical &amp; Rate Info'!#REF!," ")</f>
        <v xml:space="preserve"> </v>
      </c>
      <c r="DM18" s="786" t="str">
        <f>IFERROR(+$G18*'Input- Historical &amp; Rate Info'!#REF!," ")</f>
        <v xml:space="preserve"> </v>
      </c>
      <c r="DN18" s="786" t="str">
        <f>IFERROR(+$G18*'Input- Historical &amp; Rate Info'!#REF!," ")</f>
        <v xml:space="preserve"> </v>
      </c>
      <c r="DO18" s="786" t="str">
        <f>IFERROR(+$G18*'Input- Historical &amp; Rate Info'!#REF!," ")</f>
        <v xml:space="preserve"> </v>
      </c>
      <c r="DP18" s="786" t="str">
        <f>IFERROR(+$G18*'Input- Historical &amp; Rate Info'!#REF!," ")</f>
        <v xml:space="preserve"> </v>
      </c>
      <c r="DQ18" s="786" t="str">
        <f>IFERROR(+$G18*'Input- Historical &amp; Rate Info'!#REF!," ")</f>
        <v xml:space="preserve"> </v>
      </c>
      <c r="DR18" s="786" t="str">
        <f>IFERROR(+$G18*'Input- Historical &amp; Rate Info'!#REF!," ")</f>
        <v xml:space="preserve"> </v>
      </c>
      <c r="DS18" s="786" t="str">
        <f>IFERROR(+$G18*'Input- Historical &amp; Rate Info'!#REF!," ")</f>
        <v xml:space="preserve"> </v>
      </c>
      <c r="DT18" s="786" t="str">
        <f>IFERROR(+$G18*'Input- Historical &amp; Rate Info'!#REF!," ")</f>
        <v xml:space="preserve"> </v>
      </c>
      <c r="DU18" s="786" t="str">
        <f>IFERROR(+$G18*'Input- Historical &amp; Rate Info'!#REF!," ")</f>
        <v xml:space="preserve"> </v>
      </c>
      <c r="DV18" s="786" t="str">
        <f>IFERROR(+$G18*'Input- Historical &amp; Rate Info'!#REF!," ")</f>
        <v xml:space="preserve"> </v>
      </c>
      <c r="DW18" s="786" t="str">
        <f>IFERROR(+$G18*'Input- Historical &amp; Rate Info'!#REF!," ")</f>
        <v xml:space="preserve"> </v>
      </c>
      <c r="DX18" s="786" t="str">
        <f>IFERROR(+$G18*'Input- Historical &amp; Rate Info'!#REF!," ")</f>
        <v xml:space="preserve"> </v>
      </c>
      <c r="DY18" s="786" t="str">
        <f>IFERROR(+$G18*'Input- Historical &amp; Rate Info'!#REF!," ")</f>
        <v xml:space="preserve"> </v>
      </c>
      <c r="DZ18" s="786" t="str">
        <f>IFERROR(+$G18*'Input- Historical &amp; Rate Info'!#REF!," ")</f>
        <v xml:space="preserve"> </v>
      </c>
      <c r="EA18" s="786" t="str">
        <f>IFERROR(+$G18*'Input- Historical &amp; Rate Info'!#REF!," ")</f>
        <v xml:space="preserve"> </v>
      </c>
      <c r="EB18" s="786" t="str">
        <f>IFERROR(+$G18*'Input- Historical &amp; Rate Info'!#REF!," ")</f>
        <v xml:space="preserve"> </v>
      </c>
      <c r="EC18" s="786" t="str">
        <f>IFERROR(+$G18*'Input- Historical &amp; Rate Info'!#REF!," ")</f>
        <v xml:space="preserve"> </v>
      </c>
      <c r="ED18" s="786" t="str">
        <f>IFERROR(+$G18*'Input- Historical &amp; Rate Info'!#REF!," ")</f>
        <v xml:space="preserve"> </v>
      </c>
      <c r="EE18" s="786" t="str">
        <f>IFERROR(+$G18*'Input- Historical &amp; Rate Info'!#REF!," ")</f>
        <v xml:space="preserve"> </v>
      </c>
      <c r="EF18" s="786" t="str">
        <f>IFERROR(+$G18*'Input- Historical &amp; Rate Info'!#REF!," ")</f>
        <v xml:space="preserve"> </v>
      </c>
      <c r="EG18" s="786" t="str">
        <f>IFERROR(+$G18*'Input- Historical &amp; Rate Info'!#REF!," ")</f>
        <v xml:space="preserve"> </v>
      </c>
      <c r="EH18" s="786" t="str">
        <f>IFERROR(+$G18*'Input- Historical &amp; Rate Info'!#REF!," ")</f>
        <v xml:space="preserve"> </v>
      </c>
      <c r="EI18" s="786" t="str">
        <f>IFERROR(+$G18*'Input- Historical &amp; Rate Info'!#REF!," ")</f>
        <v xml:space="preserve"> </v>
      </c>
      <c r="EJ18" s="786" t="str">
        <f>IFERROR(+$G18*'Input- Historical &amp; Rate Info'!#REF!," ")</f>
        <v xml:space="preserve"> </v>
      </c>
      <c r="EK18" s="786" t="str">
        <f>IFERROR(+$G18*'Input- Historical &amp; Rate Info'!#REF!," ")</f>
        <v xml:space="preserve"> </v>
      </c>
      <c r="EL18" s="786" t="str">
        <f>IFERROR(+$G18*'Input- Historical &amp; Rate Info'!#REF!," ")</f>
        <v xml:space="preserve"> </v>
      </c>
      <c r="EM18" s="786" t="str">
        <f>IFERROR(+$G18*'Input- Historical &amp; Rate Info'!#REF!," ")</f>
        <v xml:space="preserve"> </v>
      </c>
      <c r="EN18" s="786" t="str">
        <f>IFERROR(+$G18*'Input- Historical &amp; Rate Info'!#REF!," ")</f>
        <v xml:space="preserve"> </v>
      </c>
      <c r="EO18" s="786" t="str">
        <f>IFERROR(+$G18*'Input- Historical &amp; Rate Info'!#REF!," ")</f>
        <v xml:space="preserve"> </v>
      </c>
      <c r="EP18" s="786" t="str">
        <f>IFERROR(+$G18*'Input- Historical &amp; Rate Info'!#REF!," ")</f>
        <v xml:space="preserve"> </v>
      </c>
      <c r="EQ18" s="786" t="str">
        <f>IFERROR(+$G18*'Input- Historical &amp; Rate Info'!#REF!," ")</f>
        <v xml:space="preserve"> </v>
      </c>
      <c r="ER18" s="786" t="str">
        <f>IFERROR(+$G18*'Input- Historical &amp; Rate Info'!#REF!," ")</f>
        <v xml:space="preserve"> </v>
      </c>
      <c r="ES18" s="515"/>
    </row>
    <row r="19" spans="1:149">
      <c r="A19" s="725"/>
      <c r="B19" s="725"/>
      <c r="C19" s="725"/>
      <c r="D19" s="726"/>
      <c r="E19" s="727"/>
      <c r="F19" s="728"/>
      <c r="G19" s="785" t="str">
        <f>IFERROR(IF(C19+F19*30.434&lt;'Input- Historical &amp; Rate Info'!$B$7-1,"",IF(C19+F19*30.434&lt;'Input- Historical &amp; Rate Info'!$B$7+365,(ROUND(C19+F19*30.434,0)-'Input- Historical &amp; Rate Info'!$B$7)*D19*E19/ROUND(F19*30.434,0),IF(C19&gt;'Input- Historical &amp; Rate Info'!$B$7,('Input- Historical &amp; Rate Info'!$B$7+365-C19)*D19*E19/ROUND(F19*30.434,0),D19*E19/F19*12))),"")</f>
        <v/>
      </c>
      <c r="H19" s="710" t="str">
        <f t="shared" si="0"/>
        <v/>
      </c>
      <c r="I19" s="786" t="str">
        <f>IFERROR(+$G19*'Input- Historical &amp; Rate Info'!#REF!," ")</f>
        <v xml:space="preserve"> </v>
      </c>
      <c r="J19" s="786" t="str">
        <f>IFERROR(+$G19*'Input- Historical &amp; Rate Info'!#REF!," ")</f>
        <v xml:space="preserve"> </v>
      </c>
      <c r="K19" s="786" t="str">
        <f>IFERROR(+$G19*'Input- Historical &amp; Rate Info'!#REF!," ")</f>
        <v xml:space="preserve"> </v>
      </c>
      <c r="L19" s="786" t="str">
        <f>IFERROR(+$G19*'Input- Historical &amp; Rate Info'!#REF!," ")</f>
        <v xml:space="preserve"> </v>
      </c>
      <c r="M19" s="786" t="str">
        <f>IFERROR(+$G19*'Input- Historical &amp; Rate Info'!#REF!," ")</f>
        <v xml:space="preserve"> </v>
      </c>
      <c r="N19" s="786" t="str">
        <f>IFERROR(+$G19*'Input- Historical &amp; Rate Info'!#REF!," ")</f>
        <v xml:space="preserve"> </v>
      </c>
      <c r="O19" s="786" t="str">
        <f>IFERROR(+$G19*'Input- Historical &amp; Rate Info'!#REF!," ")</f>
        <v xml:space="preserve"> </v>
      </c>
      <c r="P19" s="786" t="str">
        <f>IFERROR(+$G19*'Input- Historical &amp; Rate Info'!#REF!," ")</f>
        <v xml:space="preserve"> </v>
      </c>
      <c r="Q19" s="786" t="str">
        <f>IFERROR(+$G19*'Input- Historical &amp; Rate Info'!#REF!," ")</f>
        <v xml:space="preserve"> </v>
      </c>
      <c r="R19" s="786" t="str">
        <f>IFERROR(+$G19*'Input- Historical &amp; Rate Info'!#REF!," ")</f>
        <v xml:space="preserve"> </v>
      </c>
      <c r="S19" s="786" t="str">
        <f>IFERROR(+$G19*'Input- Historical &amp; Rate Info'!#REF!," ")</f>
        <v xml:space="preserve"> </v>
      </c>
      <c r="T19" s="786" t="str">
        <f>IFERROR(+$G19*'Input- Historical &amp; Rate Info'!#REF!," ")</f>
        <v xml:space="preserve"> </v>
      </c>
      <c r="U19" s="786" t="str">
        <f>IFERROR(+$G19*'Input- Historical &amp; Rate Info'!#REF!," ")</f>
        <v xml:space="preserve"> </v>
      </c>
      <c r="V19" s="786" t="str">
        <f>IFERROR(+$G19*'Input- Historical &amp; Rate Info'!#REF!," ")</f>
        <v xml:space="preserve"> </v>
      </c>
      <c r="W19" s="786" t="str">
        <f>IFERROR(+$G19*'Input- Historical &amp; Rate Info'!#REF!," ")</f>
        <v xml:space="preserve"> </v>
      </c>
      <c r="X19" s="786" t="str">
        <f>IFERROR(+$G19*'Input- Historical &amp; Rate Info'!#REF!," ")</f>
        <v xml:space="preserve"> </v>
      </c>
      <c r="Y19" s="786" t="str">
        <f>IFERROR(+$G19*'Input- Historical &amp; Rate Info'!#REF!," ")</f>
        <v xml:space="preserve"> </v>
      </c>
      <c r="Z19" s="786" t="str">
        <f>IFERROR(+$G19*'Input- Historical &amp; Rate Info'!#REF!," ")</f>
        <v xml:space="preserve"> </v>
      </c>
      <c r="AA19" s="786" t="str">
        <f>IFERROR(+$G19*'Input- Historical &amp; Rate Info'!#REF!," ")</f>
        <v xml:space="preserve"> </v>
      </c>
      <c r="AB19" s="786" t="str">
        <f>IFERROR(+$G19*'Input- Historical &amp; Rate Info'!#REF!," ")</f>
        <v xml:space="preserve"> </v>
      </c>
      <c r="AC19" s="786" t="str">
        <f>IFERROR(+$G19*'Input- Historical &amp; Rate Info'!#REF!," ")</f>
        <v xml:space="preserve"> </v>
      </c>
      <c r="AD19" s="786" t="str">
        <f>IFERROR(+$G19*'Input- Historical &amp; Rate Info'!#REF!," ")</f>
        <v xml:space="preserve"> </v>
      </c>
      <c r="AE19" s="786" t="str">
        <f>IFERROR(+$G19*'Input- Historical &amp; Rate Info'!#REF!," ")</f>
        <v xml:space="preserve"> </v>
      </c>
      <c r="AF19" s="786" t="str">
        <f>IFERROR(+$G19*'Input- Historical &amp; Rate Info'!#REF!," ")</f>
        <v xml:space="preserve"> </v>
      </c>
      <c r="AG19" s="786" t="str">
        <f>IFERROR(+$G19*'Input- Historical &amp; Rate Info'!#REF!," ")</f>
        <v xml:space="preserve"> </v>
      </c>
      <c r="AH19" s="786" t="str">
        <f>IFERROR(+$G19*'Input- Historical &amp; Rate Info'!#REF!," ")</f>
        <v xml:space="preserve"> </v>
      </c>
      <c r="AI19" s="786" t="str">
        <f>IFERROR(+$G19*'Input- Historical &amp; Rate Info'!#REF!," ")</f>
        <v xml:space="preserve"> </v>
      </c>
      <c r="AJ19" s="786" t="str">
        <f>IFERROR(+$G19*'Input- Historical &amp; Rate Info'!#REF!," ")</f>
        <v xml:space="preserve"> </v>
      </c>
      <c r="AK19" s="786" t="str">
        <f>IFERROR(+$G19*'Input- Historical &amp; Rate Info'!#REF!," ")</f>
        <v xml:space="preserve"> </v>
      </c>
      <c r="AL19" s="786" t="str">
        <f>IFERROR(+$G19*'Input- Historical &amp; Rate Info'!#REF!," ")</f>
        <v xml:space="preserve"> </v>
      </c>
      <c r="AM19" s="786" t="str">
        <f>IFERROR(+$G19*'Input- Historical &amp; Rate Info'!#REF!," ")</f>
        <v xml:space="preserve"> </v>
      </c>
      <c r="AN19" s="786" t="str">
        <f>IFERROR(+$G19*'Input- Historical &amp; Rate Info'!#REF!," ")</f>
        <v xml:space="preserve"> </v>
      </c>
      <c r="AO19" s="786" t="str">
        <f>IFERROR(+$G19*'Input- Historical &amp; Rate Info'!#REF!," ")</f>
        <v xml:space="preserve"> </v>
      </c>
      <c r="AP19" s="786" t="str">
        <f>IFERROR(+$G19*'Input- Historical &amp; Rate Info'!#REF!," ")</f>
        <v xml:space="preserve"> </v>
      </c>
      <c r="AQ19" s="786" t="str">
        <f>IFERROR(+$G19*'Input- Historical &amp; Rate Info'!#REF!," ")</f>
        <v xml:space="preserve"> </v>
      </c>
      <c r="AR19" s="786" t="str">
        <f>IFERROR(+$G19*'Input- Historical &amp; Rate Info'!#REF!," ")</f>
        <v xml:space="preserve"> </v>
      </c>
      <c r="AS19" s="786" t="str">
        <f>IFERROR(+$G19*'Input- Historical &amp; Rate Info'!#REF!," ")</f>
        <v xml:space="preserve"> </v>
      </c>
      <c r="AT19" s="786" t="str">
        <f>IFERROR(+$G19*'Input- Historical &amp; Rate Info'!#REF!," ")</f>
        <v xml:space="preserve"> </v>
      </c>
      <c r="AU19" s="786" t="str">
        <f>IFERROR(+$G19*'Input- Historical &amp; Rate Info'!#REF!," ")</f>
        <v xml:space="preserve"> </v>
      </c>
      <c r="AV19" s="786" t="str">
        <f>IFERROR(+$G19*'Input- Historical &amp; Rate Info'!#REF!," ")</f>
        <v xml:space="preserve"> </v>
      </c>
      <c r="AW19" s="786" t="str">
        <f>IFERROR(+$G19*'Input- Historical &amp; Rate Info'!#REF!," ")</f>
        <v xml:space="preserve"> </v>
      </c>
      <c r="AX19" s="786" t="str">
        <f>IFERROR(+$G19*'Input- Historical &amp; Rate Info'!#REF!," ")</f>
        <v xml:space="preserve"> </v>
      </c>
      <c r="AY19" s="786" t="str">
        <f>IFERROR(+$G19*'Input- Historical &amp; Rate Info'!#REF!," ")</f>
        <v xml:space="preserve"> </v>
      </c>
      <c r="AZ19" s="786" t="str">
        <f>IFERROR(+$G19*'Input- Historical &amp; Rate Info'!#REF!," ")</f>
        <v xml:space="preserve"> </v>
      </c>
      <c r="BA19" s="786" t="str">
        <f>IFERROR(+$G19*'Input- Historical &amp; Rate Info'!#REF!," ")</f>
        <v xml:space="preserve"> </v>
      </c>
      <c r="BB19" s="786" t="str">
        <f>IFERROR(+$G19*'Input- Historical &amp; Rate Info'!#REF!," ")</f>
        <v xml:space="preserve"> </v>
      </c>
      <c r="BC19" s="786" t="str">
        <f>IFERROR(+$G19*'Input- Historical &amp; Rate Info'!#REF!," ")</f>
        <v xml:space="preserve"> </v>
      </c>
      <c r="BD19" s="786" t="str">
        <f>IFERROR(+$G19*'Input- Historical &amp; Rate Info'!#REF!," ")</f>
        <v xml:space="preserve"> </v>
      </c>
      <c r="BE19" s="786" t="str">
        <f>IFERROR(+$G19*'Input- Historical &amp; Rate Info'!#REF!," ")</f>
        <v xml:space="preserve"> </v>
      </c>
      <c r="BF19" s="786" t="str">
        <f>IFERROR(+$G19*'Input- Historical &amp; Rate Info'!#REF!," ")</f>
        <v xml:space="preserve"> </v>
      </c>
      <c r="BG19" s="786" t="str">
        <f>IFERROR(+$G19*'Input- Historical &amp; Rate Info'!#REF!," ")</f>
        <v xml:space="preserve"> </v>
      </c>
      <c r="BH19" s="786" t="str">
        <f>IFERROR(+$G19*'Input- Historical &amp; Rate Info'!#REF!," ")</f>
        <v xml:space="preserve"> </v>
      </c>
      <c r="BI19" s="786" t="str">
        <f>IFERROR(+$G19*'Input- Historical &amp; Rate Info'!#REF!," ")</f>
        <v xml:space="preserve"> </v>
      </c>
      <c r="BJ19" s="786" t="str">
        <f>IFERROR(+$G19*'Input- Historical &amp; Rate Info'!#REF!," ")</f>
        <v xml:space="preserve"> </v>
      </c>
      <c r="BK19" s="786" t="str">
        <f>IFERROR(+$G19*'Input- Historical &amp; Rate Info'!#REF!," ")</f>
        <v xml:space="preserve"> </v>
      </c>
      <c r="BL19" s="786" t="str">
        <f>IFERROR(+$G19*'Input- Historical &amp; Rate Info'!#REF!," ")</f>
        <v xml:space="preserve"> </v>
      </c>
      <c r="BM19" s="786" t="str">
        <f>IFERROR(+$G19*'Input- Historical &amp; Rate Info'!#REF!," ")</f>
        <v xml:space="preserve"> </v>
      </c>
      <c r="BN19" s="786" t="str">
        <f>IFERROR(+$G19*'Input- Historical &amp; Rate Info'!#REF!," ")</f>
        <v xml:space="preserve"> </v>
      </c>
      <c r="BO19" s="786" t="str">
        <f>IFERROR(+$G19*'Input- Historical &amp; Rate Info'!#REF!," ")</f>
        <v xml:space="preserve"> </v>
      </c>
      <c r="BP19" s="786" t="str">
        <f>IFERROR(+$G19*'Input- Historical &amp; Rate Info'!#REF!," ")</f>
        <v xml:space="preserve"> </v>
      </c>
      <c r="BQ19" s="786" t="str">
        <f>IFERROR(+$G19*'Input- Historical &amp; Rate Info'!#REF!," ")</f>
        <v xml:space="preserve"> </v>
      </c>
      <c r="BR19" s="786" t="str">
        <f>IFERROR(+$G19*'Input- Historical &amp; Rate Info'!#REF!," ")</f>
        <v xml:space="preserve"> </v>
      </c>
      <c r="BS19" s="786" t="str">
        <f>IFERROR(+$G19*'Input- Historical &amp; Rate Info'!#REF!," ")</f>
        <v xml:space="preserve"> </v>
      </c>
      <c r="BT19" s="786" t="str">
        <f>IFERROR(+$G19*'Input- Historical &amp; Rate Info'!#REF!," ")</f>
        <v xml:space="preserve"> </v>
      </c>
      <c r="BU19" s="786" t="str">
        <f>IFERROR(+$G19*'Input- Historical &amp; Rate Info'!#REF!," ")</f>
        <v xml:space="preserve"> </v>
      </c>
      <c r="BV19" s="786" t="str">
        <f>IFERROR(+$G19*'Input- Historical &amp; Rate Info'!#REF!," ")</f>
        <v xml:space="preserve"> </v>
      </c>
      <c r="BW19" s="786" t="str">
        <f>IFERROR(+$G19*'Input- Historical &amp; Rate Info'!#REF!," ")</f>
        <v xml:space="preserve"> </v>
      </c>
      <c r="BX19" s="786" t="str">
        <f>IFERROR(+$G19*'Input- Historical &amp; Rate Info'!#REF!," ")</f>
        <v xml:space="preserve"> </v>
      </c>
      <c r="BY19" s="786" t="str">
        <f>IFERROR(+$G19*'Input- Historical &amp; Rate Info'!#REF!," ")</f>
        <v xml:space="preserve"> </v>
      </c>
      <c r="BZ19" s="786" t="str">
        <f>IFERROR(+$G19*'Input- Historical &amp; Rate Info'!#REF!," ")</f>
        <v xml:space="preserve"> </v>
      </c>
      <c r="CA19" s="786" t="str">
        <f>IFERROR(+$G19*'Input- Historical &amp; Rate Info'!#REF!," ")</f>
        <v xml:space="preserve"> </v>
      </c>
      <c r="CB19" s="786" t="str">
        <f>IFERROR(+$G19*'Input- Historical &amp; Rate Info'!#REF!," ")</f>
        <v xml:space="preserve"> </v>
      </c>
      <c r="CC19" s="786" t="str">
        <f>IFERROR(+$G19*'Input- Historical &amp; Rate Info'!#REF!," ")</f>
        <v xml:space="preserve"> </v>
      </c>
      <c r="CD19" s="786" t="str">
        <f>IFERROR(+$G19*'Input- Historical &amp; Rate Info'!#REF!," ")</f>
        <v xml:space="preserve"> </v>
      </c>
      <c r="CE19" s="786" t="str">
        <f>IFERROR(+$G19*'Input- Historical &amp; Rate Info'!#REF!," ")</f>
        <v xml:space="preserve"> </v>
      </c>
      <c r="CF19" s="786" t="str">
        <f>IFERROR(+$G19*'Input- Historical &amp; Rate Info'!#REF!," ")</f>
        <v xml:space="preserve"> </v>
      </c>
      <c r="CG19" s="786" t="str">
        <f>IFERROR(+$G19*'Input- Historical &amp; Rate Info'!#REF!," ")</f>
        <v xml:space="preserve"> </v>
      </c>
      <c r="CH19" s="786" t="str">
        <f>IFERROR(+$G19*'Input- Historical &amp; Rate Info'!#REF!," ")</f>
        <v xml:space="preserve"> </v>
      </c>
      <c r="CI19" s="786" t="str">
        <f>IFERROR(+$G19*'Input- Historical &amp; Rate Info'!#REF!," ")</f>
        <v xml:space="preserve"> </v>
      </c>
      <c r="CJ19" s="786" t="str">
        <f>IFERROR(+$G19*'Input- Historical &amp; Rate Info'!#REF!," ")</f>
        <v xml:space="preserve"> </v>
      </c>
      <c r="CK19" s="786" t="str">
        <f>IFERROR(+$G19*'Input- Historical &amp; Rate Info'!#REF!," ")</f>
        <v xml:space="preserve"> </v>
      </c>
      <c r="CL19" s="786" t="str">
        <f>IFERROR(+$G19*'Input- Historical &amp; Rate Info'!#REF!," ")</f>
        <v xml:space="preserve"> </v>
      </c>
      <c r="CM19" s="786" t="str">
        <f>IFERROR(+$G19*'Input- Historical &amp; Rate Info'!#REF!," ")</f>
        <v xml:space="preserve"> </v>
      </c>
      <c r="CN19" s="786" t="str">
        <f>IFERROR(+$G19*'Input- Historical &amp; Rate Info'!#REF!," ")</f>
        <v xml:space="preserve"> </v>
      </c>
      <c r="CO19" s="786" t="str">
        <f>IFERROR(+$G19*'Input- Historical &amp; Rate Info'!#REF!," ")</f>
        <v xml:space="preserve"> </v>
      </c>
      <c r="CP19" s="786" t="str">
        <f>IFERROR(+$G19*'Input- Historical &amp; Rate Info'!#REF!," ")</f>
        <v xml:space="preserve"> </v>
      </c>
      <c r="CQ19" s="786" t="str">
        <f>IFERROR(+$G19*'Input- Historical &amp; Rate Info'!#REF!," ")</f>
        <v xml:space="preserve"> </v>
      </c>
      <c r="CR19" s="786" t="str">
        <f>IFERROR(+$G19*'Input- Historical &amp; Rate Info'!#REF!," ")</f>
        <v xml:space="preserve"> </v>
      </c>
      <c r="CS19" s="786" t="str">
        <f>IFERROR(+$G19*'Input- Historical &amp; Rate Info'!#REF!," ")</f>
        <v xml:space="preserve"> </v>
      </c>
      <c r="CT19" s="786" t="str">
        <f>IFERROR(+$G19*'Input- Historical &amp; Rate Info'!#REF!," ")</f>
        <v xml:space="preserve"> </v>
      </c>
      <c r="CU19" s="786" t="str">
        <f>IFERROR(+$G19*'Input- Historical &amp; Rate Info'!#REF!," ")</f>
        <v xml:space="preserve"> </v>
      </c>
      <c r="CV19" s="786" t="str">
        <f>IFERROR(+$G19*'Input- Historical &amp; Rate Info'!#REF!," ")</f>
        <v xml:space="preserve"> </v>
      </c>
      <c r="CW19" s="786" t="str">
        <f>IFERROR(+$G19*'Input- Historical &amp; Rate Info'!#REF!," ")</f>
        <v xml:space="preserve"> </v>
      </c>
      <c r="CX19" s="786" t="str">
        <f>IFERROR(+$G19*'Input- Historical &amp; Rate Info'!#REF!," ")</f>
        <v xml:space="preserve"> </v>
      </c>
      <c r="CY19" s="786" t="str">
        <f>IFERROR(+$G19*'Input- Historical &amp; Rate Info'!#REF!," ")</f>
        <v xml:space="preserve"> </v>
      </c>
      <c r="CZ19" s="786" t="str">
        <f>IFERROR(+$G19*'Input- Historical &amp; Rate Info'!#REF!," ")</f>
        <v xml:space="preserve"> </v>
      </c>
      <c r="DA19" s="786" t="str">
        <f>IFERROR(+$G19*'Input- Historical &amp; Rate Info'!#REF!," ")</f>
        <v xml:space="preserve"> </v>
      </c>
      <c r="DB19" s="786" t="str">
        <f>IFERROR(+$G19*'Input- Historical &amp; Rate Info'!#REF!," ")</f>
        <v xml:space="preserve"> </v>
      </c>
      <c r="DC19" s="786" t="str">
        <f>IFERROR(+$G19*'Input- Historical &amp; Rate Info'!#REF!," ")</f>
        <v xml:space="preserve"> </v>
      </c>
      <c r="DD19" s="786" t="str">
        <f>IFERROR(+$G19*'Input- Historical &amp; Rate Info'!#REF!," ")</f>
        <v xml:space="preserve"> </v>
      </c>
      <c r="DE19" s="786" t="str">
        <f>IFERROR(+$G19*'Input- Historical &amp; Rate Info'!#REF!," ")</f>
        <v xml:space="preserve"> </v>
      </c>
      <c r="DF19" s="786" t="str">
        <f>IFERROR(+$G19*'Input- Historical &amp; Rate Info'!#REF!," ")</f>
        <v xml:space="preserve"> </v>
      </c>
      <c r="DG19" s="786" t="str">
        <f>IFERROR(+$G19*'Input- Historical &amp; Rate Info'!#REF!," ")</f>
        <v xml:space="preserve"> </v>
      </c>
      <c r="DH19" s="786" t="str">
        <f>IFERROR(+$G19*'Input- Historical &amp; Rate Info'!#REF!," ")</f>
        <v xml:space="preserve"> </v>
      </c>
      <c r="DI19" s="786" t="str">
        <f>IFERROR(+$G19*'Input- Historical &amp; Rate Info'!#REF!," ")</f>
        <v xml:space="preserve"> </v>
      </c>
      <c r="DJ19" s="786" t="str">
        <f>IFERROR(+$G19*'Input- Historical &amp; Rate Info'!#REF!," ")</f>
        <v xml:space="preserve"> </v>
      </c>
      <c r="DK19" s="786" t="str">
        <f>IFERROR(+$G19*'Input- Historical &amp; Rate Info'!#REF!," ")</f>
        <v xml:space="preserve"> </v>
      </c>
      <c r="DL19" s="786" t="str">
        <f>IFERROR(+$G19*'Input- Historical &amp; Rate Info'!#REF!," ")</f>
        <v xml:space="preserve"> </v>
      </c>
      <c r="DM19" s="786" t="str">
        <f>IFERROR(+$G19*'Input- Historical &amp; Rate Info'!#REF!," ")</f>
        <v xml:space="preserve"> </v>
      </c>
      <c r="DN19" s="786" t="str">
        <f>IFERROR(+$G19*'Input- Historical &amp; Rate Info'!#REF!," ")</f>
        <v xml:space="preserve"> </v>
      </c>
      <c r="DO19" s="786" t="str">
        <f>IFERROR(+$G19*'Input- Historical &amp; Rate Info'!#REF!," ")</f>
        <v xml:space="preserve"> </v>
      </c>
      <c r="DP19" s="786" t="str">
        <f>IFERROR(+$G19*'Input- Historical &amp; Rate Info'!#REF!," ")</f>
        <v xml:space="preserve"> </v>
      </c>
      <c r="DQ19" s="786" t="str">
        <f>IFERROR(+$G19*'Input- Historical &amp; Rate Info'!#REF!," ")</f>
        <v xml:space="preserve"> </v>
      </c>
      <c r="DR19" s="786" t="str">
        <f>IFERROR(+$G19*'Input- Historical &amp; Rate Info'!#REF!," ")</f>
        <v xml:space="preserve"> </v>
      </c>
      <c r="DS19" s="786" t="str">
        <f>IFERROR(+$G19*'Input- Historical &amp; Rate Info'!#REF!," ")</f>
        <v xml:space="preserve"> </v>
      </c>
      <c r="DT19" s="786" t="str">
        <f>IFERROR(+$G19*'Input- Historical &amp; Rate Info'!#REF!," ")</f>
        <v xml:space="preserve"> </v>
      </c>
      <c r="DU19" s="786" t="str">
        <f>IFERROR(+$G19*'Input- Historical &amp; Rate Info'!#REF!," ")</f>
        <v xml:space="preserve"> </v>
      </c>
      <c r="DV19" s="786" t="str">
        <f>IFERROR(+$G19*'Input- Historical &amp; Rate Info'!#REF!," ")</f>
        <v xml:space="preserve"> </v>
      </c>
      <c r="DW19" s="786" t="str">
        <f>IFERROR(+$G19*'Input- Historical &amp; Rate Info'!#REF!," ")</f>
        <v xml:space="preserve"> </v>
      </c>
      <c r="DX19" s="786" t="str">
        <f>IFERROR(+$G19*'Input- Historical &amp; Rate Info'!#REF!," ")</f>
        <v xml:space="preserve"> </v>
      </c>
      <c r="DY19" s="786" t="str">
        <f>IFERROR(+$G19*'Input- Historical &amp; Rate Info'!#REF!," ")</f>
        <v xml:space="preserve"> </v>
      </c>
      <c r="DZ19" s="786" t="str">
        <f>IFERROR(+$G19*'Input- Historical &amp; Rate Info'!#REF!," ")</f>
        <v xml:space="preserve"> </v>
      </c>
      <c r="EA19" s="786" t="str">
        <f>IFERROR(+$G19*'Input- Historical &amp; Rate Info'!#REF!," ")</f>
        <v xml:space="preserve"> </v>
      </c>
      <c r="EB19" s="786" t="str">
        <f>IFERROR(+$G19*'Input- Historical &amp; Rate Info'!#REF!," ")</f>
        <v xml:space="preserve"> </v>
      </c>
      <c r="EC19" s="786" t="str">
        <f>IFERROR(+$G19*'Input- Historical &amp; Rate Info'!#REF!," ")</f>
        <v xml:space="preserve"> </v>
      </c>
      <c r="ED19" s="786" t="str">
        <f>IFERROR(+$G19*'Input- Historical &amp; Rate Info'!#REF!," ")</f>
        <v xml:space="preserve"> </v>
      </c>
      <c r="EE19" s="786" t="str">
        <f>IFERROR(+$G19*'Input- Historical &amp; Rate Info'!#REF!," ")</f>
        <v xml:space="preserve"> </v>
      </c>
      <c r="EF19" s="786" t="str">
        <f>IFERROR(+$G19*'Input- Historical &amp; Rate Info'!#REF!," ")</f>
        <v xml:space="preserve"> </v>
      </c>
      <c r="EG19" s="786" t="str">
        <f>IFERROR(+$G19*'Input- Historical &amp; Rate Info'!#REF!," ")</f>
        <v xml:space="preserve"> </v>
      </c>
      <c r="EH19" s="786" t="str">
        <f>IFERROR(+$G19*'Input- Historical &amp; Rate Info'!#REF!," ")</f>
        <v xml:space="preserve"> </v>
      </c>
      <c r="EI19" s="786" t="str">
        <f>IFERROR(+$G19*'Input- Historical &amp; Rate Info'!#REF!," ")</f>
        <v xml:space="preserve"> </v>
      </c>
      <c r="EJ19" s="786" t="str">
        <f>IFERROR(+$G19*'Input- Historical &amp; Rate Info'!#REF!," ")</f>
        <v xml:space="preserve"> </v>
      </c>
      <c r="EK19" s="786" t="str">
        <f>IFERROR(+$G19*'Input- Historical &amp; Rate Info'!#REF!," ")</f>
        <v xml:space="preserve"> </v>
      </c>
      <c r="EL19" s="786" t="str">
        <f>IFERROR(+$G19*'Input- Historical &amp; Rate Info'!#REF!," ")</f>
        <v xml:space="preserve"> </v>
      </c>
      <c r="EM19" s="786" t="str">
        <f>IFERROR(+$G19*'Input- Historical &amp; Rate Info'!#REF!," ")</f>
        <v xml:space="preserve"> </v>
      </c>
      <c r="EN19" s="786" t="str">
        <f>IFERROR(+$G19*'Input- Historical &amp; Rate Info'!#REF!," ")</f>
        <v xml:space="preserve"> </v>
      </c>
      <c r="EO19" s="786" t="str">
        <f>IFERROR(+$G19*'Input- Historical &amp; Rate Info'!#REF!," ")</f>
        <v xml:space="preserve"> </v>
      </c>
      <c r="EP19" s="786" t="str">
        <f>IFERROR(+$G19*'Input- Historical &amp; Rate Info'!#REF!," ")</f>
        <v xml:space="preserve"> </v>
      </c>
      <c r="EQ19" s="786" t="str">
        <f>IFERROR(+$G19*'Input- Historical &amp; Rate Info'!#REF!," ")</f>
        <v xml:space="preserve"> </v>
      </c>
      <c r="ER19" s="786" t="str">
        <f>IFERROR(+$G19*'Input- Historical &amp; Rate Info'!#REF!," ")</f>
        <v xml:space="preserve"> </v>
      </c>
      <c r="ES19" s="515"/>
    </row>
    <row r="20" spans="1:149">
      <c r="A20" s="725"/>
      <c r="B20" s="725"/>
      <c r="C20" s="725"/>
      <c r="D20" s="726"/>
      <c r="E20" s="727"/>
      <c r="F20" s="728"/>
      <c r="G20" s="785" t="str">
        <f>IFERROR(IF(C20+F20*30.434&lt;'Input- Historical &amp; Rate Info'!$B$7-1,"",IF(C20+F20*30.434&lt;'Input- Historical &amp; Rate Info'!$B$7+365,(ROUND(C20+F20*30.434,0)-'Input- Historical &amp; Rate Info'!$B$7)*D20*E20/ROUND(F20*30.434,0),IF(C20&gt;'Input- Historical &amp; Rate Info'!$B$7,('Input- Historical &amp; Rate Info'!$B$7+365-C20)*D20*E20/ROUND(F20*30.434,0),D20*E20/F20*12))),"")</f>
        <v/>
      </c>
      <c r="H20" s="710" t="str">
        <f t="shared" si="0"/>
        <v/>
      </c>
      <c r="I20" s="786" t="str">
        <f>IFERROR(+$G20*'Input- Historical &amp; Rate Info'!#REF!," ")</f>
        <v xml:space="preserve"> </v>
      </c>
      <c r="J20" s="786" t="str">
        <f>IFERROR(+$G20*'Input- Historical &amp; Rate Info'!#REF!," ")</f>
        <v xml:space="preserve"> </v>
      </c>
      <c r="K20" s="786" t="str">
        <f>IFERROR(+$G20*'Input- Historical &amp; Rate Info'!#REF!," ")</f>
        <v xml:space="preserve"> </v>
      </c>
      <c r="L20" s="786" t="str">
        <f>IFERROR(+$G20*'Input- Historical &amp; Rate Info'!#REF!," ")</f>
        <v xml:space="preserve"> </v>
      </c>
      <c r="M20" s="786" t="str">
        <f>IFERROR(+$G20*'Input- Historical &amp; Rate Info'!#REF!," ")</f>
        <v xml:space="preserve"> </v>
      </c>
      <c r="N20" s="786" t="str">
        <f>IFERROR(+$G20*'Input- Historical &amp; Rate Info'!#REF!," ")</f>
        <v xml:space="preserve"> </v>
      </c>
      <c r="O20" s="786" t="str">
        <f>IFERROR(+$G20*'Input- Historical &amp; Rate Info'!#REF!," ")</f>
        <v xml:space="preserve"> </v>
      </c>
      <c r="P20" s="786" t="str">
        <f>IFERROR(+$G20*'Input- Historical &amp; Rate Info'!#REF!," ")</f>
        <v xml:space="preserve"> </v>
      </c>
      <c r="Q20" s="786" t="str">
        <f>IFERROR(+$G20*'Input- Historical &amp; Rate Info'!#REF!," ")</f>
        <v xml:space="preserve"> </v>
      </c>
      <c r="R20" s="786" t="str">
        <f>IFERROR(+$G20*'Input- Historical &amp; Rate Info'!#REF!," ")</f>
        <v xml:space="preserve"> </v>
      </c>
      <c r="S20" s="786" t="str">
        <f>IFERROR(+$G20*'Input- Historical &amp; Rate Info'!#REF!," ")</f>
        <v xml:space="preserve"> </v>
      </c>
      <c r="T20" s="786" t="str">
        <f>IFERROR(+$G20*'Input- Historical &amp; Rate Info'!#REF!," ")</f>
        <v xml:space="preserve"> </v>
      </c>
      <c r="U20" s="786" t="str">
        <f>IFERROR(+$G20*'Input- Historical &amp; Rate Info'!#REF!," ")</f>
        <v xml:space="preserve"> </v>
      </c>
      <c r="V20" s="786" t="str">
        <f>IFERROR(+$G20*'Input- Historical &amp; Rate Info'!#REF!," ")</f>
        <v xml:space="preserve"> </v>
      </c>
      <c r="W20" s="786" t="str">
        <f>IFERROR(+$G20*'Input- Historical &amp; Rate Info'!#REF!," ")</f>
        <v xml:space="preserve"> </v>
      </c>
      <c r="X20" s="786" t="str">
        <f>IFERROR(+$G20*'Input- Historical &amp; Rate Info'!#REF!," ")</f>
        <v xml:space="preserve"> </v>
      </c>
      <c r="Y20" s="786" t="str">
        <f>IFERROR(+$G20*'Input- Historical &amp; Rate Info'!#REF!," ")</f>
        <v xml:space="preserve"> </v>
      </c>
      <c r="Z20" s="786" t="str">
        <f>IFERROR(+$G20*'Input- Historical &amp; Rate Info'!#REF!," ")</f>
        <v xml:space="preserve"> </v>
      </c>
      <c r="AA20" s="786" t="str">
        <f>IFERROR(+$G20*'Input- Historical &amp; Rate Info'!#REF!," ")</f>
        <v xml:space="preserve"> </v>
      </c>
      <c r="AB20" s="786" t="str">
        <f>IFERROR(+$G20*'Input- Historical &amp; Rate Info'!#REF!," ")</f>
        <v xml:space="preserve"> </v>
      </c>
      <c r="AC20" s="786" t="str">
        <f>IFERROR(+$G20*'Input- Historical &amp; Rate Info'!#REF!," ")</f>
        <v xml:space="preserve"> </v>
      </c>
      <c r="AD20" s="786" t="str">
        <f>IFERROR(+$G20*'Input- Historical &amp; Rate Info'!#REF!," ")</f>
        <v xml:space="preserve"> </v>
      </c>
      <c r="AE20" s="786" t="str">
        <f>IFERROR(+$G20*'Input- Historical &amp; Rate Info'!#REF!," ")</f>
        <v xml:space="preserve"> </v>
      </c>
      <c r="AF20" s="786" t="str">
        <f>IFERROR(+$G20*'Input- Historical &amp; Rate Info'!#REF!," ")</f>
        <v xml:space="preserve"> </v>
      </c>
      <c r="AG20" s="786" t="str">
        <f>IFERROR(+$G20*'Input- Historical &amp; Rate Info'!#REF!," ")</f>
        <v xml:space="preserve"> </v>
      </c>
      <c r="AH20" s="786" t="str">
        <f>IFERROR(+$G20*'Input- Historical &amp; Rate Info'!#REF!," ")</f>
        <v xml:space="preserve"> </v>
      </c>
      <c r="AI20" s="786" t="str">
        <f>IFERROR(+$G20*'Input- Historical &amp; Rate Info'!#REF!," ")</f>
        <v xml:space="preserve"> </v>
      </c>
      <c r="AJ20" s="786" t="str">
        <f>IFERROR(+$G20*'Input- Historical &amp; Rate Info'!#REF!," ")</f>
        <v xml:space="preserve"> </v>
      </c>
      <c r="AK20" s="786" t="str">
        <f>IFERROR(+$G20*'Input- Historical &amp; Rate Info'!#REF!," ")</f>
        <v xml:space="preserve"> </v>
      </c>
      <c r="AL20" s="786" t="str">
        <f>IFERROR(+$G20*'Input- Historical &amp; Rate Info'!#REF!," ")</f>
        <v xml:space="preserve"> </v>
      </c>
      <c r="AM20" s="786" t="str">
        <f>IFERROR(+$G20*'Input- Historical &amp; Rate Info'!#REF!," ")</f>
        <v xml:space="preserve"> </v>
      </c>
      <c r="AN20" s="786" t="str">
        <f>IFERROR(+$G20*'Input- Historical &amp; Rate Info'!#REF!," ")</f>
        <v xml:space="preserve"> </v>
      </c>
      <c r="AO20" s="786" t="str">
        <f>IFERROR(+$G20*'Input- Historical &amp; Rate Info'!#REF!," ")</f>
        <v xml:space="preserve"> </v>
      </c>
      <c r="AP20" s="786" t="str">
        <f>IFERROR(+$G20*'Input- Historical &amp; Rate Info'!#REF!," ")</f>
        <v xml:space="preserve"> </v>
      </c>
      <c r="AQ20" s="786" t="str">
        <f>IFERROR(+$G20*'Input- Historical &amp; Rate Info'!#REF!," ")</f>
        <v xml:space="preserve"> </v>
      </c>
      <c r="AR20" s="786" t="str">
        <f>IFERROR(+$G20*'Input- Historical &amp; Rate Info'!#REF!," ")</f>
        <v xml:space="preserve"> </v>
      </c>
      <c r="AS20" s="786" t="str">
        <f>IFERROR(+$G20*'Input- Historical &amp; Rate Info'!#REF!," ")</f>
        <v xml:space="preserve"> </v>
      </c>
      <c r="AT20" s="786" t="str">
        <f>IFERROR(+$G20*'Input- Historical &amp; Rate Info'!#REF!," ")</f>
        <v xml:space="preserve"> </v>
      </c>
      <c r="AU20" s="786" t="str">
        <f>IFERROR(+$G20*'Input- Historical &amp; Rate Info'!#REF!," ")</f>
        <v xml:space="preserve"> </v>
      </c>
      <c r="AV20" s="786" t="str">
        <f>IFERROR(+$G20*'Input- Historical &amp; Rate Info'!#REF!," ")</f>
        <v xml:space="preserve"> </v>
      </c>
      <c r="AW20" s="786" t="str">
        <f>IFERROR(+$G20*'Input- Historical &amp; Rate Info'!#REF!," ")</f>
        <v xml:space="preserve"> </v>
      </c>
      <c r="AX20" s="786" t="str">
        <f>IFERROR(+$G20*'Input- Historical &amp; Rate Info'!#REF!," ")</f>
        <v xml:space="preserve"> </v>
      </c>
      <c r="AY20" s="786" t="str">
        <f>IFERROR(+$G20*'Input- Historical &amp; Rate Info'!#REF!," ")</f>
        <v xml:space="preserve"> </v>
      </c>
      <c r="AZ20" s="786" t="str">
        <f>IFERROR(+$G20*'Input- Historical &amp; Rate Info'!#REF!," ")</f>
        <v xml:space="preserve"> </v>
      </c>
      <c r="BA20" s="786" t="str">
        <f>IFERROR(+$G20*'Input- Historical &amp; Rate Info'!#REF!," ")</f>
        <v xml:space="preserve"> </v>
      </c>
      <c r="BB20" s="786" t="str">
        <f>IFERROR(+$G20*'Input- Historical &amp; Rate Info'!#REF!," ")</f>
        <v xml:space="preserve"> </v>
      </c>
      <c r="BC20" s="786" t="str">
        <f>IFERROR(+$G20*'Input- Historical &amp; Rate Info'!#REF!," ")</f>
        <v xml:space="preserve"> </v>
      </c>
      <c r="BD20" s="786" t="str">
        <f>IFERROR(+$G20*'Input- Historical &amp; Rate Info'!#REF!," ")</f>
        <v xml:space="preserve"> </v>
      </c>
      <c r="BE20" s="786" t="str">
        <f>IFERROR(+$G20*'Input- Historical &amp; Rate Info'!#REF!," ")</f>
        <v xml:space="preserve"> </v>
      </c>
      <c r="BF20" s="786" t="str">
        <f>IFERROR(+$G20*'Input- Historical &amp; Rate Info'!#REF!," ")</f>
        <v xml:space="preserve"> </v>
      </c>
      <c r="BG20" s="786" t="str">
        <f>IFERROR(+$G20*'Input- Historical &amp; Rate Info'!#REF!," ")</f>
        <v xml:space="preserve"> </v>
      </c>
      <c r="BH20" s="786" t="str">
        <f>IFERROR(+$G20*'Input- Historical &amp; Rate Info'!#REF!," ")</f>
        <v xml:space="preserve"> </v>
      </c>
      <c r="BI20" s="786" t="str">
        <f>IFERROR(+$G20*'Input- Historical &amp; Rate Info'!#REF!," ")</f>
        <v xml:space="preserve"> </v>
      </c>
      <c r="BJ20" s="786" t="str">
        <f>IFERROR(+$G20*'Input- Historical &amp; Rate Info'!#REF!," ")</f>
        <v xml:space="preserve"> </v>
      </c>
      <c r="BK20" s="786" t="str">
        <f>IFERROR(+$G20*'Input- Historical &amp; Rate Info'!#REF!," ")</f>
        <v xml:space="preserve"> </v>
      </c>
      <c r="BL20" s="786" t="str">
        <f>IFERROR(+$G20*'Input- Historical &amp; Rate Info'!#REF!," ")</f>
        <v xml:space="preserve"> </v>
      </c>
      <c r="BM20" s="786" t="str">
        <f>IFERROR(+$G20*'Input- Historical &amp; Rate Info'!#REF!," ")</f>
        <v xml:space="preserve"> </v>
      </c>
      <c r="BN20" s="786" t="str">
        <f>IFERROR(+$G20*'Input- Historical &amp; Rate Info'!#REF!," ")</f>
        <v xml:space="preserve"> </v>
      </c>
      <c r="BO20" s="786" t="str">
        <f>IFERROR(+$G20*'Input- Historical &amp; Rate Info'!#REF!," ")</f>
        <v xml:space="preserve"> </v>
      </c>
      <c r="BP20" s="786" t="str">
        <f>IFERROR(+$G20*'Input- Historical &amp; Rate Info'!#REF!," ")</f>
        <v xml:space="preserve"> </v>
      </c>
      <c r="BQ20" s="786" t="str">
        <f>IFERROR(+$G20*'Input- Historical &amp; Rate Info'!#REF!," ")</f>
        <v xml:space="preserve"> </v>
      </c>
      <c r="BR20" s="786" t="str">
        <f>IFERROR(+$G20*'Input- Historical &amp; Rate Info'!#REF!," ")</f>
        <v xml:space="preserve"> </v>
      </c>
      <c r="BS20" s="786" t="str">
        <f>IFERROR(+$G20*'Input- Historical &amp; Rate Info'!#REF!," ")</f>
        <v xml:space="preserve"> </v>
      </c>
      <c r="BT20" s="786" t="str">
        <f>IFERROR(+$G20*'Input- Historical &amp; Rate Info'!#REF!," ")</f>
        <v xml:space="preserve"> </v>
      </c>
      <c r="BU20" s="786" t="str">
        <f>IFERROR(+$G20*'Input- Historical &amp; Rate Info'!#REF!," ")</f>
        <v xml:space="preserve"> </v>
      </c>
      <c r="BV20" s="786" t="str">
        <f>IFERROR(+$G20*'Input- Historical &amp; Rate Info'!#REF!," ")</f>
        <v xml:space="preserve"> </v>
      </c>
      <c r="BW20" s="786" t="str">
        <f>IFERROR(+$G20*'Input- Historical &amp; Rate Info'!#REF!," ")</f>
        <v xml:space="preserve"> </v>
      </c>
      <c r="BX20" s="786" t="str">
        <f>IFERROR(+$G20*'Input- Historical &amp; Rate Info'!#REF!," ")</f>
        <v xml:space="preserve"> </v>
      </c>
      <c r="BY20" s="786" t="str">
        <f>IFERROR(+$G20*'Input- Historical &amp; Rate Info'!#REF!," ")</f>
        <v xml:space="preserve"> </v>
      </c>
      <c r="BZ20" s="786" t="str">
        <f>IFERROR(+$G20*'Input- Historical &amp; Rate Info'!#REF!," ")</f>
        <v xml:space="preserve"> </v>
      </c>
      <c r="CA20" s="786" t="str">
        <f>IFERROR(+$G20*'Input- Historical &amp; Rate Info'!#REF!," ")</f>
        <v xml:space="preserve"> </v>
      </c>
      <c r="CB20" s="786" t="str">
        <f>IFERROR(+$G20*'Input- Historical &amp; Rate Info'!#REF!," ")</f>
        <v xml:space="preserve"> </v>
      </c>
      <c r="CC20" s="786" t="str">
        <f>IFERROR(+$G20*'Input- Historical &amp; Rate Info'!#REF!," ")</f>
        <v xml:space="preserve"> </v>
      </c>
      <c r="CD20" s="786" t="str">
        <f>IFERROR(+$G20*'Input- Historical &amp; Rate Info'!#REF!," ")</f>
        <v xml:space="preserve"> </v>
      </c>
      <c r="CE20" s="786" t="str">
        <f>IFERROR(+$G20*'Input- Historical &amp; Rate Info'!#REF!," ")</f>
        <v xml:space="preserve"> </v>
      </c>
      <c r="CF20" s="786" t="str">
        <f>IFERROR(+$G20*'Input- Historical &amp; Rate Info'!#REF!," ")</f>
        <v xml:space="preserve"> </v>
      </c>
      <c r="CG20" s="786" t="str">
        <f>IFERROR(+$G20*'Input- Historical &amp; Rate Info'!#REF!," ")</f>
        <v xml:space="preserve"> </v>
      </c>
      <c r="CH20" s="786" t="str">
        <f>IFERROR(+$G20*'Input- Historical &amp; Rate Info'!#REF!," ")</f>
        <v xml:space="preserve"> </v>
      </c>
      <c r="CI20" s="786" t="str">
        <f>IFERROR(+$G20*'Input- Historical &amp; Rate Info'!#REF!," ")</f>
        <v xml:space="preserve"> </v>
      </c>
      <c r="CJ20" s="786" t="str">
        <f>IFERROR(+$G20*'Input- Historical &amp; Rate Info'!#REF!," ")</f>
        <v xml:space="preserve"> </v>
      </c>
      <c r="CK20" s="786" t="str">
        <f>IFERROR(+$G20*'Input- Historical &amp; Rate Info'!#REF!," ")</f>
        <v xml:space="preserve"> </v>
      </c>
      <c r="CL20" s="786" t="str">
        <f>IFERROR(+$G20*'Input- Historical &amp; Rate Info'!#REF!," ")</f>
        <v xml:space="preserve"> </v>
      </c>
      <c r="CM20" s="786" t="str">
        <f>IFERROR(+$G20*'Input- Historical &amp; Rate Info'!#REF!," ")</f>
        <v xml:space="preserve"> </v>
      </c>
      <c r="CN20" s="786" t="str">
        <f>IFERROR(+$G20*'Input- Historical &amp; Rate Info'!#REF!," ")</f>
        <v xml:space="preserve"> </v>
      </c>
      <c r="CO20" s="786" t="str">
        <f>IFERROR(+$G20*'Input- Historical &amp; Rate Info'!#REF!," ")</f>
        <v xml:space="preserve"> </v>
      </c>
      <c r="CP20" s="786" t="str">
        <f>IFERROR(+$G20*'Input- Historical &amp; Rate Info'!#REF!," ")</f>
        <v xml:space="preserve"> </v>
      </c>
      <c r="CQ20" s="786" t="str">
        <f>IFERROR(+$G20*'Input- Historical &amp; Rate Info'!#REF!," ")</f>
        <v xml:space="preserve"> </v>
      </c>
      <c r="CR20" s="786" t="str">
        <f>IFERROR(+$G20*'Input- Historical &amp; Rate Info'!#REF!," ")</f>
        <v xml:space="preserve"> </v>
      </c>
      <c r="CS20" s="786" t="str">
        <f>IFERROR(+$G20*'Input- Historical &amp; Rate Info'!#REF!," ")</f>
        <v xml:space="preserve"> </v>
      </c>
      <c r="CT20" s="786" t="str">
        <f>IFERROR(+$G20*'Input- Historical &amp; Rate Info'!#REF!," ")</f>
        <v xml:space="preserve"> </v>
      </c>
      <c r="CU20" s="786" t="str">
        <f>IFERROR(+$G20*'Input- Historical &amp; Rate Info'!#REF!," ")</f>
        <v xml:space="preserve"> </v>
      </c>
      <c r="CV20" s="786" t="str">
        <f>IFERROR(+$G20*'Input- Historical &amp; Rate Info'!#REF!," ")</f>
        <v xml:space="preserve"> </v>
      </c>
      <c r="CW20" s="786" t="str">
        <f>IFERROR(+$G20*'Input- Historical &amp; Rate Info'!#REF!," ")</f>
        <v xml:space="preserve"> </v>
      </c>
      <c r="CX20" s="786" t="str">
        <f>IFERROR(+$G20*'Input- Historical &amp; Rate Info'!#REF!," ")</f>
        <v xml:space="preserve"> </v>
      </c>
      <c r="CY20" s="786" t="str">
        <f>IFERROR(+$G20*'Input- Historical &amp; Rate Info'!#REF!," ")</f>
        <v xml:space="preserve"> </v>
      </c>
      <c r="CZ20" s="786" t="str">
        <f>IFERROR(+$G20*'Input- Historical &amp; Rate Info'!#REF!," ")</f>
        <v xml:space="preserve"> </v>
      </c>
      <c r="DA20" s="786" t="str">
        <f>IFERROR(+$G20*'Input- Historical &amp; Rate Info'!#REF!," ")</f>
        <v xml:space="preserve"> </v>
      </c>
      <c r="DB20" s="786" t="str">
        <f>IFERROR(+$G20*'Input- Historical &amp; Rate Info'!#REF!," ")</f>
        <v xml:space="preserve"> </v>
      </c>
      <c r="DC20" s="786" t="str">
        <f>IFERROR(+$G20*'Input- Historical &amp; Rate Info'!#REF!," ")</f>
        <v xml:space="preserve"> </v>
      </c>
      <c r="DD20" s="786" t="str">
        <f>IFERROR(+$G20*'Input- Historical &amp; Rate Info'!#REF!," ")</f>
        <v xml:space="preserve"> </v>
      </c>
      <c r="DE20" s="786" t="str">
        <f>IFERROR(+$G20*'Input- Historical &amp; Rate Info'!#REF!," ")</f>
        <v xml:space="preserve"> </v>
      </c>
      <c r="DF20" s="786" t="str">
        <f>IFERROR(+$G20*'Input- Historical &amp; Rate Info'!#REF!," ")</f>
        <v xml:space="preserve"> </v>
      </c>
      <c r="DG20" s="786" t="str">
        <f>IFERROR(+$G20*'Input- Historical &amp; Rate Info'!#REF!," ")</f>
        <v xml:space="preserve"> </v>
      </c>
      <c r="DH20" s="786" t="str">
        <f>IFERROR(+$G20*'Input- Historical &amp; Rate Info'!#REF!," ")</f>
        <v xml:space="preserve"> </v>
      </c>
      <c r="DI20" s="786" t="str">
        <f>IFERROR(+$G20*'Input- Historical &amp; Rate Info'!#REF!," ")</f>
        <v xml:space="preserve"> </v>
      </c>
      <c r="DJ20" s="786" t="str">
        <f>IFERROR(+$G20*'Input- Historical &amp; Rate Info'!#REF!," ")</f>
        <v xml:space="preserve"> </v>
      </c>
      <c r="DK20" s="786" t="str">
        <f>IFERROR(+$G20*'Input- Historical &amp; Rate Info'!#REF!," ")</f>
        <v xml:space="preserve"> </v>
      </c>
      <c r="DL20" s="786" t="str">
        <f>IFERROR(+$G20*'Input- Historical &amp; Rate Info'!#REF!," ")</f>
        <v xml:space="preserve"> </v>
      </c>
      <c r="DM20" s="786" t="str">
        <f>IFERROR(+$G20*'Input- Historical &amp; Rate Info'!#REF!," ")</f>
        <v xml:space="preserve"> </v>
      </c>
      <c r="DN20" s="786" t="str">
        <f>IFERROR(+$G20*'Input- Historical &amp; Rate Info'!#REF!," ")</f>
        <v xml:space="preserve"> </v>
      </c>
      <c r="DO20" s="786" t="str">
        <f>IFERROR(+$G20*'Input- Historical &amp; Rate Info'!#REF!," ")</f>
        <v xml:space="preserve"> </v>
      </c>
      <c r="DP20" s="786" t="str">
        <f>IFERROR(+$G20*'Input- Historical &amp; Rate Info'!#REF!," ")</f>
        <v xml:space="preserve"> </v>
      </c>
      <c r="DQ20" s="786" t="str">
        <f>IFERROR(+$G20*'Input- Historical &amp; Rate Info'!#REF!," ")</f>
        <v xml:space="preserve"> </v>
      </c>
      <c r="DR20" s="786" t="str">
        <f>IFERROR(+$G20*'Input- Historical &amp; Rate Info'!#REF!," ")</f>
        <v xml:space="preserve"> </v>
      </c>
      <c r="DS20" s="786" t="str">
        <f>IFERROR(+$G20*'Input- Historical &amp; Rate Info'!#REF!," ")</f>
        <v xml:space="preserve"> </v>
      </c>
      <c r="DT20" s="786" t="str">
        <f>IFERROR(+$G20*'Input- Historical &amp; Rate Info'!#REF!," ")</f>
        <v xml:space="preserve"> </v>
      </c>
      <c r="DU20" s="786" t="str">
        <f>IFERROR(+$G20*'Input- Historical &amp; Rate Info'!#REF!," ")</f>
        <v xml:space="preserve"> </v>
      </c>
      <c r="DV20" s="786" t="str">
        <f>IFERROR(+$G20*'Input- Historical &amp; Rate Info'!#REF!," ")</f>
        <v xml:space="preserve"> </v>
      </c>
      <c r="DW20" s="786" t="str">
        <f>IFERROR(+$G20*'Input- Historical &amp; Rate Info'!#REF!," ")</f>
        <v xml:space="preserve"> </v>
      </c>
      <c r="DX20" s="786" t="str">
        <f>IFERROR(+$G20*'Input- Historical &amp; Rate Info'!#REF!," ")</f>
        <v xml:space="preserve"> </v>
      </c>
      <c r="DY20" s="786" t="str">
        <f>IFERROR(+$G20*'Input- Historical &amp; Rate Info'!#REF!," ")</f>
        <v xml:space="preserve"> </v>
      </c>
      <c r="DZ20" s="786" t="str">
        <f>IFERROR(+$G20*'Input- Historical &amp; Rate Info'!#REF!," ")</f>
        <v xml:space="preserve"> </v>
      </c>
      <c r="EA20" s="786" t="str">
        <f>IFERROR(+$G20*'Input- Historical &amp; Rate Info'!#REF!," ")</f>
        <v xml:space="preserve"> </v>
      </c>
      <c r="EB20" s="786" t="str">
        <f>IFERROR(+$G20*'Input- Historical &amp; Rate Info'!#REF!," ")</f>
        <v xml:space="preserve"> </v>
      </c>
      <c r="EC20" s="786" t="str">
        <f>IFERROR(+$G20*'Input- Historical &amp; Rate Info'!#REF!," ")</f>
        <v xml:space="preserve"> </v>
      </c>
      <c r="ED20" s="786" t="str">
        <f>IFERROR(+$G20*'Input- Historical &amp; Rate Info'!#REF!," ")</f>
        <v xml:space="preserve"> </v>
      </c>
      <c r="EE20" s="786" t="str">
        <f>IFERROR(+$G20*'Input- Historical &amp; Rate Info'!#REF!," ")</f>
        <v xml:space="preserve"> </v>
      </c>
      <c r="EF20" s="786" t="str">
        <f>IFERROR(+$G20*'Input- Historical &amp; Rate Info'!#REF!," ")</f>
        <v xml:space="preserve"> </v>
      </c>
      <c r="EG20" s="786" t="str">
        <f>IFERROR(+$G20*'Input- Historical &amp; Rate Info'!#REF!," ")</f>
        <v xml:space="preserve"> </v>
      </c>
      <c r="EH20" s="786" t="str">
        <f>IFERROR(+$G20*'Input- Historical &amp; Rate Info'!#REF!," ")</f>
        <v xml:space="preserve"> </v>
      </c>
      <c r="EI20" s="786" t="str">
        <f>IFERROR(+$G20*'Input- Historical &amp; Rate Info'!#REF!," ")</f>
        <v xml:space="preserve"> </v>
      </c>
      <c r="EJ20" s="786" t="str">
        <f>IFERROR(+$G20*'Input- Historical &amp; Rate Info'!#REF!," ")</f>
        <v xml:space="preserve"> </v>
      </c>
      <c r="EK20" s="786" t="str">
        <f>IFERROR(+$G20*'Input- Historical &amp; Rate Info'!#REF!," ")</f>
        <v xml:space="preserve"> </v>
      </c>
      <c r="EL20" s="786" t="str">
        <f>IFERROR(+$G20*'Input- Historical &amp; Rate Info'!#REF!," ")</f>
        <v xml:space="preserve"> </v>
      </c>
      <c r="EM20" s="786" t="str">
        <f>IFERROR(+$G20*'Input- Historical &amp; Rate Info'!#REF!," ")</f>
        <v xml:space="preserve"> </v>
      </c>
      <c r="EN20" s="786" t="str">
        <f>IFERROR(+$G20*'Input- Historical &amp; Rate Info'!#REF!," ")</f>
        <v xml:space="preserve"> </v>
      </c>
      <c r="EO20" s="786" t="str">
        <f>IFERROR(+$G20*'Input- Historical &amp; Rate Info'!#REF!," ")</f>
        <v xml:space="preserve"> </v>
      </c>
      <c r="EP20" s="786" t="str">
        <f>IFERROR(+$G20*'Input- Historical &amp; Rate Info'!#REF!," ")</f>
        <v xml:space="preserve"> </v>
      </c>
      <c r="EQ20" s="786" t="str">
        <f>IFERROR(+$G20*'Input- Historical &amp; Rate Info'!#REF!," ")</f>
        <v xml:space="preserve"> </v>
      </c>
      <c r="ER20" s="786" t="str">
        <f>IFERROR(+$G20*'Input- Historical &amp; Rate Info'!#REF!," ")</f>
        <v xml:space="preserve"> </v>
      </c>
      <c r="ES20" s="515"/>
    </row>
    <row r="21" spans="1:149">
      <c r="A21" s="725"/>
      <c r="B21" s="725"/>
      <c r="C21" s="725"/>
      <c r="D21" s="726"/>
      <c r="E21" s="727"/>
      <c r="F21" s="728"/>
      <c r="G21" s="785" t="str">
        <f>IFERROR(IF(C21+F21*30.434&lt;'Input- Historical &amp; Rate Info'!$B$7-1,"",IF(C21+F21*30.434&lt;'Input- Historical &amp; Rate Info'!$B$7+365,(ROUND(C21+F21*30.434,0)-'Input- Historical &amp; Rate Info'!$B$7)*D21*E21/ROUND(F21*30.434,0),IF(C21&gt;'Input- Historical &amp; Rate Info'!$B$7,('Input- Historical &amp; Rate Info'!$B$7+365-C21)*D21*E21/ROUND(F21*30.434,0),D21*E21/F21*12))),"")</f>
        <v/>
      </c>
      <c r="H21" s="710" t="str">
        <f t="shared" si="0"/>
        <v/>
      </c>
      <c r="I21" s="786" t="str">
        <f>IFERROR(+$G21*'Input- Historical &amp; Rate Info'!#REF!," ")</f>
        <v xml:space="preserve"> </v>
      </c>
      <c r="J21" s="786" t="str">
        <f>IFERROR(+$G21*'Input- Historical &amp; Rate Info'!#REF!," ")</f>
        <v xml:space="preserve"> </v>
      </c>
      <c r="K21" s="786" t="str">
        <f>IFERROR(+$G21*'Input- Historical &amp; Rate Info'!#REF!," ")</f>
        <v xml:space="preserve"> </v>
      </c>
      <c r="L21" s="786" t="str">
        <f>IFERROR(+$G21*'Input- Historical &amp; Rate Info'!#REF!," ")</f>
        <v xml:space="preserve"> </v>
      </c>
      <c r="M21" s="786" t="str">
        <f>IFERROR(+$G21*'Input- Historical &amp; Rate Info'!#REF!," ")</f>
        <v xml:space="preserve"> </v>
      </c>
      <c r="N21" s="786" t="str">
        <f>IFERROR(+$G21*'Input- Historical &amp; Rate Info'!#REF!," ")</f>
        <v xml:space="preserve"> </v>
      </c>
      <c r="O21" s="786" t="str">
        <f>IFERROR(+$G21*'Input- Historical &amp; Rate Info'!#REF!," ")</f>
        <v xml:space="preserve"> </v>
      </c>
      <c r="P21" s="786" t="str">
        <f>IFERROR(+$G21*'Input- Historical &amp; Rate Info'!#REF!," ")</f>
        <v xml:space="preserve"> </v>
      </c>
      <c r="Q21" s="786" t="str">
        <f>IFERROR(+$G21*'Input- Historical &amp; Rate Info'!#REF!," ")</f>
        <v xml:space="preserve"> </v>
      </c>
      <c r="R21" s="786" t="str">
        <f>IFERROR(+$G21*'Input- Historical &amp; Rate Info'!#REF!," ")</f>
        <v xml:space="preserve"> </v>
      </c>
      <c r="S21" s="786" t="str">
        <f>IFERROR(+$G21*'Input- Historical &amp; Rate Info'!#REF!," ")</f>
        <v xml:space="preserve"> </v>
      </c>
      <c r="T21" s="786" t="str">
        <f>IFERROR(+$G21*'Input- Historical &amp; Rate Info'!#REF!," ")</f>
        <v xml:space="preserve"> </v>
      </c>
      <c r="U21" s="786" t="str">
        <f>IFERROR(+$G21*'Input- Historical &amp; Rate Info'!#REF!," ")</f>
        <v xml:space="preserve"> </v>
      </c>
      <c r="V21" s="786" t="str">
        <f>IFERROR(+$G21*'Input- Historical &amp; Rate Info'!#REF!," ")</f>
        <v xml:space="preserve"> </v>
      </c>
      <c r="W21" s="786" t="str">
        <f>IFERROR(+$G21*'Input- Historical &amp; Rate Info'!#REF!," ")</f>
        <v xml:space="preserve"> </v>
      </c>
      <c r="X21" s="786" t="str">
        <f>IFERROR(+$G21*'Input- Historical &amp; Rate Info'!#REF!," ")</f>
        <v xml:space="preserve"> </v>
      </c>
      <c r="Y21" s="786" t="str">
        <f>IFERROR(+$G21*'Input- Historical &amp; Rate Info'!#REF!," ")</f>
        <v xml:space="preserve"> </v>
      </c>
      <c r="Z21" s="786" t="str">
        <f>IFERROR(+$G21*'Input- Historical &amp; Rate Info'!#REF!," ")</f>
        <v xml:space="preserve"> </v>
      </c>
      <c r="AA21" s="786" t="str">
        <f>IFERROR(+$G21*'Input- Historical &amp; Rate Info'!#REF!," ")</f>
        <v xml:space="preserve"> </v>
      </c>
      <c r="AB21" s="786" t="str">
        <f>IFERROR(+$G21*'Input- Historical &amp; Rate Info'!#REF!," ")</f>
        <v xml:space="preserve"> </v>
      </c>
      <c r="AC21" s="786" t="str">
        <f>IFERROR(+$G21*'Input- Historical &amp; Rate Info'!#REF!," ")</f>
        <v xml:space="preserve"> </v>
      </c>
      <c r="AD21" s="786" t="str">
        <f>IFERROR(+$G21*'Input- Historical &amp; Rate Info'!#REF!," ")</f>
        <v xml:space="preserve"> </v>
      </c>
      <c r="AE21" s="786" t="str">
        <f>IFERROR(+$G21*'Input- Historical &amp; Rate Info'!#REF!," ")</f>
        <v xml:space="preserve"> </v>
      </c>
      <c r="AF21" s="786" t="str">
        <f>IFERROR(+$G21*'Input- Historical &amp; Rate Info'!#REF!," ")</f>
        <v xml:space="preserve"> </v>
      </c>
      <c r="AG21" s="786" t="str">
        <f>IFERROR(+$G21*'Input- Historical &amp; Rate Info'!#REF!," ")</f>
        <v xml:space="preserve"> </v>
      </c>
      <c r="AH21" s="786" t="str">
        <f>IFERROR(+$G21*'Input- Historical &amp; Rate Info'!#REF!," ")</f>
        <v xml:space="preserve"> </v>
      </c>
      <c r="AI21" s="786" t="str">
        <f>IFERROR(+$G21*'Input- Historical &amp; Rate Info'!#REF!," ")</f>
        <v xml:space="preserve"> </v>
      </c>
      <c r="AJ21" s="786" t="str">
        <f>IFERROR(+$G21*'Input- Historical &amp; Rate Info'!#REF!," ")</f>
        <v xml:space="preserve"> </v>
      </c>
      <c r="AK21" s="786" t="str">
        <f>IFERROR(+$G21*'Input- Historical &amp; Rate Info'!#REF!," ")</f>
        <v xml:space="preserve"> </v>
      </c>
      <c r="AL21" s="786" t="str">
        <f>IFERROR(+$G21*'Input- Historical &amp; Rate Info'!#REF!," ")</f>
        <v xml:space="preserve"> </v>
      </c>
      <c r="AM21" s="786" t="str">
        <f>IFERROR(+$G21*'Input- Historical &amp; Rate Info'!#REF!," ")</f>
        <v xml:space="preserve"> </v>
      </c>
      <c r="AN21" s="786" t="str">
        <f>IFERROR(+$G21*'Input- Historical &amp; Rate Info'!#REF!," ")</f>
        <v xml:space="preserve"> </v>
      </c>
      <c r="AO21" s="786" t="str">
        <f>IFERROR(+$G21*'Input- Historical &amp; Rate Info'!#REF!," ")</f>
        <v xml:space="preserve"> </v>
      </c>
      <c r="AP21" s="786" t="str">
        <f>IFERROR(+$G21*'Input- Historical &amp; Rate Info'!#REF!," ")</f>
        <v xml:space="preserve"> </v>
      </c>
      <c r="AQ21" s="786" t="str">
        <f>IFERROR(+$G21*'Input- Historical &amp; Rate Info'!#REF!," ")</f>
        <v xml:space="preserve"> </v>
      </c>
      <c r="AR21" s="786" t="str">
        <f>IFERROR(+$G21*'Input- Historical &amp; Rate Info'!#REF!," ")</f>
        <v xml:space="preserve"> </v>
      </c>
      <c r="AS21" s="786" t="str">
        <f>IFERROR(+$G21*'Input- Historical &amp; Rate Info'!#REF!," ")</f>
        <v xml:space="preserve"> </v>
      </c>
      <c r="AT21" s="786" t="str">
        <f>IFERROR(+$G21*'Input- Historical &amp; Rate Info'!#REF!," ")</f>
        <v xml:space="preserve"> </v>
      </c>
      <c r="AU21" s="786" t="str">
        <f>IFERROR(+$G21*'Input- Historical &amp; Rate Info'!#REF!," ")</f>
        <v xml:space="preserve"> </v>
      </c>
      <c r="AV21" s="786" t="str">
        <f>IFERROR(+$G21*'Input- Historical &amp; Rate Info'!#REF!," ")</f>
        <v xml:space="preserve"> </v>
      </c>
      <c r="AW21" s="786" t="str">
        <f>IFERROR(+$G21*'Input- Historical &amp; Rate Info'!#REF!," ")</f>
        <v xml:space="preserve"> </v>
      </c>
      <c r="AX21" s="786" t="str">
        <f>IFERROR(+$G21*'Input- Historical &amp; Rate Info'!#REF!," ")</f>
        <v xml:space="preserve"> </v>
      </c>
      <c r="AY21" s="786" t="str">
        <f>IFERROR(+$G21*'Input- Historical &amp; Rate Info'!#REF!," ")</f>
        <v xml:space="preserve"> </v>
      </c>
      <c r="AZ21" s="786" t="str">
        <f>IFERROR(+$G21*'Input- Historical &amp; Rate Info'!#REF!," ")</f>
        <v xml:space="preserve"> </v>
      </c>
      <c r="BA21" s="786" t="str">
        <f>IFERROR(+$G21*'Input- Historical &amp; Rate Info'!#REF!," ")</f>
        <v xml:space="preserve"> </v>
      </c>
      <c r="BB21" s="786" t="str">
        <f>IFERROR(+$G21*'Input- Historical &amp; Rate Info'!#REF!," ")</f>
        <v xml:space="preserve"> </v>
      </c>
      <c r="BC21" s="786" t="str">
        <f>IFERROR(+$G21*'Input- Historical &amp; Rate Info'!#REF!," ")</f>
        <v xml:space="preserve"> </v>
      </c>
      <c r="BD21" s="786" t="str">
        <f>IFERROR(+$G21*'Input- Historical &amp; Rate Info'!#REF!," ")</f>
        <v xml:space="preserve"> </v>
      </c>
      <c r="BE21" s="786" t="str">
        <f>IFERROR(+$G21*'Input- Historical &amp; Rate Info'!#REF!," ")</f>
        <v xml:space="preserve"> </v>
      </c>
      <c r="BF21" s="786" t="str">
        <f>IFERROR(+$G21*'Input- Historical &amp; Rate Info'!#REF!," ")</f>
        <v xml:space="preserve"> </v>
      </c>
      <c r="BG21" s="786" t="str">
        <f>IFERROR(+$G21*'Input- Historical &amp; Rate Info'!#REF!," ")</f>
        <v xml:space="preserve"> </v>
      </c>
      <c r="BH21" s="786" t="str">
        <f>IFERROR(+$G21*'Input- Historical &amp; Rate Info'!#REF!," ")</f>
        <v xml:space="preserve"> </v>
      </c>
      <c r="BI21" s="786" t="str">
        <f>IFERROR(+$G21*'Input- Historical &amp; Rate Info'!#REF!," ")</f>
        <v xml:space="preserve"> </v>
      </c>
      <c r="BJ21" s="786" t="str">
        <f>IFERROR(+$G21*'Input- Historical &amp; Rate Info'!#REF!," ")</f>
        <v xml:space="preserve"> </v>
      </c>
      <c r="BK21" s="786" t="str">
        <f>IFERROR(+$G21*'Input- Historical &amp; Rate Info'!#REF!," ")</f>
        <v xml:space="preserve"> </v>
      </c>
      <c r="BL21" s="786" t="str">
        <f>IFERROR(+$G21*'Input- Historical &amp; Rate Info'!#REF!," ")</f>
        <v xml:space="preserve"> </v>
      </c>
      <c r="BM21" s="786" t="str">
        <f>IFERROR(+$G21*'Input- Historical &amp; Rate Info'!#REF!," ")</f>
        <v xml:space="preserve"> </v>
      </c>
      <c r="BN21" s="786" t="str">
        <f>IFERROR(+$G21*'Input- Historical &amp; Rate Info'!#REF!," ")</f>
        <v xml:space="preserve"> </v>
      </c>
      <c r="BO21" s="786" t="str">
        <f>IFERROR(+$G21*'Input- Historical &amp; Rate Info'!#REF!," ")</f>
        <v xml:space="preserve"> </v>
      </c>
      <c r="BP21" s="786" t="str">
        <f>IFERROR(+$G21*'Input- Historical &amp; Rate Info'!#REF!," ")</f>
        <v xml:space="preserve"> </v>
      </c>
      <c r="BQ21" s="786" t="str">
        <f>IFERROR(+$G21*'Input- Historical &amp; Rate Info'!#REF!," ")</f>
        <v xml:space="preserve"> </v>
      </c>
      <c r="BR21" s="786" t="str">
        <f>IFERROR(+$G21*'Input- Historical &amp; Rate Info'!#REF!," ")</f>
        <v xml:space="preserve"> </v>
      </c>
      <c r="BS21" s="786" t="str">
        <f>IFERROR(+$G21*'Input- Historical &amp; Rate Info'!#REF!," ")</f>
        <v xml:space="preserve"> </v>
      </c>
      <c r="BT21" s="786" t="str">
        <f>IFERROR(+$G21*'Input- Historical &amp; Rate Info'!#REF!," ")</f>
        <v xml:space="preserve"> </v>
      </c>
      <c r="BU21" s="786" t="str">
        <f>IFERROR(+$G21*'Input- Historical &amp; Rate Info'!#REF!," ")</f>
        <v xml:space="preserve"> </v>
      </c>
      <c r="BV21" s="786" t="str">
        <f>IFERROR(+$G21*'Input- Historical &amp; Rate Info'!#REF!," ")</f>
        <v xml:space="preserve"> </v>
      </c>
      <c r="BW21" s="786" t="str">
        <f>IFERROR(+$G21*'Input- Historical &amp; Rate Info'!#REF!," ")</f>
        <v xml:space="preserve"> </v>
      </c>
      <c r="BX21" s="786" t="str">
        <f>IFERROR(+$G21*'Input- Historical &amp; Rate Info'!#REF!," ")</f>
        <v xml:space="preserve"> </v>
      </c>
      <c r="BY21" s="786" t="str">
        <f>IFERROR(+$G21*'Input- Historical &amp; Rate Info'!#REF!," ")</f>
        <v xml:space="preserve"> </v>
      </c>
      <c r="BZ21" s="786" t="str">
        <f>IFERROR(+$G21*'Input- Historical &amp; Rate Info'!#REF!," ")</f>
        <v xml:space="preserve"> </v>
      </c>
      <c r="CA21" s="786" t="str">
        <f>IFERROR(+$G21*'Input- Historical &amp; Rate Info'!#REF!," ")</f>
        <v xml:space="preserve"> </v>
      </c>
      <c r="CB21" s="786" t="str">
        <f>IFERROR(+$G21*'Input- Historical &amp; Rate Info'!#REF!," ")</f>
        <v xml:space="preserve"> </v>
      </c>
      <c r="CC21" s="786" t="str">
        <f>IFERROR(+$G21*'Input- Historical &amp; Rate Info'!#REF!," ")</f>
        <v xml:space="preserve"> </v>
      </c>
      <c r="CD21" s="786" t="str">
        <f>IFERROR(+$G21*'Input- Historical &amp; Rate Info'!#REF!," ")</f>
        <v xml:space="preserve"> </v>
      </c>
      <c r="CE21" s="786" t="str">
        <f>IFERROR(+$G21*'Input- Historical &amp; Rate Info'!#REF!," ")</f>
        <v xml:space="preserve"> </v>
      </c>
      <c r="CF21" s="786" t="str">
        <f>IFERROR(+$G21*'Input- Historical &amp; Rate Info'!#REF!," ")</f>
        <v xml:space="preserve"> </v>
      </c>
      <c r="CG21" s="786" t="str">
        <f>IFERROR(+$G21*'Input- Historical &amp; Rate Info'!#REF!," ")</f>
        <v xml:space="preserve"> </v>
      </c>
      <c r="CH21" s="786" t="str">
        <f>IFERROR(+$G21*'Input- Historical &amp; Rate Info'!#REF!," ")</f>
        <v xml:space="preserve"> </v>
      </c>
      <c r="CI21" s="786" t="str">
        <f>IFERROR(+$G21*'Input- Historical &amp; Rate Info'!#REF!," ")</f>
        <v xml:space="preserve"> </v>
      </c>
      <c r="CJ21" s="786" t="str">
        <f>IFERROR(+$G21*'Input- Historical &amp; Rate Info'!#REF!," ")</f>
        <v xml:space="preserve"> </v>
      </c>
      <c r="CK21" s="786" t="str">
        <f>IFERROR(+$G21*'Input- Historical &amp; Rate Info'!#REF!," ")</f>
        <v xml:space="preserve"> </v>
      </c>
      <c r="CL21" s="786" t="str">
        <f>IFERROR(+$G21*'Input- Historical &amp; Rate Info'!#REF!," ")</f>
        <v xml:space="preserve"> </v>
      </c>
      <c r="CM21" s="786" t="str">
        <f>IFERROR(+$G21*'Input- Historical &amp; Rate Info'!#REF!," ")</f>
        <v xml:space="preserve"> </v>
      </c>
      <c r="CN21" s="786" t="str">
        <f>IFERROR(+$G21*'Input- Historical &amp; Rate Info'!#REF!," ")</f>
        <v xml:space="preserve"> </v>
      </c>
      <c r="CO21" s="786" t="str">
        <f>IFERROR(+$G21*'Input- Historical &amp; Rate Info'!#REF!," ")</f>
        <v xml:space="preserve"> </v>
      </c>
      <c r="CP21" s="786" t="str">
        <f>IFERROR(+$G21*'Input- Historical &amp; Rate Info'!#REF!," ")</f>
        <v xml:space="preserve"> </v>
      </c>
      <c r="CQ21" s="786" t="str">
        <f>IFERROR(+$G21*'Input- Historical &amp; Rate Info'!#REF!," ")</f>
        <v xml:space="preserve"> </v>
      </c>
      <c r="CR21" s="786" t="str">
        <f>IFERROR(+$G21*'Input- Historical &amp; Rate Info'!#REF!," ")</f>
        <v xml:space="preserve"> </v>
      </c>
      <c r="CS21" s="786" t="str">
        <f>IFERROR(+$G21*'Input- Historical &amp; Rate Info'!#REF!," ")</f>
        <v xml:space="preserve"> </v>
      </c>
      <c r="CT21" s="786" t="str">
        <f>IFERROR(+$G21*'Input- Historical &amp; Rate Info'!#REF!," ")</f>
        <v xml:space="preserve"> </v>
      </c>
      <c r="CU21" s="786" t="str">
        <f>IFERROR(+$G21*'Input- Historical &amp; Rate Info'!#REF!," ")</f>
        <v xml:space="preserve"> </v>
      </c>
      <c r="CV21" s="786" t="str">
        <f>IFERROR(+$G21*'Input- Historical &amp; Rate Info'!#REF!," ")</f>
        <v xml:space="preserve"> </v>
      </c>
      <c r="CW21" s="786" t="str">
        <f>IFERROR(+$G21*'Input- Historical &amp; Rate Info'!#REF!," ")</f>
        <v xml:space="preserve"> </v>
      </c>
      <c r="CX21" s="786" t="str">
        <f>IFERROR(+$G21*'Input- Historical &amp; Rate Info'!#REF!," ")</f>
        <v xml:space="preserve"> </v>
      </c>
      <c r="CY21" s="786" t="str">
        <f>IFERROR(+$G21*'Input- Historical &amp; Rate Info'!#REF!," ")</f>
        <v xml:space="preserve"> </v>
      </c>
      <c r="CZ21" s="786" t="str">
        <f>IFERROR(+$G21*'Input- Historical &amp; Rate Info'!#REF!," ")</f>
        <v xml:space="preserve"> </v>
      </c>
      <c r="DA21" s="786" t="str">
        <f>IFERROR(+$G21*'Input- Historical &amp; Rate Info'!#REF!," ")</f>
        <v xml:space="preserve"> </v>
      </c>
      <c r="DB21" s="786" t="str">
        <f>IFERROR(+$G21*'Input- Historical &amp; Rate Info'!#REF!," ")</f>
        <v xml:space="preserve"> </v>
      </c>
      <c r="DC21" s="786" t="str">
        <f>IFERROR(+$G21*'Input- Historical &amp; Rate Info'!#REF!," ")</f>
        <v xml:space="preserve"> </v>
      </c>
      <c r="DD21" s="786" t="str">
        <f>IFERROR(+$G21*'Input- Historical &amp; Rate Info'!#REF!," ")</f>
        <v xml:space="preserve"> </v>
      </c>
      <c r="DE21" s="786" t="str">
        <f>IFERROR(+$G21*'Input- Historical &amp; Rate Info'!#REF!," ")</f>
        <v xml:space="preserve"> </v>
      </c>
      <c r="DF21" s="786" t="str">
        <f>IFERROR(+$G21*'Input- Historical &amp; Rate Info'!#REF!," ")</f>
        <v xml:space="preserve"> </v>
      </c>
      <c r="DG21" s="786" t="str">
        <f>IFERROR(+$G21*'Input- Historical &amp; Rate Info'!#REF!," ")</f>
        <v xml:space="preserve"> </v>
      </c>
      <c r="DH21" s="786" t="str">
        <f>IFERROR(+$G21*'Input- Historical &amp; Rate Info'!#REF!," ")</f>
        <v xml:space="preserve"> </v>
      </c>
      <c r="DI21" s="786" t="str">
        <f>IFERROR(+$G21*'Input- Historical &amp; Rate Info'!#REF!," ")</f>
        <v xml:space="preserve"> </v>
      </c>
      <c r="DJ21" s="786" t="str">
        <f>IFERROR(+$G21*'Input- Historical &amp; Rate Info'!#REF!," ")</f>
        <v xml:space="preserve"> </v>
      </c>
      <c r="DK21" s="786" t="str">
        <f>IFERROR(+$G21*'Input- Historical &amp; Rate Info'!#REF!," ")</f>
        <v xml:space="preserve"> </v>
      </c>
      <c r="DL21" s="786" t="str">
        <f>IFERROR(+$G21*'Input- Historical &amp; Rate Info'!#REF!," ")</f>
        <v xml:space="preserve"> </v>
      </c>
      <c r="DM21" s="786" t="str">
        <f>IFERROR(+$G21*'Input- Historical &amp; Rate Info'!#REF!," ")</f>
        <v xml:space="preserve"> </v>
      </c>
      <c r="DN21" s="786" t="str">
        <f>IFERROR(+$G21*'Input- Historical &amp; Rate Info'!#REF!," ")</f>
        <v xml:space="preserve"> </v>
      </c>
      <c r="DO21" s="786" t="str">
        <f>IFERROR(+$G21*'Input- Historical &amp; Rate Info'!#REF!," ")</f>
        <v xml:space="preserve"> </v>
      </c>
      <c r="DP21" s="786" t="str">
        <f>IFERROR(+$G21*'Input- Historical &amp; Rate Info'!#REF!," ")</f>
        <v xml:space="preserve"> </v>
      </c>
      <c r="DQ21" s="786" t="str">
        <f>IFERROR(+$G21*'Input- Historical &amp; Rate Info'!#REF!," ")</f>
        <v xml:space="preserve"> </v>
      </c>
      <c r="DR21" s="786" t="str">
        <f>IFERROR(+$G21*'Input- Historical &amp; Rate Info'!#REF!," ")</f>
        <v xml:space="preserve"> </v>
      </c>
      <c r="DS21" s="786" t="str">
        <f>IFERROR(+$G21*'Input- Historical &amp; Rate Info'!#REF!," ")</f>
        <v xml:space="preserve"> </v>
      </c>
      <c r="DT21" s="786" t="str">
        <f>IFERROR(+$G21*'Input- Historical &amp; Rate Info'!#REF!," ")</f>
        <v xml:space="preserve"> </v>
      </c>
      <c r="DU21" s="786" t="str">
        <f>IFERROR(+$G21*'Input- Historical &amp; Rate Info'!#REF!," ")</f>
        <v xml:space="preserve"> </v>
      </c>
      <c r="DV21" s="786" t="str">
        <f>IFERROR(+$G21*'Input- Historical &amp; Rate Info'!#REF!," ")</f>
        <v xml:space="preserve"> </v>
      </c>
      <c r="DW21" s="786" t="str">
        <f>IFERROR(+$G21*'Input- Historical &amp; Rate Info'!#REF!," ")</f>
        <v xml:space="preserve"> </v>
      </c>
      <c r="DX21" s="786" t="str">
        <f>IFERROR(+$G21*'Input- Historical &amp; Rate Info'!#REF!," ")</f>
        <v xml:space="preserve"> </v>
      </c>
      <c r="DY21" s="786" t="str">
        <f>IFERROR(+$G21*'Input- Historical &amp; Rate Info'!#REF!," ")</f>
        <v xml:space="preserve"> </v>
      </c>
      <c r="DZ21" s="786" t="str">
        <f>IFERROR(+$G21*'Input- Historical &amp; Rate Info'!#REF!," ")</f>
        <v xml:space="preserve"> </v>
      </c>
      <c r="EA21" s="786" t="str">
        <f>IFERROR(+$G21*'Input- Historical &amp; Rate Info'!#REF!," ")</f>
        <v xml:space="preserve"> </v>
      </c>
      <c r="EB21" s="786" t="str">
        <f>IFERROR(+$G21*'Input- Historical &amp; Rate Info'!#REF!," ")</f>
        <v xml:space="preserve"> </v>
      </c>
      <c r="EC21" s="786" t="str">
        <f>IFERROR(+$G21*'Input- Historical &amp; Rate Info'!#REF!," ")</f>
        <v xml:space="preserve"> </v>
      </c>
      <c r="ED21" s="786" t="str">
        <f>IFERROR(+$G21*'Input- Historical &amp; Rate Info'!#REF!," ")</f>
        <v xml:space="preserve"> </v>
      </c>
      <c r="EE21" s="786" t="str">
        <f>IFERROR(+$G21*'Input- Historical &amp; Rate Info'!#REF!," ")</f>
        <v xml:space="preserve"> </v>
      </c>
      <c r="EF21" s="786" t="str">
        <f>IFERROR(+$G21*'Input- Historical &amp; Rate Info'!#REF!," ")</f>
        <v xml:space="preserve"> </v>
      </c>
      <c r="EG21" s="786" t="str">
        <f>IFERROR(+$G21*'Input- Historical &amp; Rate Info'!#REF!," ")</f>
        <v xml:space="preserve"> </v>
      </c>
      <c r="EH21" s="786" t="str">
        <f>IFERROR(+$G21*'Input- Historical &amp; Rate Info'!#REF!," ")</f>
        <v xml:space="preserve"> </v>
      </c>
      <c r="EI21" s="786" t="str">
        <f>IFERROR(+$G21*'Input- Historical &amp; Rate Info'!#REF!," ")</f>
        <v xml:space="preserve"> </v>
      </c>
      <c r="EJ21" s="786" t="str">
        <f>IFERROR(+$G21*'Input- Historical &amp; Rate Info'!#REF!," ")</f>
        <v xml:space="preserve"> </v>
      </c>
      <c r="EK21" s="786" t="str">
        <f>IFERROR(+$G21*'Input- Historical &amp; Rate Info'!#REF!," ")</f>
        <v xml:space="preserve"> </v>
      </c>
      <c r="EL21" s="786" t="str">
        <f>IFERROR(+$G21*'Input- Historical &amp; Rate Info'!#REF!," ")</f>
        <v xml:space="preserve"> </v>
      </c>
      <c r="EM21" s="786" t="str">
        <f>IFERROR(+$G21*'Input- Historical &amp; Rate Info'!#REF!," ")</f>
        <v xml:space="preserve"> </v>
      </c>
      <c r="EN21" s="786" t="str">
        <f>IFERROR(+$G21*'Input- Historical &amp; Rate Info'!#REF!," ")</f>
        <v xml:space="preserve"> </v>
      </c>
      <c r="EO21" s="786" t="str">
        <f>IFERROR(+$G21*'Input- Historical &amp; Rate Info'!#REF!," ")</f>
        <v xml:space="preserve"> </v>
      </c>
      <c r="EP21" s="786" t="str">
        <f>IFERROR(+$G21*'Input- Historical &amp; Rate Info'!#REF!," ")</f>
        <v xml:space="preserve"> </v>
      </c>
      <c r="EQ21" s="786" t="str">
        <f>IFERROR(+$G21*'Input- Historical &amp; Rate Info'!#REF!," ")</f>
        <v xml:space="preserve"> </v>
      </c>
      <c r="ER21" s="786" t="str">
        <f>IFERROR(+$G21*'Input- Historical &amp; Rate Info'!#REF!," ")</f>
        <v xml:space="preserve"> </v>
      </c>
      <c r="ES21" s="515"/>
    </row>
    <row r="22" spans="1:149">
      <c r="A22" s="725"/>
      <c r="B22" s="725"/>
      <c r="C22" s="725"/>
      <c r="D22" s="726"/>
      <c r="E22" s="727"/>
      <c r="F22" s="728"/>
      <c r="G22" s="785" t="str">
        <f>IFERROR(IF(C22+F22*30.434&lt;'Input- Historical &amp; Rate Info'!$B$7-1,"",IF(C22+F22*30.434&lt;'Input- Historical &amp; Rate Info'!$B$7+365,(ROUND(C22+F22*30.434,0)-'Input- Historical &amp; Rate Info'!$B$7)*D22*E22/ROUND(F22*30.434,0),IF(C22&gt;'Input- Historical &amp; Rate Info'!$B$7,('Input- Historical &amp; Rate Info'!$B$7+365-C22)*D22*E22/ROUND(F22*30.434,0),D22*E22/F22*12))),"")</f>
        <v/>
      </c>
      <c r="H22" s="710" t="str">
        <f t="shared" si="0"/>
        <v/>
      </c>
      <c r="I22" s="786" t="str">
        <f>IFERROR(+$G22*'Input- Historical &amp; Rate Info'!#REF!," ")</f>
        <v xml:space="preserve"> </v>
      </c>
      <c r="J22" s="786" t="str">
        <f>IFERROR(+$G22*'Input- Historical &amp; Rate Info'!#REF!," ")</f>
        <v xml:space="preserve"> </v>
      </c>
      <c r="K22" s="786" t="str">
        <f>IFERROR(+$G22*'Input- Historical &amp; Rate Info'!#REF!," ")</f>
        <v xml:space="preserve"> </v>
      </c>
      <c r="L22" s="786" t="str">
        <f>IFERROR(+$G22*'Input- Historical &amp; Rate Info'!#REF!," ")</f>
        <v xml:space="preserve"> </v>
      </c>
      <c r="M22" s="786" t="str">
        <f>IFERROR(+$G22*'Input- Historical &amp; Rate Info'!#REF!," ")</f>
        <v xml:space="preserve"> </v>
      </c>
      <c r="N22" s="786" t="str">
        <f>IFERROR(+$G22*'Input- Historical &amp; Rate Info'!#REF!," ")</f>
        <v xml:space="preserve"> </v>
      </c>
      <c r="O22" s="786" t="str">
        <f>IFERROR(+$G22*'Input- Historical &amp; Rate Info'!#REF!," ")</f>
        <v xml:space="preserve"> </v>
      </c>
      <c r="P22" s="786" t="str">
        <f>IFERROR(+$G22*'Input- Historical &amp; Rate Info'!#REF!," ")</f>
        <v xml:space="preserve"> </v>
      </c>
      <c r="Q22" s="786" t="str">
        <f>IFERROR(+$G22*'Input- Historical &amp; Rate Info'!#REF!," ")</f>
        <v xml:space="preserve"> </v>
      </c>
      <c r="R22" s="786" t="str">
        <f>IFERROR(+$G22*'Input- Historical &amp; Rate Info'!#REF!," ")</f>
        <v xml:space="preserve"> </v>
      </c>
      <c r="S22" s="786" t="str">
        <f>IFERROR(+$G22*'Input- Historical &amp; Rate Info'!#REF!," ")</f>
        <v xml:space="preserve"> </v>
      </c>
      <c r="T22" s="786" t="str">
        <f>IFERROR(+$G22*'Input- Historical &amp; Rate Info'!#REF!," ")</f>
        <v xml:space="preserve"> </v>
      </c>
      <c r="U22" s="786" t="str">
        <f>IFERROR(+$G22*'Input- Historical &amp; Rate Info'!#REF!," ")</f>
        <v xml:space="preserve"> </v>
      </c>
      <c r="V22" s="786" t="str">
        <f>IFERROR(+$G22*'Input- Historical &amp; Rate Info'!#REF!," ")</f>
        <v xml:space="preserve"> </v>
      </c>
      <c r="W22" s="786" t="str">
        <f>IFERROR(+$G22*'Input- Historical &amp; Rate Info'!#REF!," ")</f>
        <v xml:space="preserve"> </v>
      </c>
      <c r="X22" s="786" t="str">
        <f>IFERROR(+$G22*'Input- Historical &amp; Rate Info'!#REF!," ")</f>
        <v xml:space="preserve"> </v>
      </c>
      <c r="Y22" s="786" t="str">
        <f>IFERROR(+$G22*'Input- Historical &amp; Rate Info'!#REF!," ")</f>
        <v xml:space="preserve"> </v>
      </c>
      <c r="Z22" s="786" t="str">
        <f>IFERROR(+$G22*'Input- Historical &amp; Rate Info'!#REF!," ")</f>
        <v xml:space="preserve"> </v>
      </c>
      <c r="AA22" s="786" t="str">
        <f>IFERROR(+$G22*'Input- Historical &amp; Rate Info'!#REF!," ")</f>
        <v xml:space="preserve"> </v>
      </c>
      <c r="AB22" s="786" t="str">
        <f>IFERROR(+$G22*'Input- Historical &amp; Rate Info'!#REF!," ")</f>
        <v xml:space="preserve"> </v>
      </c>
      <c r="AC22" s="786" t="str">
        <f>IFERROR(+$G22*'Input- Historical &amp; Rate Info'!#REF!," ")</f>
        <v xml:space="preserve"> </v>
      </c>
      <c r="AD22" s="786" t="str">
        <f>IFERROR(+$G22*'Input- Historical &amp; Rate Info'!#REF!," ")</f>
        <v xml:space="preserve"> </v>
      </c>
      <c r="AE22" s="786" t="str">
        <f>IFERROR(+$G22*'Input- Historical &amp; Rate Info'!#REF!," ")</f>
        <v xml:space="preserve"> </v>
      </c>
      <c r="AF22" s="786" t="str">
        <f>IFERROR(+$G22*'Input- Historical &amp; Rate Info'!#REF!," ")</f>
        <v xml:space="preserve"> </v>
      </c>
      <c r="AG22" s="786" t="str">
        <f>IFERROR(+$G22*'Input- Historical &amp; Rate Info'!#REF!," ")</f>
        <v xml:space="preserve"> </v>
      </c>
      <c r="AH22" s="786" t="str">
        <f>IFERROR(+$G22*'Input- Historical &amp; Rate Info'!#REF!," ")</f>
        <v xml:space="preserve"> </v>
      </c>
      <c r="AI22" s="786" t="str">
        <f>IFERROR(+$G22*'Input- Historical &amp; Rate Info'!#REF!," ")</f>
        <v xml:space="preserve"> </v>
      </c>
      <c r="AJ22" s="786" t="str">
        <f>IFERROR(+$G22*'Input- Historical &amp; Rate Info'!#REF!," ")</f>
        <v xml:space="preserve"> </v>
      </c>
      <c r="AK22" s="786" t="str">
        <f>IFERROR(+$G22*'Input- Historical &amp; Rate Info'!#REF!," ")</f>
        <v xml:space="preserve"> </v>
      </c>
      <c r="AL22" s="786" t="str">
        <f>IFERROR(+$G22*'Input- Historical &amp; Rate Info'!#REF!," ")</f>
        <v xml:space="preserve"> </v>
      </c>
      <c r="AM22" s="786" t="str">
        <f>IFERROR(+$G22*'Input- Historical &amp; Rate Info'!#REF!," ")</f>
        <v xml:space="preserve"> </v>
      </c>
      <c r="AN22" s="786" t="str">
        <f>IFERROR(+$G22*'Input- Historical &amp; Rate Info'!#REF!," ")</f>
        <v xml:space="preserve"> </v>
      </c>
      <c r="AO22" s="786" t="str">
        <f>IFERROR(+$G22*'Input- Historical &amp; Rate Info'!#REF!," ")</f>
        <v xml:space="preserve"> </v>
      </c>
      <c r="AP22" s="786" t="str">
        <f>IFERROR(+$G22*'Input- Historical &amp; Rate Info'!#REF!," ")</f>
        <v xml:space="preserve"> </v>
      </c>
      <c r="AQ22" s="786" t="str">
        <f>IFERROR(+$G22*'Input- Historical &amp; Rate Info'!#REF!," ")</f>
        <v xml:space="preserve"> </v>
      </c>
      <c r="AR22" s="786" t="str">
        <f>IFERROR(+$G22*'Input- Historical &amp; Rate Info'!#REF!," ")</f>
        <v xml:space="preserve"> </v>
      </c>
      <c r="AS22" s="786" t="str">
        <f>IFERROR(+$G22*'Input- Historical &amp; Rate Info'!#REF!," ")</f>
        <v xml:space="preserve"> </v>
      </c>
      <c r="AT22" s="786" t="str">
        <f>IFERROR(+$G22*'Input- Historical &amp; Rate Info'!#REF!," ")</f>
        <v xml:space="preserve"> </v>
      </c>
      <c r="AU22" s="786" t="str">
        <f>IFERROR(+$G22*'Input- Historical &amp; Rate Info'!#REF!," ")</f>
        <v xml:space="preserve"> </v>
      </c>
      <c r="AV22" s="786" t="str">
        <f>IFERROR(+$G22*'Input- Historical &amp; Rate Info'!#REF!," ")</f>
        <v xml:space="preserve"> </v>
      </c>
      <c r="AW22" s="786" t="str">
        <f>IFERROR(+$G22*'Input- Historical &amp; Rate Info'!#REF!," ")</f>
        <v xml:space="preserve"> </v>
      </c>
      <c r="AX22" s="786" t="str">
        <f>IFERROR(+$G22*'Input- Historical &amp; Rate Info'!#REF!," ")</f>
        <v xml:space="preserve"> </v>
      </c>
      <c r="AY22" s="786" t="str">
        <f>IFERROR(+$G22*'Input- Historical &amp; Rate Info'!#REF!," ")</f>
        <v xml:space="preserve"> </v>
      </c>
      <c r="AZ22" s="786" t="str">
        <f>IFERROR(+$G22*'Input- Historical &amp; Rate Info'!#REF!," ")</f>
        <v xml:space="preserve"> </v>
      </c>
      <c r="BA22" s="786" t="str">
        <f>IFERROR(+$G22*'Input- Historical &amp; Rate Info'!#REF!," ")</f>
        <v xml:space="preserve"> </v>
      </c>
      <c r="BB22" s="786" t="str">
        <f>IFERROR(+$G22*'Input- Historical &amp; Rate Info'!#REF!," ")</f>
        <v xml:space="preserve"> </v>
      </c>
      <c r="BC22" s="786" t="str">
        <f>IFERROR(+$G22*'Input- Historical &amp; Rate Info'!#REF!," ")</f>
        <v xml:space="preserve"> </v>
      </c>
      <c r="BD22" s="786" t="str">
        <f>IFERROR(+$G22*'Input- Historical &amp; Rate Info'!#REF!," ")</f>
        <v xml:space="preserve"> </v>
      </c>
      <c r="BE22" s="786" t="str">
        <f>IFERROR(+$G22*'Input- Historical &amp; Rate Info'!#REF!," ")</f>
        <v xml:space="preserve"> </v>
      </c>
      <c r="BF22" s="786" t="str">
        <f>IFERROR(+$G22*'Input- Historical &amp; Rate Info'!#REF!," ")</f>
        <v xml:space="preserve"> </v>
      </c>
      <c r="BG22" s="786" t="str">
        <f>IFERROR(+$G22*'Input- Historical &amp; Rate Info'!#REF!," ")</f>
        <v xml:space="preserve"> </v>
      </c>
      <c r="BH22" s="786" t="str">
        <f>IFERROR(+$G22*'Input- Historical &amp; Rate Info'!#REF!," ")</f>
        <v xml:space="preserve"> </v>
      </c>
      <c r="BI22" s="786" t="str">
        <f>IFERROR(+$G22*'Input- Historical &amp; Rate Info'!#REF!," ")</f>
        <v xml:space="preserve"> </v>
      </c>
      <c r="BJ22" s="786" t="str">
        <f>IFERROR(+$G22*'Input- Historical &amp; Rate Info'!#REF!," ")</f>
        <v xml:space="preserve"> </v>
      </c>
      <c r="BK22" s="786" t="str">
        <f>IFERROR(+$G22*'Input- Historical &amp; Rate Info'!#REF!," ")</f>
        <v xml:space="preserve"> </v>
      </c>
      <c r="BL22" s="786" t="str">
        <f>IFERROR(+$G22*'Input- Historical &amp; Rate Info'!#REF!," ")</f>
        <v xml:space="preserve"> </v>
      </c>
      <c r="BM22" s="786" t="str">
        <f>IFERROR(+$G22*'Input- Historical &amp; Rate Info'!#REF!," ")</f>
        <v xml:space="preserve"> </v>
      </c>
      <c r="BN22" s="786" t="str">
        <f>IFERROR(+$G22*'Input- Historical &amp; Rate Info'!#REF!," ")</f>
        <v xml:space="preserve"> </v>
      </c>
      <c r="BO22" s="786" t="str">
        <f>IFERROR(+$G22*'Input- Historical &amp; Rate Info'!#REF!," ")</f>
        <v xml:space="preserve"> </v>
      </c>
      <c r="BP22" s="786" t="str">
        <f>IFERROR(+$G22*'Input- Historical &amp; Rate Info'!#REF!," ")</f>
        <v xml:space="preserve"> </v>
      </c>
      <c r="BQ22" s="786" t="str">
        <f>IFERROR(+$G22*'Input- Historical &amp; Rate Info'!#REF!," ")</f>
        <v xml:space="preserve"> </v>
      </c>
      <c r="BR22" s="786" t="str">
        <f>IFERROR(+$G22*'Input- Historical &amp; Rate Info'!#REF!," ")</f>
        <v xml:space="preserve"> </v>
      </c>
      <c r="BS22" s="786" t="str">
        <f>IFERROR(+$G22*'Input- Historical &amp; Rate Info'!#REF!," ")</f>
        <v xml:space="preserve"> </v>
      </c>
      <c r="BT22" s="786" t="str">
        <f>IFERROR(+$G22*'Input- Historical &amp; Rate Info'!#REF!," ")</f>
        <v xml:space="preserve"> </v>
      </c>
      <c r="BU22" s="786" t="str">
        <f>IFERROR(+$G22*'Input- Historical &amp; Rate Info'!#REF!," ")</f>
        <v xml:space="preserve"> </v>
      </c>
      <c r="BV22" s="786" t="str">
        <f>IFERROR(+$G22*'Input- Historical &amp; Rate Info'!#REF!," ")</f>
        <v xml:space="preserve"> </v>
      </c>
      <c r="BW22" s="786" t="str">
        <f>IFERROR(+$G22*'Input- Historical &amp; Rate Info'!#REF!," ")</f>
        <v xml:space="preserve"> </v>
      </c>
      <c r="BX22" s="786" t="str">
        <f>IFERROR(+$G22*'Input- Historical &amp; Rate Info'!#REF!," ")</f>
        <v xml:space="preserve"> </v>
      </c>
      <c r="BY22" s="786" t="str">
        <f>IFERROR(+$G22*'Input- Historical &amp; Rate Info'!#REF!," ")</f>
        <v xml:space="preserve"> </v>
      </c>
      <c r="BZ22" s="786" t="str">
        <f>IFERROR(+$G22*'Input- Historical &amp; Rate Info'!#REF!," ")</f>
        <v xml:space="preserve"> </v>
      </c>
      <c r="CA22" s="786" t="str">
        <f>IFERROR(+$G22*'Input- Historical &amp; Rate Info'!#REF!," ")</f>
        <v xml:space="preserve"> </v>
      </c>
      <c r="CB22" s="786" t="str">
        <f>IFERROR(+$G22*'Input- Historical &amp; Rate Info'!#REF!," ")</f>
        <v xml:space="preserve"> </v>
      </c>
      <c r="CC22" s="786" t="str">
        <f>IFERROR(+$G22*'Input- Historical &amp; Rate Info'!#REF!," ")</f>
        <v xml:space="preserve"> </v>
      </c>
      <c r="CD22" s="786" t="str">
        <f>IFERROR(+$G22*'Input- Historical &amp; Rate Info'!#REF!," ")</f>
        <v xml:space="preserve"> </v>
      </c>
      <c r="CE22" s="786" t="str">
        <f>IFERROR(+$G22*'Input- Historical &amp; Rate Info'!#REF!," ")</f>
        <v xml:space="preserve"> </v>
      </c>
      <c r="CF22" s="786" t="str">
        <f>IFERROR(+$G22*'Input- Historical &amp; Rate Info'!#REF!," ")</f>
        <v xml:space="preserve"> </v>
      </c>
      <c r="CG22" s="786" t="str">
        <f>IFERROR(+$G22*'Input- Historical &amp; Rate Info'!#REF!," ")</f>
        <v xml:space="preserve"> </v>
      </c>
      <c r="CH22" s="786" t="str">
        <f>IFERROR(+$G22*'Input- Historical &amp; Rate Info'!#REF!," ")</f>
        <v xml:space="preserve"> </v>
      </c>
      <c r="CI22" s="786" t="str">
        <f>IFERROR(+$G22*'Input- Historical &amp; Rate Info'!#REF!," ")</f>
        <v xml:space="preserve"> </v>
      </c>
      <c r="CJ22" s="786" t="str">
        <f>IFERROR(+$G22*'Input- Historical &amp; Rate Info'!#REF!," ")</f>
        <v xml:space="preserve"> </v>
      </c>
      <c r="CK22" s="786" t="str">
        <f>IFERROR(+$G22*'Input- Historical &amp; Rate Info'!#REF!," ")</f>
        <v xml:space="preserve"> </v>
      </c>
      <c r="CL22" s="786" t="str">
        <f>IFERROR(+$G22*'Input- Historical &amp; Rate Info'!#REF!," ")</f>
        <v xml:space="preserve"> </v>
      </c>
      <c r="CM22" s="786" t="str">
        <f>IFERROR(+$G22*'Input- Historical &amp; Rate Info'!#REF!," ")</f>
        <v xml:space="preserve"> </v>
      </c>
      <c r="CN22" s="786" t="str">
        <f>IFERROR(+$G22*'Input- Historical &amp; Rate Info'!#REF!," ")</f>
        <v xml:space="preserve"> </v>
      </c>
      <c r="CO22" s="786" t="str">
        <f>IFERROR(+$G22*'Input- Historical &amp; Rate Info'!#REF!," ")</f>
        <v xml:space="preserve"> </v>
      </c>
      <c r="CP22" s="786" t="str">
        <f>IFERROR(+$G22*'Input- Historical &amp; Rate Info'!#REF!," ")</f>
        <v xml:space="preserve"> </v>
      </c>
      <c r="CQ22" s="786" t="str">
        <f>IFERROR(+$G22*'Input- Historical &amp; Rate Info'!#REF!," ")</f>
        <v xml:space="preserve"> </v>
      </c>
      <c r="CR22" s="786" t="str">
        <f>IFERROR(+$G22*'Input- Historical &amp; Rate Info'!#REF!," ")</f>
        <v xml:space="preserve"> </v>
      </c>
      <c r="CS22" s="786" t="str">
        <f>IFERROR(+$G22*'Input- Historical &amp; Rate Info'!#REF!," ")</f>
        <v xml:space="preserve"> </v>
      </c>
      <c r="CT22" s="786" t="str">
        <f>IFERROR(+$G22*'Input- Historical &amp; Rate Info'!#REF!," ")</f>
        <v xml:space="preserve"> </v>
      </c>
      <c r="CU22" s="786" t="str">
        <f>IFERROR(+$G22*'Input- Historical &amp; Rate Info'!#REF!," ")</f>
        <v xml:space="preserve"> </v>
      </c>
      <c r="CV22" s="786" t="str">
        <f>IFERROR(+$G22*'Input- Historical &amp; Rate Info'!#REF!," ")</f>
        <v xml:space="preserve"> </v>
      </c>
      <c r="CW22" s="786" t="str">
        <f>IFERROR(+$G22*'Input- Historical &amp; Rate Info'!#REF!," ")</f>
        <v xml:space="preserve"> </v>
      </c>
      <c r="CX22" s="786" t="str">
        <f>IFERROR(+$G22*'Input- Historical &amp; Rate Info'!#REF!," ")</f>
        <v xml:space="preserve"> </v>
      </c>
      <c r="CY22" s="786" t="str">
        <f>IFERROR(+$G22*'Input- Historical &amp; Rate Info'!#REF!," ")</f>
        <v xml:space="preserve"> </v>
      </c>
      <c r="CZ22" s="786" t="str">
        <f>IFERROR(+$G22*'Input- Historical &amp; Rate Info'!#REF!," ")</f>
        <v xml:space="preserve"> </v>
      </c>
      <c r="DA22" s="786" t="str">
        <f>IFERROR(+$G22*'Input- Historical &amp; Rate Info'!#REF!," ")</f>
        <v xml:space="preserve"> </v>
      </c>
      <c r="DB22" s="786" t="str">
        <f>IFERROR(+$G22*'Input- Historical &amp; Rate Info'!#REF!," ")</f>
        <v xml:space="preserve"> </v>
      </c>
      <c r="DC22" s="786" t="str">
        <f>IFERROR(+$G22*'Input- Historical &amp; Rate Info'!#REF!," ")</f>
        <v xml:space="preserve"> </v>
      </c>
      <c r="DD22" s="786" t="str">
        <f>IFERROR(+$G22*'Input- Historical &amp; Rate Info'!#REF!," ")</f>
        <v xml:space="preserve"> </v>
      </c>
      <c r="DE22" s="786" t="str">
        <f>IFERROR(+$G22*'Input- Historical &amp; Rate Info'!#REF!," ")</f>
        <v xml:space="preserve"> </v>
      </c>
      <c r="DF22" s="786" t="str">
        <f>IFERROR(+$G22*'Input- Historical &amp; Rate Info'!#REF!," ")</f>
        <v xml:space="preserve"> </v>
      </c>
      <c r="DG22" s="786" t="str">
        <f>IFERROR(+$G22*'Input- Historical &amp; Rate Info'!#REF!," ")</f>
        <v xml:space="preserve"> </v>
      </c>
      <c r="DH22" s="786" t="str">
        <f>IFERROR(+$G22*'Input- Historical &amp; Rate Info'!#REF!," ")</f>
        <v xml:space="preserve"> </v>
      </c>
      <c r="DI22" s="786" t="str">
        <f>IFERROR(+$G22*'Input- Historical &amp; Rate Info'!#REF!," ")</f>
        <v xml:space="preserve"> </v>
      </c>
      <c r="DJ22" s="786" t="str">
        <f>IFERROR(+$G22*'Input- Historical &amp; Rate Info'!#REF!," ")</f>
        <v xml:space="preserve"> </v>
      </c>
      <c r="DK22" s="786" t="str">
        <f>IFERROR(+$G22*'Input- Historical &amp; Rate Info'!#REF!," ")</f>
        <v xml:space="preserve"> </v>
      </c>
      <c r="DL22" s="786" t="str">
        <f>IFERROR(+$G22*'Input- Historical &amp; Rate Info'!#REF!," ")</f>
        <v xml:space="preserve"> </v>
      </c>
      <c r="DM22" s="786" t="str">
        <f>IFERROR(+$G22*'Input- Historical &amp; Rate Info'!#REF!," ")</f>
        <v xml:space="preserve"> </v>
      </c>
      <c r="DN22" s="786" t="str">
        <f>IFERROR(+$G22*'Input- Historical &amp; Rate Info'!#REF!," ")</f>
        <v xml:space="preserve"> </v>
      </c>
      <c r="DO22" s="786" t="str">
        <f>IFERROR(+$G22*'Input- Historical &amp; Rate Info'!#REF!," ")</f>
        <v xml:space="preserve"> </v>
      </c>
      <c r="DP22" s="786" t="str">
        <f>IFERROR(+$G22*'Input- Historical &amp; Rate Info'!#REF!," ")</f>
        <v xml:space="preserve"> </v>
      </c>
      <c r="DQ22" s="786" t="str">
        <f>IFERROR(+$G22*'Input- Historical &amp; Rate Info'!#REF!," ")</f>
        <v xml:space="preserve"> </v>
      </c>
      <c r="DR22" s="786" t="str">
        <f>IFERROR(+$G22*'Input- Historical &amp; Rate Info'!#REF!," ")</f>
        <v xml:space="preserve"> </v>
      </c>
      <c r="DS22" s="786" t="str">
        <f>IFERROR(+$G22*'Input- Historical &amp; Rate Info'!#REF!," ")</f>
        <v xml:space="preserve"> </v>
      </c>
      <c r="DT22" s="786" t="str">
        <f>IFERROR(+$G22*'Input- Historical &amp; Rate Info'!#REF!," ")</f>
        <v xml:space="preserve"> </v>
      </c>
      <c r="DU22" s="786" t="str">
        <f>IFERROR(+$G22*'Input- Historical &amp; Rate Info'!#REF!," ")</f>
        <v xml:space="preserve"> </v>
      </c>
      <c r="DV22" s="786" t="str">
        <f>IFERROR(+$G22*'Input- Historical &amp; Rate Info'!#REF!," ")</f>
        <v xml:space="preserve"> </v>
      </c>
      <c r="DW22" s="786" t="str">
        <f>IFERROR(+$G22*'Input- Historical &amp; Rate Info'!#REF!," ")</f>
        <v xml:space="preserve"> </v>
      </c>
      <c r="DX22" s="786" t="str">
        <f>IFERROR(+$G22*'Input- Historical &amp; Rate Info'!#REF!," ")</f>
        <v xml:space="preserve"> </v>
      </c>
      <c r="DY22" s="786" t="str">
        <f>IFERROR(+$G22*'Input- Historical &amp; Rate Info'!#REF!," ")</f>
        <v xml:space="preserve"> </v>
      </c>
      <c r="DZ22" s="786" t="str">
        <f>IFERROR(+$G22*'Input- Historical &amp; Rate Info'!#REF!," ")</f>
        <v xml:space="preserve"> </v>
      </c>
      <c r="EA22" s="786" t="str">
        <f>IFERROR(+$G22*'Input- Historical &amp; Rate Info'!#REF!," ")</f>
        <v xml:space="preserve"> </v>
      </c>
      <c r="EB22" s="786" t="str">
        <f>IFERROR(+$G22*'Input- Historical &amp; Rate Info'!#REF!," ")</f>
        <v xml:space="preserve"> </v>
      </c>
      <c r="EC22" s="786" t="str">
        <f>IFERROR(+$G22*'Input- Historical &amp; Rate Info'!#REF!," ")</f>
        <v xml:space="preserve"> </v>
      </c>
      <c r="ED22" s="786" t="str">
        <f>IFERROR(+$G22*'Input- Historical &amp; Rate Info'!#REF!," ")</f>
        <v xml:space="preserve"> </v>
      </c>
      <c r="EE22" s="786" t="str">
        <f>IFERROR(+$G22*'Input- Historical &amp; Rate Info'!#REF!," ")</f>
        <v xml:space="preserve"> </v>
      </c>
      <c r="EF22" s="786" t="str">
        <f>IFERROR(+$G22*'Input- Historical &amp; Rate Info'!#REF!," ")</f>
        <v xml:space="preserve"> </v>
      </c>
      <c r="EG22" s="786" t="str">
        <f>IFERROR(+$G22*'Input- Historical &amp; Rate Info'!#REF!," ")</f>
        <v xml:space="preserve"> </v>
      </c>
      <c r="EH22" s="786" t="str">
        <f>IFERROR(+$G22*'Input- Historical &amp; Rate Info'!#REF!," ")</f>
        <v xml:space="preserve"> </v>
      </c>
      <c r="EI22" s="786" t="str">
        <f>IFERROR(+$G22*'Input- Historical &amp; Rate Info'!#REF!," ")</f>
        <v xml:space="preserve"> </v>
      </c>
      <c r="EJ22" s="786" t="str">
        <f>IFERROR(+$G22*'Input- Historical &amp; Rate Info'!#REF!," ")</f>
        <v xml:space="preserve"> </v>
      </c>
      <c r="EK22" s="786" t="str">
        <f>IFERROR(+$G22*'Input- Historical &amp; Rate Info'!#REF!," ")</f>
        <v xml:space="preserve"> </v>
      </c>
      <c r="EL22" s="786" t="str">
        <f>IFERROR(+$G22*'Input- Historical &amp; Rate Info'!#REF!," ")</f>
        <v xml:space="preserve"> </v>
      </c>
      <c r="EM22" s="786" t="str">
        <f>IFERROR(+$G22*'Input- Historical &amp; Rate Info'!#REF!," ")</f>
        <v xml:space="preserve"> </v>
      </c>
      <c r="EN22" s="786" t="str">
        <f>IFERROR(+$G22*'Input- Historical &amp; Rate Info'!#REF!," ")</f>
        <v xml:space="preserve"> </v>
      </c>
      <c r="EO22" s="786" t="str">
        <f>IFERROR(+$G22*'Input- Historical &amp; Rate Info'!#REF!," ")</f>
        <v xml:space="preserve"> </v>
      </c>
      <c r="EP22" s="786" t="str">
        <f>IFERROR(+$G22*'Input- Historical &amp; Rate Info'!#REF!," ")</f>
        <v xml:space="preserve"> </v>
      </c>
      <c r="EQ22" s="786" t="str">
        <f>IFERROR(+$G22*'Input- Historical &amp; Rate Info'!#REF!," ")</f>
        <v xml:space="preserve"> </v>
      </c>
      <c r="ER22" s="786" t="str">
        <f>IFERROR(+$G22*'Input- Historical &amp; Rate Info'!#REF!," ")</f>
        <v xml:space="preserve"> </v>
      </c>
      <c r="ES22" s="515"/>
    </row>
    <row r="23" spans="1:149">
      <c r="A23" s="725"/>
      <c r="B23" s="725"/>
      <c r="C23" s="725"/>
      <c r="D23" s="726"/>
      <c r="E23" s="727"/>
      <c r="F23" s="728"/>
      <c r="G23" s="785" t="str">
        <f>IFERROR(IF(C23+F23*30.434&lt;'Input- Historical &amp; Rate Info'!$B$7-1,"",IF(C23+F23*30.434&lt;'Input- Historical &amp; Rate Info'!$B$7+365,(ROUND(C23+F23*30.434,0)-'Input- Historical &amp; Rate Info'!$B$7)*D23*E23/ROUND(F23*30.434,0),IF(C23&gt;'Input- Historical &amp; Rate Info'!$B$7,('Input- Historical &amp; Rate Info'!$B$7+365-C23)*D23*E23/ROUND(F23*30.434,0),D23*E23/F23*12))),"")</f>
        <v/>
      </c>
      <c r="H23" s="710" t="str">
        <f t="shared" si="0"/>
        <v/>
      </c>
      <c r="I23" s="786" t="str">
        <f>IFERROR(+$G23*'Input- Historical &amp; Rate Info'!#REF!," ")</f>
        <v xml:space="preserve"> </v>
      </c>
      <c r="J23" s="786" t="str">
        <f>IFERROR(+$G23*'Input- Historical &amp; Rate Info'!#REF!," ")</f>
        <v xml:space="preserve"> </v>
      </c>
      <c r="K23" s="786" t="str">
        <f>IFERROR(+$G23*'Input- Historical &amp; Rate Info'!#REF!," ")</f>
        <v xml:space="preserve"> </v>
      </c>
      <c r="L23" s="786" t="str">
        <f>IFERROR(+$G23*'Input- Historical &amp; Rate Info'!#REF!," ")</f>
        <v xml:space="preserve"> </v>
      </c>
      <c r="M23" s="786" t="str">
        <f>IFERROR(+$G23*'Input- Historical &amp; Rate Info'!#REF!," ")</f>
        <v xml:space="preserve"> </v>
      </c>
      <c r="N23" s="786" t="str">
        <f>IFERROR(+$G23*'Input- Historical &amp; Rate Info'!#REF!," ")</f>
        <v xml:space="preserve"> </v>
      </c>
      <c r="O23" s="786" t="str">
        <f>IFERROR(+$G23*'Input- Historical &amp; Rate Info'!#REF!," ")</f>
        <v xml:space="preserve"> </v>
      </c>
      <c r="P23" s="786" t="str">
        <f>IFERROR(+$G23*'Input- Historical &amp; Rate Info'!#REF!," ")</f>
        <v xml:space="preserve"> </v>
      </c>
      <c r="Q23" s="786" t="str">
        <f>IFERROR(+$G23*'Input- Historical &amp; Rate Info'!#REF!," ")</f>
        <v xml:space="preserve"> </v>
      </c>
      <c r="R23" s="786" t="str">
        <f>IFERROR(+$G23*'Input- Historical &amp; Rate Info'!#REF!," ")</f>
        <v xml:space="preserve"> </v>
      </c>
      <c r="S23" s="786" t="str">
        <f>IFERROR(+$G23*'Input- Historical &amp; Rate Info'!#REF!," ")</f>
        <v xml:space="preserve"> </v>
      </c>
      <c r="T23" s="786" t="str">
        <f>IFERROR(+$G23*'Input- Historical &amp; Rate Info'!#REF!," ")</f>
        <v xml:space="preserve"> </v>
      </c>
      <c r="U23" s="786" t="str">
        <f>IFERROR(+$G23*'Input- Historical &amp; Rate Info'!#REF!," ")</f>
        <v xml:space="preserve"> </v>
      </c>
      <c r="V23" s="786" t="str">
        <f>IFERROR(+$G23*'Input- Historical &amp; Rate Info'!#REF!," ")</f>
        <v xml:space="preserve"> </v>
      </c>
      <c r="W23" s="786" t="str">
        <f>IFERROR(+$G23*'Input- Historical &amp; Rate Info'!#REF!," ")</f>
        <v xml:space="preserve"> </v>
      </c>
      <c r="X23" s="786" t="str">
        <f>IFERROR(+$G23*'Input- Historical &amp; Rate Info'!#REF!," ")</f>
        <v xml:space="preserve"> </v>
      </c>
      <c r="Y23" s="786" t="str">
        <f>IFERROR(+$G23*'Input- Historical &amp; Rate Info'!#REF!," ")</f>
        <v xml:space="preserve"> </v>
      </c>
      <c r="Z23" s="786" t="str">
        <f>IFERROR(+$G23*'Input- Historical &amp; Rate Info'!#REF!," ")</f>
        <v xml:space="preserve"> </v>
      </c>
      <c r="AA23" s="786" t="str">
        <f>IFERROR(+$G23*'Input- Historical &amp; Rate Info'!#REF!," ")</f>
        <v xml:space="preserve"> </v>
      </c>
      <c r="AB23" s="786" t="str">
        <f>IFERROR(+$G23*'Input- Historical &amp; Rate Info'!#REF!," ")</f>
        <v xml:space="preserve"> </v>
      </c>
      <c r="AC23" s="786" t="str">
        <f>IFERROR(+$G23*'Input- Historical &amp; Rate Info'!#REF!," ")</f>
        <v xml:space="preserve"> </v>
      </c>
      <c r="AD23" s="786" t="str">
        <f>IFERROR(+$G23*'Input- Historical &amp; Rate Info'!#REF!," ")</f>
        <v xml:space="preserve"> </v>
      </c>
      <c r="AE23" s="786" t="str">
        <f>IFERROR(+$G23*'Input- Historical &amp; Rate Info'!#REF!," ")</f>
        <v xml:space="preserve"> </v>
      </c>
      <c r="AF23" s="786" t="str">
        <f>IFERROR(+$G23*'Input- Historical &amp; Rate Info'!#REF!," ")</f>
        <v xml:space="preserve"> </v>
      </c>
      <c r="AG23" s="786" t="str">
        <f>IFERROR(+$G23*'Input- Historical &amp; Rate Info'!#REF!," ")</f>
        <v xml:space="preserve"> </v>
      </c>
      <c r="AH23" s="786" t="str">
        <f>IFERROR(+$G23*'Input- Historical &amp; Rate Info'!#REF!," ")</f>
        <v xml:space="preserve"> </v>
      </c>
      <c r="AI23" s="786" t="str">
        <f>IFERROR(+$G23*'Input- Historical &amp; Rate Info'!#REF!," ")</f>
        <v xml:space="preserve"> </v>
      </c>
      <c r="AJ23" s="786" t="str">
        <f>IFERROR(+$G23*'Input- Historical &amp; Rate Info'!#REF!," ")</f>
        <v xml:space="preserve"> </v>
      </c>
      <c r="AK23" s="786" t="str">
        <f>IFERROR(+$G23*'Input- Historical &amp; Rate Info'!#REF!," ")</f>
        <v xml:space="preserve"> </v>
      </c>
      <c r="AL23" s="786" t="str">
        <f>IFERROR(+$G23*'Input- Historical &amp; Rate Info'!#REF!," ")</f>
        <v xml:space="preserve"> </v>
      </c>
      <c r="AM23" s="786" t="str">
        <f>IFERROR(+$G23*'Input- Historical &amp; Rate Info'!#REF!," ")</f>
        <v xml:space="preserve"> </v>
      </c>
      <c r="AN23" s="786" t="str">
        <f>IFERROR(+$G23*'Input- Historical &amp; Rate Info'!#REF!," ")</f>
        <v xml:space="preserve"> </v>
      </c>
      <c r="AO23" s="786" t="str">
        <f>IFERROR(+$G23*'Input- Historical &amp; Rate Info'!#REF!," ")</f>
        <v xml:space="preserve"> </v>
      </c>
      <c r="AP23" s="786" t="str">
        <f>IFERROR(+$G23*'Input- Historical &amp; Rate Info'!#REF!," ")</f>
        <v xml:space="preserve"> </v>
      </c>
      <c r="AQ23" s="786" t="str">
        <f>IFERROR(+$G23*'Input- Historical &amp; Rate Info'!#REF!," ")</f>
        <v xml:space="preserve"> </v>
      </c>
      <c r="AR23" s="786" t="str">
        <f>IFERROR(+$G23*'Input- Historical &amp; Rate Info'!#REF!," ")</f>
        <v xml:space="preserve"> </v>
      </c>
      <c r="AS23" s="786" t="str">
        <f>IFERROR(+$G23*'Input- Historical &amp; Rate Info'!#REF!," ")</f>
        <v xml:space="preserve"> </v>
      </c>
      <c r="AT23" s="786" t="str">
        <f>IFERROR(+$G23*'Input- Historical &amp; Rate Info'!#REF!," ")</f>
        <v xml:space="preserve"> </v>
      </c>
      <c r="AU23" s="786" t="str">
        <f>IFERROR(+$G23*'Input- Historical &amp; Rate Info'!#REF!," ")</f>
        <v xml:space="preserve"> </v>
      </c>
      <c r="AV23" s="786" t="str">
        <f>IFERROR(+$G23*'Input- Historical &amp; Rate Info'!#REF!," ")</f>
        <v xml:space="preserve"> </v>
      </c>
      <c r="AW23" s="786" t="str">
        <f>IFERROR(+$G23*'Input- Historical &amp; Rate Info'!#REF!," ")</f>
        <v xml:space="preserve"> </v>
      </c>
      <c r="AX23" s="786" t="str">
        <f>IFERROR(+$G23*'Input- Historical &amp; Rate Info'!#REF!," ")</f>
        <v xml:space="preserve"> </v>
      </c>
      <c r="AY23" s="786" t="str">
        <f>IFERROR(+$G23*'Input- Historical &amp; Rate Info'!#REF!," ")</f>
        <v xml:space="preserve"> </v>
      </c>
      <c r="AZ23" s="786" t="str">
        <f>IFERROR(+$G23*'Input- Historical &amp; Rate Info'!#REF!," ")</f>
        <v xml:space="preserve"> </v>
      </c>
      <c r="BA23" s="786" t="str">
        <f>IFERROR(+$G23*'Input- Historical &amp; Rate Info'!#REF!," ")</f>
        <v xml:space="preserve"> </v>
      </c>
      <c r="BB23" s="786" t="str">
        <f>IFERROR(+$G23*'Input- Historical &amp; Rate Info'!#REF!," ")</f>
        <v xml:space="preserve"> </v>
      </c>
      <c r="BC23" s="786" t="str">
        <f>IFERROR(+$G23*'Input- Historical &amp; Rate Info'!#REF!," ")</f>
        <v xml:space="preserve"> </v>
      </c>
      <c r="BD23" s="786" t="str">
        <f>IFERROR(+$G23*'Input- Historical &amp; Rate Info'!#REF!," ")</f>
        <v xml:space="preserve"> </v>
      </c>
      <c r="BE23" s="786" t="str">
        <f>IFERROR(+$G23*'Input- Historical &amp; Rate Info'!#REF!," ")</f>
        <v xml:space="preserve"> </v>
      </c>
      <c r="BF23" s="786" t="str">
        <f>IFERROR(+$G23*'Input- Historical &amp; Rate Info'!#REF!," ")</f>
        <v xml:space="preserve"> </v>
      </c>
      <c r="BG23" s="786" t="str">
        <f>IFERROR(+$G23*'Input- Historical &amp; Rate Info'!#REF!," ")</f>
        <v xml:space="preserve"> </v>
      </c>
      <c r="BH23" s="786" t="str">
        <f>IFERROR(+$G23*'Input- Historical &amp; Rate Info'!#REF!," ")</f>
        <v xml:space="preserve"> </v>
      </c>
      <c r="BI23" s="786" t="str">
        <f>IFERROR(+$G23*'Input- Historical &amp; Rate Info'!#REF!," ")</f>
        <v xml:space="preserve"> </v>
      </c>
      <c r="BJ23" s="786" t="str">
        <f>IFERROR(+$G23*'Input- Historical &amp; Rate Info'!#REF!," ")</f>
        <v xml:space="preserve"> </v>
      </c>
      <c r="BK23" s="786" t="str">
        <f>IFERROR(+$G23*'Input- Historical &amp; Rate Info'!#REF!," ")</f>
        <v xml:space="preserve"> </v>
      </c>
      <c r="BL23" s="786" t="str">
        <f>IFERROR(+$G23*'Input- Historical &amp; Rate Info'!#REF!," ")</f>
        <v xml:space="preserve"> </v>
      </c>
      <c r="BM23" s="786" t="str">
        <f>IFERROR(+$G23*'Input- Historical &amp; Rate Info'!#REF!," ")</f>
        <v xml:space="preserve"> </v>
      </c>
      <c r="BN23" s="786" t="str">
        <f>IFERROR(+$G23*'Input- Historical &amp; Rate Info'!#REF!," ")</f>
        <v xml:space="preserve"> </v>
      </c>
      <c r="BO23" s="786" t="str">
        <f>IFERROR(+$G23*'Input- Historical &amp; Rate Info'!#REF!," ")</f>
        <v xml:space="preserve"> </v>
      </c>
      <c r="BP23" s="786" t="str">
        <f>IFERROR(+$G23*'Input- Historical &amp; Rate Info'!#REF!," ")</f>
        <v xml:space="preserve"> </v>
      </c>
      <c r="BQ23" s="786" t="str">
        <f>IFERROR(+$G23*'Input- Historical &amp; Rate Info'!#REF!," ")</f>
        <v xml:space="preserve"> </v>
      </c>
      <c r="BR23" s="786" t="str">
        <f>IFERROR(+$G23*'Input- Historical &amp; Rate Info'!#REF!," ")</f>
        <v xml:space="preserve"> </v>
      </c>
      <c r="BS23" s="786" t="str">
        <f>IFERROR(+$G23*'Input- Historical &amp; Rate Info'!#REF!," ")</f>
        <v xml:space="preserve"> </v>
      </c>
      <c r="BT23" s="786" t="str">
        <f>IFERROR(+$G23*'Input- Historical &amp; Rate Info'!#REF!," ")</f>
        <v xml:space="preserve"> </v>
      </c>
      <c r="BU23" s="786" t="str">
        <f>IFERROR(+$G23*'Input- Historical &amp; Rate Info'!#REF!," ")</f>
        <v xml:space="preserve"> </v>
      </c>
      <c r="BV23" s="786" t="str">
        <f>IFERROR(+$G23*'Input- Historical &amp; Rate Info'!#REF!," ")</f>
        <v xml:space="preserve"> </v>
      </c>
      <c r="BW23" s="786" t="str">
        <f>IFERROR(+$G23*'Input- Historical &amp; Rate Info'!#REF!," ")</f>
        <v xml:space="preserve"> </v>
      </c>
      <c r="BX23" s="786" t="str">
        <f>IFERROR(+$G23*'Input- Historical &amp; Rate Info'!#REF!," ")</f>
        <v xml:space="preserve"> </v>
      </c>
      <c r="BY23" s="786" t="str">
        <f>IFERROR(+$G23*'Input- Historical &amp; Rate Info'!#REF!," ")</f>
        <v xml:space="preserve"> </v>
      </c>
      <c r="BZ23" s="786" t="str">
        <f>IFERROR(+$G23*'Input- Historical &amp; Rate Info'!#REF!," ")</f>
        <v xml:space="preserve"> </v>
      </c>
      <c r="CA23" s="786" t="str">
        <f>IFERROR(+$G23*'Input- Historical &amp; Rate Info'!#REF!," ")</f>
        <v xml:space="preserve"> </v>
      </c>
      <c r="CB23" s="786" t="str">
        <f>IFERROR(+$G23*'Input- Historical &amp; Rate Info'!#REF!," ")</f>
        <v xml:space="preserve"> </v>
      </c>
      <c r="CC23" s="786" t="str">
        <f>IFERROR(+$G23*'Input- Historical &amp; Rate Info'!#REF!," ")</f>
        <v xml:space="preserve"> </v>
      </c>
      <c r="CD23" s="786" t="str">
        <f>IFERROR(+$G23*'Input- Historical &amp; Rate Info'!#REF!," ")</f>
        <v xml:space="preserve"> </v>
      </c>
      <c r="CE23" s="786" t="str">
        <f>IFERROR(+$G23*'Input- Historical &amp; Rate Info'!#REF!," ")</f>
        <v xml:space="preserve"> </v>
      </c>
      <c r="CF23" s="786" t="str">
        <f>IFERROR(+$G23*'Input- Historical &amp; Rate Info'!#REF!," ")</f>
        <v xml:space="preserve"> </v>
      </c>
      <c r="CG23" s="786" t="str">
        <f>IFERROR(+$G23*'Input- Historical &amp; Rate Info'!#REF!," ")</f>
        <v xml:space="preserve"> </v>
      </c>
      <c r="CH23" s="786" t="str">
        <f>IFERROR(+$G23*'Input- Historical &amp; Rate Info'!#REF!," ")</f>
        <v xml:space="preserve"> </v>
      </c>
      <c r="CI23" s="786" t="str">
        <f>IFERROR(+$G23*'Input- Historical &amp; Rate Info'!#REF!," ")</f>
        <v xml:space="preserve"> </v>
      </c>
      <c r="CJ23" s="786" t="str">
        <f>IFERROR(+$G23*'Input- Historical &amp; Rate Info'!#REF!," ")</f>
        <v xml:space="preserve"> </v>
      </c>
      <c r="CK23" s="786" t="str">
        <f>IFERROR(+$G23*'Input- Historical &amp; Rate Info'!#REF!," ")</f>
        <v xml:space="preserve"> </v>
      </c>
      <c r="CL23" s="786" t="str">
        <f>IFERROR(+$G23*'Input- Historical &amp; Rate Info'!#REF!," ")</f>
        <v xml:space="preserve"> </v>
      </c>
      <c r="CM23" s="786" t="str">
        <f>IFERROR(+$G23*'Input- Historical &amp; Rate Info'!#REF!," ")</f>
        <v xml:space="preserve"> </v>
      </c>
      <c r="CN23" s="786" t="str">
        <f>IFERROR(+$G23*'Input- Historical &amp; Rate Info'!#REF!," ")</f>
        <v xml:space="preserve"> </v>
      </c>
      <c r="CO23" s="786" t="str">
        <f>IFERROR(+$G23*'Input- Historical &amp; Rate Info'!#REF!," ")</f>
        <v xml:space="preserve"> </v>
      </c>
      <c r="CP23" s="786" t="str">
        <f>IFERROR(+$G23*'Input- Historical &amp; Rate Info'!#REF!," ")</f>
        <v xml:space="preserve"> </v>
      </c>
      <c r="CQ23" s="786" t="str">
        <f>IFERROR(+$G23*'Input- Historical &amp; Rate Info'!#REF!," ")</f>
        <v xml:space="preserve"> </v>
      </c>
      <c r="CR23" s="786" t="str">
        <f>IFERROR(+$G23*'Input- Historical &amp; Rate Info'!#REF!," ")</f>
        <v xml:space="preserve"> </v>
      </c>
      <c r="CS23" s="786" t="str">
        <f>IFERROR(+$G23*'Input- Historical &amp; Rate Info'!#REF!," ")</f>
        <v xml:space="preserve"> </v>
      </c>
      <c r="CT23" s="786" t="str">
        <f>IFERROR(+$G23*'Input- Historical &amp; Rate Info'!#REF!," ")</f>
        <v xml:space="preserve"> </v>
      </c>
      <c r="CU23" s="786" t="str">
        <f>IFERROR(+$G23*'Input- Historical &amp; Rate Info'!#REF!," ")</f>
        <v xml:space="preserve"> </v>
      </c>
      <c r="CV23" s="786" t="str">
        <f>IFERROR(+$G23*'Input- Historical &amp; Rate Info'!#REF!," ")</f>
        <v xml:space="preserve"> </v>
      </c>
      <c r="CW23" s="786" t="str">
        <f>IFERROR(+$G23*'Input- Historical &amp; Rate Info'!#REF!," ")</f>
        <v xml:space="preserve"> </v>
      </c>
      <c r="CX23" s="786" t="str">
        <f>IFERROR(+$G23*'Input- Historical &amp; Rate Info'!#REF!," ")</f>
        <v xml:space="preserve"> </v>
      </c>
      <c r="CY23" s="786" t="str">
        <f>IFERROR(+$G23*'Input- Historical &amp; Rate Info'!#REF!," ")</f>
        <v xml:space="preserve"> </v>
      </c>
      <c r="CZ23" s="786" t="str">
        <f>IFERROR(+$G23*'Input- Historical &amp; Rate Info'!#REF!," ")</f>
        <v xml:space="preserve"> </v>
      </c>
      <c r="DA23" s="786" t="str">
        <f>IFERROR(+$G23*'Input- Historical &amp; Rate Info'!#REF!," ")</f>
        <v xml:space="preserve"> </v>
      </c>
      <c r="DB23" s="786" t="str">
        <f>IFERROR(+$G23*'Input- Historical &amp; Rate Info'!#REF!," ")</f>
        <v xml:space="preserve"> </v>
      </c>
      <c r="DC23" s="786" t="str">
        <f>IFERROR(+$G23*'Input- Historical &amp; Rate Info'!#REF!," ")</f>
        <v xml:space="preserve"> </v>
      </c>
      <c r="DD23" s="786" t="str">
        <f>IFERROR(+$G23*'Input- Historical &amp; Rate Info'!#REF!," ")</f>
        <v xml:space="preserve"> </v>
      </c>
      <c r="DE23" s="786" t="str">
        <f>IFERROR(+$G23*'Input- Historical &amp; Rate Info'!#REF!," ")</f>
        <v xml:space="preserve"> </v>
      </c>
      <c r="DF23" s="786" t="str">
        <f>IFERROR(+$G23*'Input- Historical &amp; Rate Info'!#REF!," ")</f>
        <v xml:space="preserve"> </v>
      </c>
      <c r="DG23" s="786" t="str">
        <f>IFERROR(+$G23*'Input- Historical &amp; Rate Info'!#REF!," ")</f>
        <v xml:space="preserve"> </v>
      </c>
      <c r="DH23" s="786" t="str">
        <f>IFERROR(+$G23*'Input- Historical &amp; Rate Info'!#REF!," ")</f>
        <v xml:space="preserve"> </v>
      </c>
      <c r="DI23" s="786" t="str">
        <f>IFERROR(+$G23*'Input- Historical &amp; Rate Info'!#REF!," ")</f>
        <v xml:space="preserve"> </v>
      </c>
      <c r="DJ23" s="786" t="str">
        <f>IFERROR(+$G23*'Input- Historical &amp; Rate Info'!#REF!," ")</f>
        <v xml:space="preserve"> </v>
      </c>
      <c r="DK23" s="786" t="str">
        <f>IFERROR(+$G23*'Input- Historical &amp; Rate Info'!#REF!," ")</f>
        <v xml:space="preserve"> </v>
      </c>
      <c r="DL23" s="786" t="str">
        <f>IFERROR(+$G23*'Input- Historical &amp; Rate Info'!#REF!," ")</f>
        <v xml:space="preserve"> </v>
      </c>
      <c r="DM23" s="786" t="str">
        <f>IFERROR(+$G23*'Input- Historical &amp; Rate Info'!#REF!," ")</f>
        <v xml:space="preserve"> </v>
      </c>
      <c r="DN23" s="786" t="str">
        <f>IFERROR(+$G23*'Input- Historical &amp; Rate Info'!#REF!," ")</f>
        <v xml:space="preserve"> </v>
      </c>
      <c r="DO23" s="786" t="str">
        <f>IFERROR(+$G23*'Input- Historical &amp; Rate Info'!#REF!," ")</f>
        <v xml:space="preserve"> </v>
      </c>
      <c r="DP23" s="786" t="str">
        <f>IFERROR(+$G23*'Input- Historical &amp; Rate Info'!#REF!," ")</f>
        <v xml:space="preserve"> </v>
      </c>
      <c r="DQ23" s="786" t="str">
        <f>IFERROR(+$G23*'Input- Historical &amp; Rate Info'!#REF!," ")</f>
        <v xml:space="preserve"> </v>
      </c>
      <c r="DR23" s="786" t="str">
        <f>IFERROR(+$G23*'Input- Historical &amp; Rate Info'!#REF!," ")</f>
        <v xml:space="preserve"> </v>
      </c>
      <c r="DS23" s="786" t="str">
        <f>IFERROR(+$G23*'Input- Historical &amp; Rate Info'!#REF!," ")</f>
        <v xml:space="preserve"> </v>
      </c>
      <c r="DT23" s="786" t="str">
        <f>IFERROR(+$G23*'Input- Historical &amp; Rate Info'!#REF!," ")</f>
        <v xml:space="preserve"> </v>
      </c>
      <c r="DU23" s="786" t="str">
        <f>IFERROR(+$G23*'Input- Historical &amp; Rate Info'!#REF!," ")</f>
        <v xml:space="preserve"> </v>
      </c>
      <c r="DV23" s="786" t="str">
        <f>IFERROR(+$G23*'Input- Historical &amp; Rate Info'!#REF!," ")</f>
        <v xml:space="preserve"> </v>
      </c>
      <c r="DW23" s="786" t="str">
        <f>IFERROR(+$G23*'Input- Historical &amp; Rate Info'!#REF!," ")</f>
        <v xml:space="preserve"> </v>
      </c>
      <c r="DX23" s="786" t="str">
        <f>IFERROR(+$G23*'Input- Historical &amp; Rate Info'!#REF!," ")</f>
        <v xml:space="preserve"> </v>
      </c>
      <c r="DY23" s="786" t="str">
        <f>IFERROR(+$G23*'Input- Historical &amp; Rate Info'!#REF!," ")</f>
        <v xml:space="preserve"> </v>
      </c>
      <c r="DZ23" s="786" t="str">
        <f>IFERROR(+$G23*'Input- Historical &amp; Rate Info'!#REF!," ")</f>
        <v xml:space="preserve"> </v>
      </c>
      <c r="EA23" s="786" t="str">
        <f>IFERROR(+$G23*'Input- Historical &amp; Rate Info'!#REF!," ")</f>
        <v xml:space="preserve"> </v>
      </c>
      <c r="EB23" s="786" t="str">
        <f>IFERROR(+$G23*'Input- Historical &amp; Rate Info'!#REF!," ")</f>
        <v xml:space="preserve"> </v>
      </c>
      <c r="EC23" s="786" t="str">
        <f>IFERROR(+$G23*'Input- Historical &amp; Rate Info'!#REF!," ")</f>
        <v xml:space="preserve"> </v>
      </c>
      <c r="ED23" s="786" t="str">
        <f>IFERROR(+$G23*'Input- Historical &amp; Rate Info'!#REF!," ")</f>
        <v xml:space="preserve"> </v>
      </c>
      <c r="EE23" s="786" t="str">
        <f>IFERROR(+$G23*'Input- Historical &amp; Rate Info'!#REF!," ")</f>
        <v xml:space="preserve"> </v>
      </c>
      <c r="EF23" s="786" t="str">
        <f>IFERROR(+$G23*'Input- Historical &amp; Rate Info'!#REF!," ")</f>
        <v xml:space="preserve"> </v>
      </c>
      <c r="EG23" s="786" t="str">
        <f>IFERROR(+$G23*'Input- Historical &amp; Rate Info'!#REF!," ")</f>
        <v xml:space="preserve"> </v>
      </c>
      <c r="EH23" s="786" t="str">
        <f>IFERROR(+$G23*'Input- Historical &amp; Rate Info'!#REF!," ")</f>
        <v xml:space="preserve"> </v>
      </c>
      <c r="EI23" s="786" t="str">
        <f>IFERROR(+$G23*'Input- Historical &amp; Rate Info'!#REF!," ")</f>
        <v xml:space="preserve"> </v>
      </c>
      <c r="EJ23" s="786" t="str">
        <f>IFERROR(+$G23*'Input- Historical &amp; Rate Info'!#REF!," ")</f>
        <v xml:space="preserve"> </v>
      </c>
      <c r="EK23" s="786" t="str">
        <f>IFERROR(+$G23*'Input- Historical &amp; Rate Info'!#REF!," ")</f>
        <v xml:space="preserve"> </v>
      </c>
      <c r="EL23" s="786" t="str">
        <f>IFERROR(+$G23*'Input- Historical &amp; Rate Info'!#REF!," ")</f>
        <v xml:space="preserve"> </v>
      </c>
      <c r="EM23" s="786" t="str">
        <f>IFERROR(+$G23*'Input- Historical &amp; Rate Info'!#REF!," ")</f>
        <v xml:space="preserve"> </v>
      </c>
      <c r="EN23" s="786" t="str">
        <f>IFERROR(+$G23*'Input- Historical &amp; Rate Info'!#REF!," ")</f>
        <v xml:space="preserve"> </v>
      </c>
      <c r="EO23" s="786" t="str">
        <f>IFERROR(+$G23*'Input- Historical &amp; Rate Info'!#REF!," ")</f>
        <v xml:space="preserve"> </v>
      </c>
      <c r="EP23" s="786" t="str">
        <f>IFERROR(+$G23*'Input- Historical &amp; Rate Info'!#REF!," ")</f>
        <v xml:space="preserve"> </v>
      </c>
      <c r="EQ23" s="786" t="str">
        <f>IFERROR(+$G23*'Input- Historical &amp; Rate Info'!#REF!," ")</f>
        <v xml:space="preserve"> </v>
      </c>
      <c r="ER23" s="786" t="str">
        <f>IFERROR(+$G23*'Input- Historical &amp; Rate Info'!#REF!," ")</f>
        <v xml:space="preserve"> </v>
      </c>
      <c r="ES23" s="515"/>
    </row>
    <row r="24" spans="1:149">
      <c r="A24" s="725"/>
      <c r="B24" s="725"/>
      <c r="C24" s="725"/>
      <c r="D24" s="726"/>
      <c r="E24" s="727"/>
      <c r="F24" s="728"/>
      <c r="G24" s="785" t="str">
        <f>IFERROR(IF(C24+F24*30.434&lt;'Input- Historical &amp; Rate Info'!$B$7-1,"",IF(C24+F24*30.434&lt;'Input- Historical &amp; Rate Info'!$B$7+365,(ROUND(C24+F24*30.434,0)-'Input- Historical &amp; Rate Info'!$B$7)*D24*E24/ROUND(F24*30.434,0),IF(C24&gt;'Input- Historical &amp; Rate Info'!$B$7,('Input- Historical &amp; Rate Info'!$B$7+365-C24)*D24*E24/ROUND(F24*30.434,0),D24*E24/F24*12))),"")</f>
        <v/>
      </c>
      <c r="H24" s="710" t="str">
        <f t="shared" si="0"/>
        <v/>
      </c>
      <c r="I24" s="786" t="str">
        <f>IFERROR(+$G24*'Input- Historical &amp; Rate Info'!#REF!," ")</f>
        <v xml:space="preserve"> </v>
      </c>
      <c r="J24" s="786" t="str">
        <f>IFERROR(+$G24*'Input- Historical &amp; Rate Info'!#REF!," ")</f>
        <v xml:space="preserve"> </v>
      </c>
      <c r="K24" s="786" t="str">
        <f>IFERROR(+$G24*'Input- Historical &amp; Rate Info'!#REF!," ")</f>
        <v xml:space="preserve"> </v>
      </c>
      <c r="L24" s="786" t="str">
        <f>IFERROR(+$G24*'Input- Historical &amp; Rate Info'!#REF!," ")</f>
        <v xml:space="preserve"> </v>
      </c>
      <c r="M24" s="786" t="str">
        <f>IFERROR(+$G24*'Input- Historical &amp; Rate Info'!#REF!," ")</f>
        <v xml:space="preserve"> </v>
      </c>
      <c r="N24" s="786" t="str">
        <f>IFERROR(+$G24*'Input- Historical &amp; Rate Info'!#REF!," ")</f>
        <v xml:space="preserve"> </v>
      </c>
      <c r="O24" s="786" t="str">
        <f>IFERROR(+$G24*'Input- Historical &amp; Rate Info'!#REF!," ")</f>
        <v xml:space="preserve"> </v>
      </c>
      <c r="P24" s="786" t="str">
        <f>IFERROR(+$G24*'Input- Historical &amp; Rate Info'!#REF!," ")</f>
        <v xml:space="preserve"> </v>
      </c>
      <c r="Q24" s="786" t="str">
        <f>IFERROR(+$G24*'Input- Historical &amp; Rate Info'!#REF!," ")</f>
        <v xml:space="preserve"> </v>
      </c>
      <c r="R24" s="786" t="str">
        <f>IFERROR(+$G24*'Input- Historical &amp; Rate Info'!#REF!," ")</f>
        <v xml:space="preserve"> </v>
      </c>
      <c r="S24" s="786" t="str">
        <f>IFERROR(+$G24*'Input- Historical &amp; Rate Info'!#REF!," ")</f>
        <v xml:space="preserve"> </v>
      </c>
      <c r="T24" s="786" t="str">
        <f>IFERROR(+$G24*'Input- Historical &amp; Rate Info'!#REF!," ")</f>
        <v xml:space="preserve"> </v>
      </c>
      <c r="U24" s="786" t="str">
        <f>IFERROR(+$G24*'Input- Historical &amp; Rate Info'!#REF!," ")</f>
        <v xml:space="preserve"> </v>
      </c>
      <c r="V24" s="786" t="str">
        <f>IFERROR(+$G24*'Input- Historical &amp; Rate Info'!#REF!," ")</f>
        <v xml:space="preserve"> </v>
      </c>
      <c r="W24" s="786" t="str">
        <f>IFERROR(+$G24*'Input- Historical &amp; Rate Info'!#REF!," ")</f>
        <v xml:space="preserve"> </v>
      </c>
      <c r="X24" s="786" t="str">
        <f>IFERROR(+$G24*'Input- Historical &amp; Rate Info'!#REF!," ")</f>
        <v xml:space="preserve"> </v>
      </c>
      <c r="Y24" s="786" t="str">
        <f>IFERROR(+$G24*'Input- Historical &amp; Rate Info'!#REF!," ")</f>
        <v xml:space="preserve"> </v>
      </c>
      <c r="Z24" s="786" t="str">
        <f>IFERROR(+$G24*'Input- Historical &amp; Rate Info'!#REF!," ")</f>
        <v xml:space="preserve"> </v>
      </c>
      <c r="AA24" s="786" t="str">
        <f>IFERROR(+$G24*'Input- Historical &amp; Rate Info'!#REF!," ")</f>
        <v xml:space="preserve"> </v>
      </c>
      <c r="AB24" s="786" t="str">
        <f>IFERROR(+$G24*'Input- Historical &amp; Rate Info'!#REF!," ")</f>
        <v xml:space="preserve"> </v>
      </c>
      <c r="AC24" s="786" t="str">
        <f>IFERROR(+$G24*'Input- Historical &amp; Rate Info'!#REF!," ")</f>
        <v xml:space="preserve"> </v>
      </c>
      <c r="AD24" s="786" t="str">
        <f>IFERROR(+$G24*'Input- Historical &amp; Rate Info'!#REF!," ")</f>
        <v xml:space="preserve"> </v>
      </c>
      <c r="AE24" s="786" t="str">
        <f>IFERROR(+$G24*'Input- Historical &amp; Rate Info'!#REF!," ")</f>
        <v xml:space="preserve"> </v>
      </c>
      <c r="AF24" s="786" t="str">
        <f>IFERROR(+$G24*'Input- Historical &amp; Rate Info'!#REF!," ")</f>
        <v xml:space="preserve"> </v>
      </c>
      <c r="AG24" s="786" t="str">
        <f>IFERROR(+$G24*'Input- Historical &amp; Rate Info'!#REF!," ")</f>
        <v xml:space="preserve"> </v>
      </c>
      <c r="AH24" s="786" t="str">
        <f>IFERROR(+$G24*'Input- Historical &amp; Rate Info'!#REF!," ")</f>
        <v xml:space="preserve"> </v>
      </c>
      <c r="AI24" s="786" t="str">
        <f>IFERROR(+$G24*'Input- Historical &amp; Rate Info'!#REF!," ")</f>
        <v xml:space="preserve"> </v>
      </c>
      <c r="AJ24" s="786" t="str">
        <f>IFERROR(+$G24*'Input- Historical &amp; Rate Info'!#REF!," ")</f>
        <v xml:space="preserve"> </v>
      </c>
      <c r="AK24" s="786" t="str">
        <f>IFERROR(+$G24*'Input- Historical &amp; Rate Info'!#REF!," ")</f>
        <v xml:space="preserve"> </v>
      </c>
      <c r="AL24" s="786" t="str">
        <f>IFERROR(+$G24*'Input- Historical &amp; Rate Info'!#REF!," ")</f>
        <v xml:space="preserve"> </v>
      </c>
      <c r="AM24" s="786" t="str">
        <f>IFERROR(+$G24*'Input- Historical &amp; Rate Info'!#REF!," ")</f>
        <v xml:space="preserve"> </v>
      </c>
      <c r="AN24" s="786" t="str">
        <f>IFERROR(+$G24*'Input- Historical &amp; Rate Info'!#REF!," ")</f>
        <v xml:space="preserve"> </v>
      </c>
      <c r="AO24" s="786" t="str">
        <f>IFERROR(+$G24*'Input- Historical &amp; Rate Info'!#REF!," ")</f>
        <v xml:space="preserve"> </v>
      </c>
      <c r="AP24" s="786" t="str">
        <f>IFERROR(+$G24*'Input- Historical &amp; Rate Info'!#REF!," ")</f>
        <v xml:space="preserve"> </v>
      </c>
      <c r="AQ24" s="786" t="str">
        <f>IFERROR(+$G24*'Input- Historical &amp; Rate Info'!#REF!," ")</f>
        <v xml:space="preserve"> </v>
      </c>
      <c r="AR24" s="786" t="str">
        <f>IFERROR(+$G24*'Input- Historical &amp; Rate Info'!#REF!," ")</f>
        <v xml:space="preserve"> </v>
      </c>
      <c r="AS24" s="786" t="str">
        <f>IFERROR(+$G24*'Input- Historical &amp; Rate Info'!#REF!," ")</f>
        <v xml:space="preserve"> </v>
      </c>
      <c r="AT24" s="786" t="str">
        <f>IFERROR(+$G24*'Input- Historical &amp; Rate Info'!#REF!," ")</f>
        <v xml:space="preserve"> </v>
      </c>
      <c r="AU24" s="786" t="str">
        <f>IFERROR(+$G24*'Input- Historical &amp; Rate Info'!#REF!," ")</f>
        <v xml:space="preserve"> </v>
      </c>
      <c r="AV24" s="786" t="str">
        <f>IFERROR(+$G24*'Input- Historical &amp; Rate Info'!#REF!," ")</f>
        <v xml:space="preserve"> </v>
      </c>
      <c r="AW24" s="786" t="str">
        <f>IFERROR(+$G24*'Input- Historical &amp; Rate Info'!#REF!," ")</f>
        <v xml:space="preserve"> </v>
      </c>
      <c r="AX24" s="786" t="str">
        <f>IFERROR(+$G24*'Input- Historical &amp; Rate Info'!#REF!," ")</f>
        <v xml:space="preserve"> </v>
      </c>
      <c r="AY24" s="786" t="str">
        <f>IFERROR(+$G24*'Input- Historical &amp; Rate Info'!#REF!," ")</f>
        <v xml:space="preserve"> </v>
      </c>
      <c r="AZ24" s="786" t="str">
        <f>IFERROR(+$G24*'Input- Historical &amp; Rate Info'!#REF!," ")</f>
        <v xml:space="preserve"> </v>
      </c>
      <c r="BA24" s="786" t="str">
        <f>IFERROR(+$G24*'Input- Historical &amp; Rate Info'!#REF!," ")</f>
        <v xml:space="preserve"> </v>
      </c>
      <c r="BB24" s="786" t="str">
        <f>IFERROR(+$G24*'Input- Historical &amp; Rate Info'!#REF!," ")</f>
        <v xml:space="preserve"> </v>
      </c>
      <c r="BC24" s="786" t="str">
        <f>IFERROR(+$G24*'Input- Historical &amp; Rate Info'!#REF!," ")</f>
        <v xml:space="preserve"> </v>
      </c>
      <c r="BD24" s="786" t="str">
        <f>IFERROR(+$G24*'Input- Historical &amp; Rate Info'!#REF!," ")</f>
        <v xml:space="preserve"> </v>
      </c>
      <c r="BE24" s="786" t="str">
        <f>IFERROR(+$G24*'Input- Historical &amp; Rate Info'!#REF!," ")</f>
        <v xml:space="preserve"> </v>
      </c>
      <c r="BF24" s="786" t="str">
        <f>IFERROR(+$G24*'Input- Historical &amp; Rate Info'!#REF!," ")</f>
        <v xml:space="preserve"> </v>
      </c>
      <c r="BG24" s="786" t="str">
        <f>IFERROR(+$G24*'Input- Historical &amp; Rate Info'!#REF!," ")</f>
        <v xml:space="preserve"> </v>
      </c>
      <c r="BH24" s="786" t="str">
        <f>IFERROR(+$G24*'Input- Historical &amp; Rate Info'!#REF!," ")</f>
        <v xml:space="preserve"> </v>
      </c>
      <c r="BI24" s="786" t="str">
        <f>IFERROR(+$G24*'Input- Historical &amp; Rate Info'!#REF!," ")</f>
        <v xml:space="preserve"> </v>
      </c>
      <c r="BJ24" s="786" t="str">
        <f>IFERROR(+$G24*'Input- Historical &amp; Rate Info'!#REF!," ")</f>
        <v xml:space="preserve"> </v>
      </c>
      <c r="BK24" s="786" t="str">
        <f>IFERROR(+$G24*'Input- Historical &amp; Rate Info'!#REF!," ")</f>
        <v xml:space="preserve"> </v>
      </c>
      <c r="BL24" s="786" t="str">
        <f>IFERROR(+$G24*'Input- Historical &amp; Rate Info'!#REF!," ")</f>
        <v xml:space="preserve"> </v>
      </c>
      <c r="BM24" s="786" t="str">
        <f>IFERROR(+$G24*'Input- Historical &amp; Rate Info'!#REF!," ")</f>
        <v xml:space="preserve"> </v>
      </c>
      <c r="BN24" s="786" t="str">
        <f>IFERROR(+$G24*'Input- Historical &amp; Rate Info'!#REF!," ")</f>
        <v xml:space="preserve"> </v>
      </c>
      <c r="BO24" s="786" t="str">
        <f>IFERROR(+$G24*'Input- Historical &amp; Rate Info'!#REF!," ")</f>
        <v xml:space="preserve"> </v>
      </c>
      <c r="BP24" s="786" t="str">
        <f>IFERROR(+$G24*'Input- Historical &amp; Rate Info'!#REF!," ")</f>
        <v xml:space="preserve"> </v>
      </c>
      <c r="BQ24" s="786" t="str">
        <f>IFERROR(+$G24*'Input- Historical &amp; Rate Info'!#REF!," ")</f>
        <v xml:space="preserve"> </v>
      </c>
      <c r="BR24" s="786" t="str">
        <f>IFERROR(+$G24*'Input- Historical &amp; Rate Info'!#REF!," ")</f>
        <v xml:space="preserve"> </v>
      </c>
      <c r="BS24" s="786" t="str">
        <f>IFERROR(+$G24*'Input- Historical &amp; Rate Info'!#REF!," ")</f>
        <v xml:space="preserve"> </v>
      </c>
      <c r="BT24" s="786" t="str">
        <f>IFERROR(+$G24*'Input- Historical &amp; Rate Info'!#REF!," ")</f>
        <v xml:space="preserve"> </v>
      </c>
      <c r="BU24" s="786" t="str">
        <f>IFERROR(+$G24*'Input- Historical &amp; Rate Info'!#REF!," ")</f>
        <v xml:space="preserve"> </v>
      </c>
      <c r="BV24" s="786" t="str">
        <f>IFERROR(+$G24*'Input- Historical &amp; Rate Info'!#REF!," ")</f>
        <v xml:space="preserve"> </v>
      </c>
      <c r="BW24" s="786" t="str">
        <f>IFERROR(+$G24*'Input- Historical &amp; Rate Info'!#REF!," ")</f>
        <v xml:space="preserve"> </v>
      </c>
      <c r="BX24" s="786" t="str">
        <f>IFERROR(+$G24*'Input- Historical &amp; Rate Info'!#REF!," ")</f>
        <v xml:space="preserve"> </v>
      </c>
      <c r="BY24" s="786" t="str">
        <f>IFERROR(+$G24*'Input- Historical &amp; Rate Info'!#REF!," ")</f>
        <v xml:space="preserve"> </v>
      </c>
      <c r="BZ24" s="786" t="str">
        <f>IFERROR(+$G24*'Input- Historical &amp; Rate Info'!#REF!," ")</f>
        <v xml:space="preserve"> </v>
      </c>
      <c r="CA24" s="786" t="str">
        <f>IFERROR(+$G24*'Input- Historical &amp; Rate Info'!#REF!," ")</f>
        <v xml:space="preserve"> </v>
      </c>
      <c r="CB24" s="786" t="str">
        <f>IFERROR(+$G24*'Input- Historical &amp; Rate Info'!#REF!," ")</f>
        <v xml:space="preserve"> </v>
      </c>
      <c r="CC24" s="786" t="str">
        <f>IFERROR(+$G24*'Input- Historical &amp; Rate Info'!#REF!," ")</f>
        <v xml:space="preserve"> </v>
      </c>
      <c r="CD24" s="786" t="str">
        <f>IFERROR(+$G24*'Input- Historical &amp; Rate Info'!#REF!," ")</f>
        <v xml:space="preserve"> </v>
      </c>
      <c r="CE24" s="786" t="str">
        <f>IFERROR(+$G24*'Input- Historical &amp; Rate Info'!#REF!," ")</f>
        <v xml:space="preserve"> </v>
      </c>
      <c r="CF24" s="786" t="str">
        <f>IFERROR(+$G24*'Input- Historical &amp; Rate Info'!#REF!," ")</f>
        <v xml:space="preserve"> </v>
      </c>
      <c r="CG24" s="786" t="str">
        <f>IFERROR(+$G24*'Input- Historical &amp; Rate Info'!#REF!," ")</f>
        <v xml:space="preserve"> </v>
      </c>
      <c r="CH24" s="786" t="str">
        <f>IFERROR(+$G24*'Input- Historical &amp; Rate Info'!#REF!," ")</f>
        <v xml:space="preserve"> </v>
      </c>
      <c r="CI24" s="786" t="str">
        <f>IFERROR(+$G24*'Input- Historical &amp; Rate Info'!#REF!," ")</f>
        <v xml:space="preserve"> </v>
      </c>
      <c r="CJ24" s="786" t="str">
        <f>IFERROR(+$G24*'Input- Historical &amp; Rate Info'!#REF!," ")</f>
        <v xml:space="preserve"> </v>
      </c>
      <c r="CK24" s="786" t="str">
        <f>IFERROR(+$G24*'Input- Historical &amp; Rate Info'!#REF!," ")</f>
        <v xml:space="preserve"> </v>
      </c>
      <c r="CL24" s="786" t="str">
        <f>IFERROR(+$G24*'Input- Historical &amp; Rate Info'!#REF!," ")</f>
        <v xml:space="preserve"> </v>
      </c>
      <c r="CM24" s="786" t="str">
        <f>IFERROR(+$G24*'Input- Historical &amp; Rate Info'!#REF!," ")</f>
        <v xml:space="preserve"> </v>
      </c>
      <c r="CN24" s="786" t="str">
        <f>IFERROR(+$G24*'Input- Historical &amp; Rate Info'!#REF!," ")</f>
        <v xml:space="preserve"> </v>
      </c>
      <c r="CO24" s="786" t="str">
        <f>IFERROR(+$G24*'Input- Historical &amp; Rate Info'!#REF!," ")</f>
        <v xml:space="preserve"> </v>
      </c>
      <c r="CP24" s="786" t="str">
        <f>IFERROR(+$G24*'Input- Historical &amp; Rate Info'!#REF!," ")</f>
        <v xml:space="preserve"> </v>
      </c>
      <c r="CQ24" s="786" t="str">
        <f>IFERROR(+$G24*'Input- Historical &amp; Rate Info'!#REF!," ")</f>
        <v xml:space="preserve"> </v>
      </c>
      <c r="CR24" s="786" t="str">
        <f>IFERROR(+$G24*'Input- Historical &amp; Rate Info'!#REF!," ")</f>
        <v xml:space="preserve"> </v>
      </c>
      <c r="CS24" s="786" t="str">
        <f>IFERROR(+$G24*'Input- Historical &amp; Rate Info'!#REF!," ")</f>
        <v xml:space="preserve"> </v>
      </c>
      <c r="CT24" s="786" t="str">
        <f>IFERROR(+$G24*'Input- Historical &amp; Rate Info'!#REF!," ")</f>
        <v xml:space="preserve"> </v>
      </c>
      <c r="CU24" s="786" t="str">
        <f>IFERROR(+$G24*'Input- Historical &amp; Rate Info'!#REF!," ")</f>
        <v xml:space="preserve"> </v>
      </c>
      <c r="CV24" s="786" t="str">
        <f>IFERROR(+$G24*'Input- Historical &amp; Rate Info'!#REF!," ")</f>
        <v xml:space="preserve"> </v>
      </c>
      <c r="CW24" s="786" t="str">
        <f>IFERROR(+$G24*'Input- Historical &amp; Rate Info'!#REF!," ")</f>
        <v xml:space="preserve"> </v>
      </c>
      <c r="CX24" s="786" t="str">
        <f>IFERROR(+$G24*'Input- Historical &amp; Rate Info'!#REF!," ")</f>
        <v xml:space="preserve"> </v>
      </c>
      <c r="CY24" s="786" t="str">
        <f>IFERROR(+$G24*'Input- Historical &amp; Rate Info'!#REF!," ")</f>
        <v xml:space="preserve"> </v>
      </c>
      <c r="CZ24" s="786" t="str">
        <f>IFERROR(+$G24*'Input- Historical &amp; Rate Info'!#REF!," ")</f>
        <v xml:space="preserve"> </v>
      </c>
      <c r="DA24" s="786" t="str">
        <f>IFERROR(+$G24*'Input- Historical &amp; Rate Info'!#REF!," ")</f>
        <v xml:space="preserve"> </v>
      </c>
      <c r="DB24" s="786" t="str">
        <f>IFERROR(+$G24*'Input- Historical &amp; Rate Info'!#REF!," ")</f>
        <v xml:space="preserve"> </v>
      </c>
      <c r="DC24" s="786" t="str">
        <f>IFERROR(+$G24*'Input- Historical &amp; Rate Info'!#REF!," ")</f>
        <v xml:space="preserve"> </v>
      </c>
      <c r="DD24" s="786" t="str">
        <f>IFERROR(+$G24*'Input- Historical &amp; Rate Info'!#REF!," ")</f>
        <v xml:space="preserve"> </v>
      </c>
      <c r="DE24" s="786" t="str">
        <f>IFERROR(+$G24*'Input- Historical &amp; Rate Info'!#REF!," ")</f>
        <v xml:space="preserve"> </v>
      </c>
      <c r="DF24" s="786" t="str">
        <f>IFERROR(+$G24*'Input- Historical &amp; Rate Info'!#REF!," ")</f>
        <v xml:space="preserve"> </v>
      </c>
      <c r="DG24" s="786" t="str">
        <f>IFERROR(+$G24*'Input- Historical &amp; Rate Info'!#REF!," ")</f>
        <v xml:space="preserve"> </v>
      </c>
      <c r="DH24" s="786" t="str">
        <f>IFERROR(+$G24*'Input- Historical &amp; Rate Info'!#REF!," ")</f>
        <v xml:space="preserve"> </v>
      </c>
      <c r="DI24" s="786" t="str">
        <f>IFERROR(+$G24*'Input- Historical &amp; Rate Info'!#REF!," ")</f>
        <v xml:space="preserve"> </v>
      </c>
      <c r="DJ24" s="786" t="str">
        <f>IFERROR(+$G24*'Input- Historical &amp; Rate Info'!#REF!," ")</f>
        <v xml:space="preserve"> </v>
      </c>
      <c r="DK24" s="786" t="str">
        <f>IFERROR(+$G24*'Input- Historical &amp; Rate Info'!#REF!," ")</f>
        <v xml:space="preserve"> </v>
      </c>
      <c r="DL24" s="786" t="str">
        <f>IFERROR(+$G24*'Input- Historical &amp; Rate Info'!#REF!," ")</f>
        <v xml:space="preserve"> </v>
      </c>
      <c r="DM24" s="786" t="str">
        <f>IFERROR(+$G24*'Input- Historical &amp; Rate Info'!#REF!," ")</f>
        <v xml:space="preserve"> </v>
      </c>
      <c r="DN24" s="786" t="str">
        <f>IFERROR(+$G24*'Input- Historical &amp; Rate Info'!#REF!," ")</f>
        <v xml:space="preserve"> </v>
      </c>
      <c r="DO24" s="786" t="str">
        <f>IFERROR(+$G24*'Input- Historical &amp; Rate Info'!#REF!," ")</f>
        <v xml:space="preserve"> </v>
      </c>
      <c r="DP24" s="786" t="str">
        <f>IFERROR(+$G24*'Input- Historical &amp; Rate Info'!#REF!," ")</f>
        <v xml:space="preserve"> </v>
      </c>
      <c r="DQ24" s="786" t="str">
        <f>IFERROR(+$G24*'Input- Historical &amp; Rate Info'!#REF!," ")</f>
        <v xml:space="preserve"> </v>
      </c>
      <c r="DR24" s="786" t="str">
        <f>IFERROR(+$G24*'Input- Historical &amp; Rate Info'!#REF!," ")</f>
        <v xml:space="preserve"> </v>
      </c>
      <c r="DS24" s="786" t="str">
        <f>IFERROR(+$G24*'Input- Historical &amp; Rate Info'!#REF!," ")</f>
        <v xml:space="preserve"> </v>
      </c>
      <c r="DT24" s="786" t="str">
        <f>IFERROR(+$G24*'Input- Historical &amp; Rate Info'!#REF!," ")</f>
        <v xml:space="preserve"> </v>
      </c>
      <c r="DU24" s="786" t="str">
        <f>IFERROR(+$G24*'Input- Historical &amp; Rate Info'!#REF!," ")</f>
        <v xml:space="preserve"> </v>
      </c>
      <c r="DV24" s="786" t="str">
        <f>IFERROR(+$G24*'Input- Historical &amp; Rate Info'!#REF!," ")</f>
        <v xml:space="preserve"> </v>
      </c>
      <c r="DW24" s="786" t="str">
        <f>IFERROR(+$G24*'Input- Historical &amp; Rate Info'!#REF!," ")</f>
        <v xml:space="preserve"> </v>
      </c>
      <c r="DX24" s="786" t="str">
        <f>IFERROR(+$G24*'Input- Historical &amp; Rate Info'!#REF!," ")</f>
        <v xml:space="preserve"> </v>
      </c>
      <c r="DY24" s="786" t="str">
        <f>IFERROR(+$G24*'Input- Historical &amp; Rate Info'!#REF!," ")</f>
        <v xml:space="preserve"> </v>
      </c>
      <c r="DZ24" s="786" t="str">
        <f>IFERROR(+$G24*'Input- Historical &amp; Rate Info'!#REF!," ")</f>
        <v xml:space="preserve"> </v>
      </c>
      <c r="EA24" s="786" t="str">
        <f>IFERROR(+$G24*'Input- Historical &amp; Rate Info'!#REF!," ")</f>
        <v xml:space="preserve"> </v>
      </c>
      <c r="EB24" s="786" t="str">
        <f>IFERROR(+$G24*'Input- Historical &amp; Rate Info'!#REF!," ")</f>
        <v xml:space="preserve"> </v>
      </c>
      <c r="EC24" s="786" t="str">
        <f>IFERROR(+$G24*'Input- Historical &amp; Rate Info'!#REF!," ")</f>
        <v xml:space="preserve"> </v>
      </c>
      <c r="ED24" s="786" t="str">
        <f>IFERROR(+$G24*'Input- Historical &amp; Rate Info'!#REF!," ")</f>
        <v xml:space="preserve"> </v>
      </c>
      <c r="EE24" s="786" t="str">
        <f>IFERROR(+$G24*'Input- Historical &amp; Rate Info'!#REF!," ")</f>
        <v xml:space="preserve"> </v>
      </c>
      <c r="EF24" s="786" t="str">
        <f>IFERROR(+$G24*'Input- Historical &amp; Rate Info'!#REF!," ")</f>
        <v xml:space="preserve"> </v>
      </c>
      <c r="EG24" s="786" t="str">
        <f>IFERROR(+$G24*'Input- Historical &amp; Rate Info'!#REF!," ")</f>
        <v xml:space="preserve"> </v>
      </c>
      <c r="EH24" s="786" t="str">
        <f>IFERROR(+$G24*'Input- Historical &amp; Rate Info'!#REF!," ")</f>
        <v xml:space="preserve"> </v>
      </c>
      <c r="EI24" s="786" t="str">
        <f>IFERROR(+$G24*'Input- Historical &amp; Rate Info'!#REF!," ")</f>
        <v xml:space="preserve"> </v>
      </c>
      <c r="EJ24" s="786" t="str">
        <f>IFERROR(+$G24*'Input- Historical &amp; Rate Info'!#REF!," ")</f>
        <v xml:space="preserve"> </v>
      </c>
      <c r="EK24" s="786" t="str">
        <f>IFERROR(+$G24*'Input- Historical &amp; Rate Info'!#REF!," ")</f>
        <v xml:space="preserve"> </v>
      </c>
      <c r="EL24" s="786" t="str">
        <f>IFERROR(+$G24*'Input- Historical &amp; Rate Info'!#REF!," ")</f>
        <v xml:space="preserve"> </v>
      </c>
      <c r="EM24" s="786" t="str">
        <f>IFERROR(+$G24*'Input- Historical &amp; Rate Info'!#REF!," ")</f>
        <v xml:space="preserve"> </v>
      </c>
      <c r="EN24" s="786" t="str">
        <f>IFERROR(+$G24*'Input- Historical &amp; Rate Info'!#REF!," ")</f>
        <v xml:space="preserve"> </v>
      </c>
      <c r="EO24" s="786" t="str">
        <f>IFERROR(+$G24*'Input- Historical &amp; Rate Info'!#REF!," ")</f>
        <v xml:space="preserve"> </v>
      </c>
      <c r="EP24" s="786" t="str">
        <f>IFERROR(+$G24*'Input- Historical &amp; Rate Info'!#REF!," ")</f>
        <v xml:space="preserve"> </v>
      </c>
      <c r="EQ24" s="786" t="str">
        <f>IFERROR(+$G24*'Input- Historical &amp; Rate Info'!#REF!," ")</f>
        <v xml:space="preserve"> </v>
      </c>
      <c r="ER24" s="786" t="str">
        <f>IFERROR(+$G24*'Input- Historical &amp; Rate Info'!#REF!," ")</f>
        <v xml:space="preserve"> </v>
      </c>
      <c r="ES24" s="515"/>
    </row>
    <row r="25" spans="1:149">
      <c r="A25" s="725"/>
      <c r="B25" s="725"/>
      <c r="C25" s="725"/>
      <c r="D25" s="726"/>
      <c r="E25" s="727"/>
      <c r="F25" s="728"/>
      <c r="G25" s="785" t="str">
        <f>IFERROR(IF(C25+F25*30.434&lt;'Input- Historical &amp; Rate Info'!$B$7-1,"",IF(C25+F25*30.434&lt;'Input- Historical &amp; Rate Info'!$B$7+365,(ROUND(C25+F25*30.434,0)-'Input- Historical &amp; Rate Info'!$B$7)*D25*E25/ROUND(F25*30.434,0),IF(C25&gt;'Input- Historical &amp; Rate Info'!$B$7,('Input- Historical &amp; Rate Info'!$B$7+365-C25)*D25*E25/ROUND(F25*30.434,0),D25*E25/F25*12))),"")</f>
        <v/>
      </c>
      <c r="H25" s="711" t="str">
        <f t="shared" si="0"/>
        <v/>
      </c>
      <c r="I25" s="786" t="str">
        <f>IFERROR(+$G25*'Input- Historical &amp; Rate Info'!#REF!," ")</f>
        <v xml:space="preserve"> </v>
      </c>
      <c r="J25" s="786" t="str">
        <f>IFERROR(+$G25*'Input- Historical &amp; Rate Info'!#REF!," ")</f>
        <v xml:space="preserve"> </v>
      </c>
      <c r="K25" s="786" t="str">
        <f>IFERROR(+$G25*'Input- Historical &amp; Rate Info'!#REF!," ")</f>
        <v xml:space="preserve"> </v>
      </c>
      <c r="L25" s="786" t="str">
        <f>IFERROR(+$G25*'Input- Historical &amp; Rate Info'!#REF!," ")</f>
        <v xml:space="preserve"> </v>
      </c>
      <c r="M25" s="786" t="str">
        <f>IFERROR(+$G25*'Input- Historical &amp; Rate Info'!#REF!," ")</f>
        <v xml:space="preserve"> </v>
      </c>
      <c r="N25" s="786" t="str">
        <f>IFERROR(+$G25*'Input- Historical &amp; Rate Info'!#REF!," ")</f>
        <v xml:space="preserve"> </v>
      </c>
      <c r="O25" s="786" t="str">
        <f>IFERROR(+$G25*'Input- Historical &amp; Rate Info'!#REF!," ")</f>
        <v xml:space="preserve"> </v>
      </c>
      <c r="P25" s="786" t="str">
        <f>IFERROR(+$G25*'Input- Historical &amp; Rate Info'!#REF!," ")</f>
        <v xml:space="preserve"> </v>
      </c>
      <c r="Q25" s="786" t="str">
        <f>IFERROR(+$G25*'Input- Historical &amp; Rate Info'!#REF!," ")</f>
        <v xml:space="preserve"> </v>
      </c>
      <c r="R25" s="786" t="str">
        <f>IFERROR(+$G25*'Input- Historical &amp; Rate Info'!#REF!," ")</f>
        <v xml:space="preserve"> </v>
      </c>
      <c r="S25" s="786" t="str">
        <f>IFERROR(+$G25*'Input- Historical &amp; Rate Info'!#REF!," ")</f>
        <v xml:space="preserve"> </v>
      </c>
      <c r="T25" s="786" t="str">
        <f>IFERROR(+$G25*'Input- Historical &amp; Rate Info'!#REF!," ")</f>
        <v xml:space="preserve"> </v>
      </c>
      <c r="U25" s="786" t="str">
        <f>IFERROR(+$G25*'Input- Historical &amp; Rate Info'!#REF!," ")</f>
        <v xml:space="preserve"> </v>
      </c>
      <c r="V25" s="786" t="str">
        <f>IFERROR(+$G25*'Input- Historical &amp; Rate Info'!#REF!," ")</f>
        <v xml:space="preserve"> </v>
      </c>
      <c r="W25" s="786" t="str">
        <f>IFERROR(+$G25*'Input- Historical &amp; Rate Info'!#REF!," ")</f>
        <v xml:space="preserve"> </v>
      </c>
      <c r="X25" s="786" t="str">
        <f>IFERROR(+$G25*'Input- Historical &amp; Rate Info'!#REF!," ")</f>
        <v xml:space="preserve"> </v>
      </c>
      <c r="Y25" s="786" t="str">
        <f>IFERROR(+$G25*'Input- Historical &amp; Rate Info'!#REF!," ")</f>
        <v xml:space="preserve"> </v>
      </c>
      <c r="Z25" s="786" t="str">
        <f>IFERROR(+$G25*'Input- Historical &amp; Rate Info'!#REF!," ")</f>
        <v xml:space="preserve"> </v>
      </c>
      <c r="AA25" s="786" t="str">
        <f>IFERROR(+$G25*'Input- Historical &amp; Rate Info'!#REF!," ")</f>
        <v xml:space="preserve"> </v>
      </c>
      <c r="AB25" s="786" t="str">
        <f>IFERROR(+$G25*'Input- Historical &amp; Rate Info'!#REF!," ")</f>
        <v xml:space="preserve"> </v>
      </c>
      <c r="AC25" s="786" t="str">
        <f>IFERROR(+$G25*'Input- Historical &amp; Rate Info'!#REF!," ")</f>
        <v xml:space="preserve"> </v>
      </c>
      <c r="AD25" s="786" t="str">
        <f>IFERROR(+$G25*'Input- Historical &amp; Rate Info'!#REF!," ")</f>
        <v xml:space="preserve"> </v>
      </c>
      <c r="AE25" s="786" t="str">
        <f>IFERROR(+$G25*'Input- Historical &amp; Rate Info'!#REF!," ")</f>
        <v xml:space="preserve"> </v>
      </c>
      <c r="AF25" s="786" t="str">
        <f>IFERROR(+$G25*'Input- Historical &amp; Rate Info'!#REF!," ")</f>
        <v xml:space="preserve"> </v>
      </c>
      <c r="AG25" s="786" t="str">
        <f>IFERROR(+$G25*'Input- Historical &amp; Rate Info'!#REF!," ")</f>
        <v xml:space="preserve"> </v>
      </c>
      <c r="AH25" s="786" t="str">
        <f>IFERROR(+$G25*'Input- Historical &amp; Rate Info'!#REF!," ")</f>
        <v xml:space="preserve"> </v>
      </c>
      <c r="AI25" s="786" t="str">
        <f>IFERROR(+$G25*'Input- Historical &amp; Rate Info'!#REF!," ")</f>
        <v xml:space="preserve"> </v>
      </c>
      <c r="AJ25" s="786" t="str">
        <f>IFERROR(+$G25*'Input- Historical &amp; Rate Info'!#REF!," ")</f>
        <v xml:space="preserve"> </v>
      </c>
      <c r="AK25" s="786" t="str">
        <f>IFERROR(+$G25*'Input- Historical &amp; Rate Info'!#REF!," ")</f>
        <v xml:space="preserve"> </v>
      </c>
      <c r="AL25" s="786" t="str">
        <f>IFERROR(+$G25*'Input- Historical &amp; Rate Info'!#REF!," ")</f>
        <v xml:space="preserve"> </v>
      </c>
      <c r="AM25" s="786" t="str">
        <f>IFERROR(+$G25*'Input- Historical &amp; Rate Info'!#REF!," ")</f>
        <v xml:space="preserve"> </v>
      </c>
      <c r="AN25" s="786" t="str">
        <f>IFERROR(+$G25*'Input- Historical &amp; Rate Info'!#REF!," ")</f>
        <v xml:space="preserve"> </v>
      </c>
      <c r="AO25" s="786" t="str">
        <f>IFERROR(+$G25*'Input- Historical &amp; Rate Info'!#REF!," ")</f>
        <v xml:space="preserve"> </v>
      </c>
      <c r="AP25" s="786" t="str">
        <f>IFERROR(+$G25*'Input- Historical &amp; Rate Info'!#REF!," ")</f>
        <v xml:space="preserve"> </v>
      </c>
      <c r="AQ25" s="786" t="str">
        <f>IFERROR(+$G25*'Input- Historical &amp; Rate Info'!#REF!," ")</f>
        <v xml:space="preserve"> </v>
      </c>
      <c r="AR25" s="786" t="str">
        <f>IFERROR(+$G25*'Input- Historical &amp; Rate Info'!#REF!," ")</f>
        <v xml:space="preserve"> </v>
      </c>
      <c r="AS25" s="786" t="str">
        <f>IFERROR(+$G25*'Input- Historical &amp; Rate Info'!#REF!," ")</f>
        <v xml:space="preserve"> </v>
      </c>
      <c r="AT25" s="786" t="str">
        <f>IFERROR(+$G25*'Input- Historical &amp; Rate Info'!#REF!," ")</f>
        <v xml:space="preserve"> </v>
      </c>
      <c r="AU25" s="786" t="str">
        <f>IFERROR(+$G25*'Input- Historical &amp; Rate Info'!#REF!," ")</f>
        <v xml:space="preserve"> </v>
      </c>
      <c r="AV25" s="786" t="str">
        <f>IFERROR(+$G25*'Input- Historical &amp; Rate Info'!#REF!," ")</f>
        <v xml:space="preserve"> </v>
      </c>
      <c r="AW25" s="786" t="str">
        <f>IFERROR(+$G25*'Input- Historical &amp; Rate Info'!#REF!," ")</f>
        <v xml:space="preserve"> </v>
      </c>
      <c r="AX25" s="786" t="str">
        <f>IFERROR(+$G25*'Input- Historical &amp; Rate Info'!#REF!," ")</f>
        <v xml:space="preserve"> </v>
      </c>
      <c r="AY25" s="786" t="str">
        <f>IFERROR(+$G25*'Input- Historical &amp; Rate Info'!#REF!," ")</f>
        <v xml:space="preserve"> </v>
      </c>
      <c r="AZ25" s="786" t="str">
        <f>IFERROR(+$G25*'Input- Historical &amp; Rate Info'!#REF!," ")</f>
        <v xml:space="preserve"> </v>
      </c>
      <c r="BA25" s="786" t="str">
        <f>IFERROR(+$G25*'Input- Historical &amp; Rate Info'!#REF!," ")</f>
        <v xml:space="preserve"> </v>
      </c>
      <c r="BB25" s="786" t="str">
        <f>IFERROR(+$G25*'Input- Historical &amp; Rate Info'!#REF!," ")</f>
        <v xml:space="preserve"> </v>
      </c>
      <c r="BC25" s="786" t="str">
        <f>IFERROR(+$G25*'Input- Historical &amp; Rate Info'!#REF!," ")</f>
        <v xml:space="preserve"> </v>
      </c>
      <c r="BD25" s="786" t="str">
        <f>IFERROR(+$G25*'Input- Historical &amp; Rate Info'!#REF!," ")</f>
        <v xml:space="preserve"> </v>
      </c>
      <c r="BE25" s="786" t="str">
        <f>IFERROR(+$G25*'Input- Historical &amp; Rate Info'!#REF!," ")</f>
        <v xml:space="preserve"> </v>
      </c>
      <c r="BF25" s="786" t="str">
        <f>IFERROR(+$G25*'Input- Historical &amp; Rate Info'!#REF!," ")</f>
        <v xml:space="preserve"> </v>
      </c>
      <c r="BG25" s="786" t="str">
        <f>IFERROR(+$G25*'Input- Historical &amp; Rate Info'!#REF!," ")</f>
        <v xml:space="preserve"> </v>
      </c>
      <c r="BH25" s="786" t="str">
        <f>IFERROR(+$G25*'Input- Historical &amp; Rate Info'!#REF!," ")</f>
        <v xml:space="preserve"> </v>
      </c>
      <c r="BI25" s="786" t="str">
        <f>IFERROR(+$G25*'Input- Historical &amp; Rate Info'!#REF!," ")</f>
        <v xml:space="preserve"> </v>
      </c>
      <c r="BJ25" s="786" t="str">
        <f>IFERROR(+$G25*'Input- Historical &amp; Rate Info'!#REF!," ")</f>
        <v xml:space="preserve"> </v>
      </c>
      <c r="BK25" s="786" t="str">
        <f>IFERROR(+$G25*'Input- Historical &amp; Rate Info'!#REF!," ")</f>
        <v xml:space="preserve"> </v>
      </c>
      <c r="BL25" s="786" t="str">
        <f>IFERROR(+$G25*'Input- Historical &amp; Rate Info'!#REF!," ")</f>
        <v xml:space="preserve"> </v>
      </c>
      <c r="BM25" s="786" t="str">
        <f>IFERROR(+$G25*'Input- Historical &amp; Rate Info'!#REF!," ")</f>
        <v xml:space="preserve"> </v>
      </c>
      <c r="BN25" s="786" t="str">
        <f>IFERROR(+$G25*'Input- Historical &amp; Rate Info'!#REF!," ")</f>
        <v xml:space="preserve"> </v>
      </c>
      <c r="BO25" s="786" t="str">
        <f>IFERROR(+$G25*'Input- Historical &amp; Rate Info'!#REF!," ")</f>
        <v xml:space="preserve"> </v>
      </c>
      <c r="BP25" s="786" t="str">
        <f>IFERROR(+$G25*'Input- Historical &amp; Rate Info'!#REF!," ")</f>
        <v xml:space="preserve"> </v>
      </c>
      <c r="BQ25" s="786" t="str">
        <f>IFERROR(+$G25*'Input- Historical &amp; Rate Info'!#REF!," ")</f>
        <v xml:space="preserve"> </v>
      </c>
      <c r="BR25" s="786" t="str">
        <f>IFERROR(+$G25*'Input- Historical &amp; Rate Info'!#REF!," ")</f>
        <v xml:space="preserve"> </v>
      </c>
      <c r="BS25" s="786" t="str">
        <f>IFERROR(+$G25*'Input- Historical &amp; Rate Info'!#REF!," ")</f>
        <v xml:space="preserve"> </v>
      </c>
      <c r="BT25" s="786" t="str">
        <f>IFERROR(+$G25*'Input- Historical &amp; Rate Info'!#REF!," ")</f>
        <v xml:space="preserve"> </v>
      </c>
      <c r="BU25" s="786" t="str">
        <f>IFERROR(+$G25*'Input- Historical &amp; Rate Info'!#REF!," ")</f>
        <v xml:space="preserve"> </v>
      </c>
      <c r="BV25" s="786" t="str">
        <f>IFERROR(+$G25*'Input- Historical &amp; Rate Info'!#REF!," ")</f>
        <v xml:space="preserve"> </v>
      </c>
      <c r="BW25" s="786" t="str">
        <f>IFERROR(+$G25*'Input- Historical &amp; Rate Info'!#REF!," ")</f>
        <v xml:space="preserve"> </v>
      </c>
      <c r="BX25" s="786" t="str">
        <f>IFERROR(+$G25*'Input- Historical &amp; Rate Info'!#REF!," ")</f>
        <v xml:space="preserve"> </v>
      </c>
      <c r="BY25" s="786" t="str">
        <f>IFERROR(+$G25*'Input- Historical &amp; Rate Info'!#REF!," ")</f>
        <v xml:space="preserve"> </v>
      </c>
      <c r="BZ25" s="786" t="str">
        <f>IFERROR(+$G25*'Input- Historical &amp; Rate Info'!#REF!," ")</f>
        <v xml:space="preserve"> </v>
      </c>
      <c r="CA25" s="786" t="str">
        <f>IFERROR(+$G25*'Input- Historical &amp; Rate Info'!#REF!," ")</f>
        <v xml:space="preserve"> </v>
      </c>
      <c r="CB25" s="786" t="str">
        <f>IFERROR(+$G25*'Input- Historical &amp; Rate Info'!#REF!," ")</f>
        <v xml:space="preserve"> </v>
      </c>
      <c r="CC25" s="786" t="str">
        <f>IFERROR(+$G25*'Input- Historical &amp; Rate Info'!#REF!," ")</f>
        <v xml:space="preserve"> </v>
      </c>
      <c r="CD25" s="786" t="str">
        <f>IFERROR(+$G25*'Input- Historical &amp; Rate Info'!#REF!," ")</f>
        <v xml:space="preserve"> </v>
      </c>
      <c r="CE25" s="786" t="str">
        <f>IFERROR(+$G25*'Input- Historical &amp; Rate Info'!#REF!," ")</f>
        <v xml:space="preserve"> </v>
      </c>
      <c r="CF25" s="786" t="str">
        <f>IFERROR(+$G25*'Input- Historical &amp; Rate Info'!#REF!," ")</f>
        <v xml:space="preserve"> </v>
      </c>
      <c r="CG25" s="786" t="str">
        <f>IFERROR(+$G25*'Input- Historical &amp; Rate Info'!#REF!," ")</f>
        <v xml:space="preserve"> </v>
      </c>
      <c r="CH25" s="786" t="str">
        <f>IFERROR(+$G25*'Input- Historical &amp; Rate Info'!#REF!," ")</f>
        <v xml:space="preserve"> </v>
      </c>
      <c r="CI25" s="786" t="str">
        <f>IFERROR(+$G25*'Input- Historical &amp; Rate Info'!#REF!," ")</f>
        <v xml:space="preserve"> </v>
      </c>
      <c r="CJ25" s="786" t="str">
        <f>IFERROR(+$G25*'Input- Historical &amp; Rate Info'!#REF!," ")</f>
        <v xml:space="preserve"> </v>
      </c>
      <c r="CK25" s="786" t="str">
        <f>IFERROR(+$G25*'Input- Historical &amp; Rate Info'!#REF!," ")</f>
        <v xml:space="preserve"> </v>
      </c>
      <c r="CL25" s="786" t="str">
        <f>IFERROR(+$G25*'Input- Historical &amp; Rate Info'!#REF!," ")</f>
        <v xml:space="preserve"> </v>
      </c>
      <c r="CM25" s="786" t="str">
        <f>IFERROR(+$G25*'Input- Historical &amp; Rate Info'!#REF!," ")</f>
        <v xml:space="preserve"> </v>
      </c>
      <c r="CN25" s="786" t="str">
        <f>IFERROR(+$G25*'Input- Historical &amp; Rate Info'!#REF!," ")</f>
        <v xml:space="preserve"> </v>
      </c>
      <c r="CO25" s="786" t="str">
        <f>IFERROR(+$G25*'Input- Historical &amp; Rate Info'!#REF!," ")</f>
        <v xml:space="preserve"> </v>
      </c>
      <c r="CP25" s="786" t="str">
        <f>IFERROR(+$G25*'Input- Historical &amp; Rate Info'!#REF!," ")</f>
        <v xml:space="preserve"> </v>
      </c>
      <c r="CQ25" s="786" t="str">
        <f>IFERROR(+$G25*'Input- Historical &amp; Rate Info'!#REF!," ")</f>
        <v xml:space="preserve"> </v>
      </c>
      <c r="CR25" s="786" t="str">
        <f>IFERROR(+$G25*'Input- Historical &amp; Rate Info'!#REF!," ")</f>
        <v xml:space="preserve"> </v>
      </c>
      <c r="CS25" s="786" t="str">
        <f>IFERROR(+$G25*'Input- Historical &amp; Rate Info'!#REF!," ")</f>
        <v xml:space="preserve"> </v>
      </c>
      <c r="CT25" s="786" t="str">
        <f>IFERROR(+$G25*'Input- Historical &amp; Rate Info'!#REF!," ")</f>
        <v xml:space="preserve"> </v>
      </c>
      <c r="CU25" s="786" t="str">
        <f>IFERROR(+$G25*'Input- Historical &amp; Rate Info'!#REF!," ")</f>
        <v xml:space="preserve"> </v>
      </c>
      <c r="CV25" s="786" t="str">
        <f>IFERROR(+$G25*'Input- Historical &amp; Rate Info'!#REF!," ")</f>
        <v xml:space="preserve"> </v>
      </c>
      <c r="CW25" s="786" t="str">
        <f>IFERROR(+$G25*'Input- Historical &amp; Rate Info'!#REF!," ")</f>
        <v xml:space="preserve"> </v>
      </c>
      <c r="CX25" s="786" t="str">
        <f>IFERROR(+$G25*'Input- Historical &amp; Rate Info'!#REF!," ")</f>
        <v xml:space="preserve"> </v>
      </c>
      <c r="CY25" s="786" t="str">
        <f>IFERROR(+$G25*'Input- Historical &amp; Rate Info'!#REF!," ")</f>
        <v xml:space="preserve"> </v>
      </c>
      <c r="CZ25" s="786" t="str">
        <f>IFERROR(+$G25*'Input- Historical &amp; Rate Info'!#REF!," ")</f>
        <v xml:space="preserve"> </v>
      </c>
      <c r="DA25" s="786" t="str">
        <f>IFERROR(+$G25*'Input- Historical &amp; Rate Info'!#REF!," ")</f>
        <v xml:space="preserve"> </v>
      </c>
      <c r="DB25" s="786" t="str">
        <f>IFERROR(+$G25*'Input- Historical &amp; Rate Info'!#REF!," ")</f>
        <v xml:space="preserve"> </v>
      </c>
      <c r="DC25" s="786" t="str">
        <f>IFERROR(+$G25*'Input- Historical &amp; Rate Info'!#REF!," ")</f>
        <v xml:space="preserve"> </v>
      </c>
      <c r="DD25" s="786" t="str">
        <f>IFERROR(+$G25*'Input- Historical &amp; Rate Info'!#REF!," ")</f>
        <v xml:space="preserve"> </v>
      </c>
      <c r="DE25" s="786" t="str">
        <f>IFERROR(+$G25*'Input- Historical &amp; Rate Info'!#REF!," ")</f>
        <v xml:space="preserve"> </v>
      </c>
      <c r="DF25" s="786" t="str">
        <f>IFERROR(+$G25*'Input- Historical &amp; Rate Info'!#REF!," ")</f>
        <v xml:space="preserve"> </v>
      </c>
      <c r="DG25" s="786" t="str">
        <f>IFERROR(+$G25*'Input- Historical &amp; Rate Info'!#REF!," ")</f>
        <v xml:space="preserve"> </v>
      </c>
      <c r="DH25" s="786" t="str">
        <f>IFERROR(+$G25*'Input- Historical &amp; Rate Info'!#REF!," ")</f>
        <v xml:space="preserve"> </v>
      </c>
      <c r="DI25" s="786" t="str">
        <f>IFERROR(+$G25*'Input- Historical &amp; Rate Info'!#REF!," ")</f>
        <v xml:space="preserve"> </v>
      </c>
      <c r="DJ25" s="786" t="str">
        <f>IFERROR(+$G25*'Input- Historical &amp; Rate Info'!#REF!," ")</f>
        <v xml:space="preserve"> </v>
      </c>
      <c r="DK25" s="786" t="str">
        <f>IFERROR(+$G25*'Input- Historical &amp; Rate Info'!#REF!," ")</f>
        <v xml:space="preserve"> </v>
      </c>
      <c r="DL25" s="786" t="str">
        <f>IFERROR(+$G25*'Input- Historical &amp; Rate Info'!#REF!," ")</f>
        <v xml:space="preserve"> </v>
      </c>
      <c r="DM25" s="786" t="str">
        <f>IFERROR(+$G25*'Input- Historical &amp; Rate Info'!#REF!," ")</f>
        <v xml:space="preserve"> </v>
      </c>
      <c r="DN25" s="786" t="str">
        <f>IFERROR(+$G25*'Input- Historical &amp; Rate Info'!#REF!," ")</f>
        <v xml:space="preserve"> </v>
      </c>
      <c r="DO25" s="786" t="str">
        <f>IFERROR(+$G25*'Input- Historical &amp; Rate Info'!#REF!," ")</f>
        <v xml:space="preserve"> </v>
      </c>
      <c r="DP25" s="786" t="str">
        <f>IFERROR(+$G25*'Input- Historical &amp; Rate Info'!#REF!," ")</f>
        <v xml:space="preserve"> </v>
      </c>
      <c r="DQ25" s="786" t="str">
        <f>IFERROR(+$G25*'Input- Historical &amp; Rate Info'!#REF!," ")</f>
        <v xml:space="preserve"> </v>
      </c>
      <c r="DR25" s="786" t="str">
        <f>IFERROR(+$G25*'Input- Historical &amp; Rate Info'!#REF!," ")</f>
        <v xml:space="preserve"> </v>
      </c>
      <c r="DS25" s="786" t="str">
        <f>IFERROR(+$G25*'Input- Historical &amp; Rate Info'!#REF!," ")</f>
        <v xml:space="preserve"> </v>
      </c>
      <c r="DT25" s="786" t="str">
        <f>IFERROR(+$G25*'Input- Historical &amp; Rate Info'!#REF!," ")</f>
        <v xml:space="preserve"> </v>
      </c>
      <c r="DU25" s="786" t="str">
        <f>IFERROR(+$G25*'Input- Historical &amp; Rate Info'!#REF!," ")</f>
        <v xml:space="preserve"> </v>
      </c>
      <c r="DV25" s="786" t="str">
        <f>IFERROR(+$G25*'Input- Historical &amp; Rate Info'!#REF!," ")</f>
        <v xml:space="preserve"> </v>
      </c>
      <c r="DW25" s="786" t="str">
        <f>IFERROR(+$G25*'Input- Historical &amp; Rate Info'!#REF!," ")</f>
        <v xml:space="preserve"> </v>
      </c>
      <c r="DX25" s="786" t="str">
        <f>IFERROR(+$G25*'Input- Historical &amp; Rate Info'!#REF!," ")</f>
        <v xml:space="preserve"> </v>
      </c>
      <c r="DY25" s="786" t="str">
        <f>IFERROR(+$G25*'Input- Historical &amp; Rate Info'!#REF!," ")</f>
        <v xml:space="preserve"> </v>
      </c>
      <c r="DZ25" s="786" t="str">
        <f>IFERROR(+$G25*'Input- Historical &amp; Rate Info'!#REF!," ")</f>
        <v xml:space="preserve"> </v>
      </c>
      <c r="EA25" s="786" t="str">
        <f>IFERROR(+$G25*'Input- Historical &amp; Rate Info'!#REF!," ")</f>
        <v xml:space="preserve"> </v>
      </c>
      <c r="EB25" s="786" t="str">
        <f>IFERROR(+$G25*'Input- Historical &amp; Rate Info'!#REF!," ")</f>
        <v xml:space="preserve"> </v>
      </c>
      <c r="EC25" s="786" t="str">
        <f>IFERROR(+$G25*'Input- Historical &amp; Rate Info'!#REF!," ")</f>
        <v xml:space="preserve"> </v>
      </c>
      <c r="ED25" s="786" t="str">
        <f>IFERROR(+$G25*'Input- Historical &amp; Rate Info'!#REF!," ")</f>
        <v xml:space="preserve"> </v>
      </c>
      <c r="EE25" s="786" t="str">
        <f>IFERROR(+$G25*'Input- Historical &amp; Rate Info'!#REF!," ")</f>
        <v xml:space="preserve"> </v>
      </c>
      <c r="EF25" s="786" t="str">
        <f>IFERROR(+$G25*'Input- Historical &amp; Rate Info'!#REF!," ")</f>
        <v xml:space="preserve"> </v>
      </c>
      <c r="EG25" s="786" t="str">
        <f>IFERROR(+$G25*'Input- Historical &amp; Rate Info'!#REF!," ")</f>
        <v xml:space="preserve"> </v>
      </c>
      <c r="EH25" s="786" t="str">
        <f>IFERROR(+$G25*'Input- Historical &amp; Rate Info'!#REF!," ")</f>
        <v xml:space="preserve"> </v>
      </c>
      <c r="EI25" s="786" t="str">
        <f>IFERROR(+$G25*'Input- Historical &amp; Rate Info'!#REF!," ")</f>
        <v xml:space="preserve"> </v>
      </c>
      <c r="EJ25" s="786" t="str">
        <f>IFERROR(+$G25*'Input- Historical &amp; Rate Info'!#REF!," ")</f>
        <v xml:space="preserve"> </v>
      </c>
      <c r="EK25" s="786" t="str">
        <f>IFERROR(+$G25*'Input- Historical &amp; Rate Info'!#REF!," ")</f>
        <v xml:space="preserve"> </v>
      </c>
      <c r="EL25" s="786" t="str">
        <f>IFERROR(+$G25*'Input- Historical &amp; Rate Info'!#REF!," ")</f>
        <v xml:space="preserve"> </v>
      </c>
      <c r="EM25" s="786" t="str">
        <f>IFERROR(+$G25*'Input- Historical &amp; Rate Info'!#REF!," ")</f>
        <v xml:space="preserve"> </v>
      </c>
      <c r="EN25" s="786" t="str">
        <f>IFERROR(+$G25*'Input- Historical &amp; Rate Info'!#REF!," ")</f>
        <v xml:space="preserve"> </v>
      </c>
      <c r="EO25" s="786" t="str">
        <f>IFERROR(+$G25*'Input- Historical &amp; Rate Info'!#REF!," ")</f>
        <v xml:space="preserve"> </v>
      </c>
      <c r="EP25" s="786" t="str">
        <f>IFERROR(+$G25*'Input- Historical &amp; Rate Info'!#REF!," ")</f>
        <v xml:space="preserve"> </v>
      </c>
      <c r="EQ25" s="786" t="str">
        <f>IFERROR(+$G25*'Input- Historical &amp; Rate Info'!#REF!," ")</f>
        <v xml:space="preserve"> </v>
      </c>
      <c r="ER25" s="786" t="str">
        <f>IFERROR(+$G25*'Input- Historical &amp; Rate Info'!#REF!," ")</f>
        <v xml:space="preserve"> </v>
      </c>
      <c r="ES25" s="515"/>
    </row>
    <row r="26" spans="1:149">
      <c r="A26" s="725"/>
      <c r="B26" s="725"/>
      <c r="C26" s="725"/>
      <c r="D26" s="726"/>
      <c r="E26" s="727"/>
      <c r="F26" s="728"/>
      <c r="G26" s="785" t="str">
        <f>IFERROR(IF(C26+F26*30.434&lt;'Input- Historical &amp; Rate Info'!$B$7-1,"",IF(C26+F26*30.434&lt;'Input- Historical &amp; Rate Info'!$B$7+365,(ROUND(C26+F26*30.434,0)-'Input- Historical &amp; Rate Info'!$B$7)*D26*E26/ROUND(F26*30.434,0),IF(C26&gt;'Input- Historical &amp; Rate Info'!$B$7,('Input- Historical &amp; Rate Info'!$B$7+365-C26)*D26*E26/ROUND(F26*30.434,0),D26*E26/F26*12))),"")</f>
        <v/>
      </c>
      <c r="H26" s="711" t="str">
        <f t="shared" si="0"/>
        <v/>
      </c>
      <c r="I26" s="786" t="str">
        <f>IFERROR(+$G26*'Input- Historical &amp; Rate Info'!#REF!," ")</f>
        <v xml:space="preserve"> </v>
      </c>
      <c r="J26" s="786" t="str">
        <f>IFERROR(+$G26*'Input- Historical &amp; Rate Info'!#REF!," ")</f>
        <v xml:space="preserve"> </v>
      </c>
      <c r="K26" s="786" t="str">
        <f>IFERROR(+$G26*'Input- Historical &amp; Rate Info'!#REF!," ")</f>
        <v xml:space="preserve"> </v>
      </c>
      <c r="L26" s="786" t="str">
        <f>IFERROR(+$G26*'Input- Historical &amp; Rate Info'!#REF!," ")</f>
        <v xml:space="preserve"> </v>
      </c>
      <c r="M26" s="786" t="str">
        <f>IFERROR(+$G26*'Input- Historical &amp; Rate Info'!#REF!," ")</f>
        <v xml:space="preserve"> </v>
      </c>
      <c r="N26" s="786" t="str">
        <f>IFERROR(+$G26*'Input- Historical &amp; Rate Info'!#REF!," ")</f>
        <v xml:space="preserve"> </v>
      </c>
      <c r="O26" s="786" t="str">
        <f>IFERROR(+$G26*'Input- Historical &amp; Rate Info'!#REF!," ")</f>
        <v xml:space="preserve"> </v>
      </c>
      <c r="P26" s="786" t="str">
        <f>IFERROR(+$G26*'Input- Historical &amp; Rate Info'!#REF!," ")</f>
        <v xml:space="preserve"> </v>
      </c>
      <c r="Q26" s="786" t="str">
        <f>IFERROR(+$G26*'Input- Historical &amp; Rate Info'!#REF!," ")</f>
        <v xml:space="preserve"> </v>
      </c>
      <c r="R26" s="786" t="str">
        <f>IFERROR(+$G26*'Input- Historical &amp; Rate Info'!#REF!," ")</f>
        <v xml:space="preserve"> </v>
      </c>
      <c r="S26" s="786" t="str">
        <f>IFERROR(+$G26*'Input- Historical &amp; Rate Info'!#REF!," ")</f>
        <v xml:space="preserve"> </v>
      </c>
      <c r="T26" s="786" t="str">
        <f>IFERROR(+$G26*'Input- Historical &amp; Rate Info'!#REF!," ")</f>
        <v xml:space="preserve"> </v>
      </c>
      <c r="U26" s="786" t="str">
        <f>IFERROR(+$G26*'Input- Historical &amp; Rate Info'!#REF!," ")</f>
        <v xml:space="preserve"> </v>
      </c>
      <c r="V26" s="786" t="str">
        <f>IFERROR(+$G26*'Input- Historical &amp; Rate Info'!#REF!," ")</f>
        <v xml:space="preserve"> </v>
      </c>
      <c r="W26" s="786" t="str">
        <f>IFERROR(+$G26*'Input- Historical &amp; Rate Info'!#REF!," ")</f>
        <v xml:space="preserve"> </v>
      </c>
      <c r="X26" s="786" t="str">
        <f>IFERROR(+$G26*'Input- Historical &amp; Rate Info'!#REF!," ")</f>
        <v xml:space="preserve"> </v>
      </c>
      <c r="Y26" s="786" t="str">
        <f>IFERROR(+$G26*'Input- Historical &amp; Rate Info'!#REF!," ")</f>
        <v xml:space="preserve"> </v>
      </c>
      <c r="Z26" s="786" t="str">
        <f>IFERROR(+$G26*'Input- Historical &amp; Rate Info'!#REF!," ")</f>
        <v xml:space="preserve"> </v>
      </c>
      <c r="AA26" s="786" t="str">
        <f>IFERROR(+$G26*'Input- Historical &amp; Rate Info'!#REF!," ")</f>
        <v xml:space="preserve"> </v>
      </c>
      <c r="AB26" s="786" t="str">
        <f>IFERROR(+$G26*'Input- Historical &amp; Rate Info'!#REF!," ")</f>
        <v xml:space="preserve"> </v>
      </c>
      <c r="AC26" s="786" t="str">
        <f>IFERROR(+$G26*'Input- Historical &amp; Rate Info'!#REF!," ")</f>
        <v xml:space="preserve"> </v>
      </c>
      <c r="AD26" s="786" t="str">
        <f>IFERROR(+$G26*'Input- Historical &amp; Rate Info'!#REF!," ")</f>
        <v xml:space="preserve"> </v>
      </c>
      <c r="AE26" s="786" t="str">
        <f>IFERROR(+$G26*'Input- Historical &amp; Rate Info'!#REF!," ")</f>
        <v xml:space="preserve"> </v>
      </c>
      <c r="AF26" s="786" t="str">
        <f>IFERROR(+$G26*'Input- Historical &amp; Rate Info'!#REF!," ")</f>
        <v xml:space="preserve"> </v>
      </c>
      <c r="AG26" s="786" t="str">
        <f>IFERROR(+$G26*'Input- Historical &amp; Rate Info'!#REF!," ")</f>
        <v xml:space="preserve"> </v>
      </c>
      <c r="AH26" s="786" t="str">
        <f>IFERROR(+$G26*'Input- Historical &amp; Rate Info'!#REF!," ")</f>
        <v xml:space="preserve"> </v>
      </c>
      <c r="AI26" s="786" t="str">
        <f>IFERROR(+$G26*'Input- Historical &amp; Rate Info'!#REF!," ")</f>
        <v xml:space="preserve"> </v>
      </c>
      <c r="AJ26" s="786" t="str">
        <f>IFERROR(+$G26*'Input- Historical &amp; Rate Info'!#REF!," ")</f>
        <v xml:space="preserve"> </v>
      </c>
      <c r="AK26" s="786" t="str">
        <f>IFERROR(+$G26*'Input- Historical &amp; Rate Info'!#REF!," ")</f>
        <v xml:space="preserve"> </v>
      </c>
      <c r="AL26" s="786" t="str">
        <f>IFERROR(+$G26*'Input- Historical &amp; Rate Info'!#REF!," ")</f>
        <v xml:space="preserve"> </v>
      </c>
      <c r="AM26" s="786" t="str">
        <f>IFERROR(+$G26*'Input- Historical &amp; Rate Info'!#REF!," ")</f>
        <v xml:space="preserve"> </v>
      </c>
      <c r="AN26" s="786" t="str">
        <f>IFERROR(+$G26*'Input- Historical &amp; Rate Info'!#REF!," ")</f>
        <v xml:space="preserve"> </v>
      </c>
      <c r="AO26" s="786" t="str">
        <f>IFERROR(+$G26*'Input- Historical &amp; Rate Info'!#REF!," ")</f>
        <v xml:space="preserve"> </v>
      </c>
      <c r="AP26" s="786" t="str">
        <f>IFERROR(+$G26*'Input- Historical &amp; Rate Info'!#REF!," ")</f>
        <v xml:space="preserve"> </v>
      </c>
      <c r="AQ26" s="786" t="str">
        <f>IFERROR(+$G26*'Input- Historical &amp; Rate Info'!#REF!," ")</f>
        <v xml:space="preserve"> </v>
      </c>
      <c r="AR26" s="786" t="str">
        <f>IFERROR(+$G26*'Input- Historical &amp; Rate Info'!#REF!," ")</f>
        <v xml:space="preserve"> </v>
      </c>
      <c r="AS26" s="786" t="str">
        <f>IFERROR(+$G26*'Input- Historical &amp; Rate Info'!#REF!," ")</f>
        <v xml:space="preserve"> </v>
      </c>
      <c r="AT26" s="786" t="str">
        <f>IFERROR(+$G26*'Input- Historical &amp; Rate Info'!#REF!," ")</f>
        <v xml:space="preserve"> </v>
      </c>
      <c r="AU26" s="786" t="str">
        <f>IFERROR(+$G26*'Input- Historical &amp; Rate Info'!#REF!," ")</f>
        <v xml:space="preserve"> </v>
      </c>
      <c r="AV26" s="786" t="str">
        <f>IFERROR(+$G26*'Input- Historical &amp; Rate Info'!#REF!," ")</f>
        <v xml:space="preserve"> </v>
      </c>
      <c r="AW26" s="786" t="str">
        <f>IFERROR(+$G26*'Input- Historical &amp; Rate Info'!#REF!," ")</f>
        <v xml:space="preserve"> </v>
      </c>
      <c r="AX26" s="786" t="str">
        <f>IFERROR(+$G26*'Input- Historical &amp; Rate Info'!#REF!," ")</f>
        <v xml:space="preserve"> </v>
      </c>
      <c r="AY26" s="786" t="str">
        <f>IFERROR(+$G26*'Input- Historical &amp; Rate Info'!#REF!," ")</f>
        <v xml:space="preserve"> </v>
      </c>
      <c r="AZ26" s="786" t="str">
        <f>IFERROR(+$G26*'Input- Historical &amp; Rate Info'!#REF!," ")</f>
        <v xml:space="preserve"> </v>
      </c>
      <c r="BA26" s="786" t="str">
        <f>IFERROR(+$G26*'Input- Historical &amp; Rate Info'!#REF!," ")</f>
        <v xml:space="preserve"> </v>
      </c>
      <c r="BB26" s="786" t="str">
        <f>IFERROR(+$G26*'Input- Historical &amp; Rate Info'!#REF!," ")</f>
        <v xml:space="preserve"> </v>
      </c>
      <c r="BC26" s="786" t="str">
        <f>IFERROR(+$G26*'Input- Historical &amp; Rate Info'!#REF!," ")</f>
        <v xml:space="preserve"> </v>
      </c>
      <c r="BD26" s="786" t="str">
        <f>IFERROR(+$G26*'Input- Historical &amp; Rate Info'!#REF!," ")</f>
        <v xml:space="preserve"> </v>
      </c>
      <c r="BE26" s="786" t="str">
        <f>IFERROR(+$G26*'Input- Historical &amp; Rate Info'!#REF!," ")</f>
        <v xml:space="preserve"> </v>
      </c>
      <c r="BF26" s="786" t="str">
        <f>IFERROR(+$G26*'Input- Historical &amp; Rate Info'!#REF!," ")</f>
        <v xml:space="preserve"> </v>
      </c>
      <c r="BG26" s="786" t="str">
        <f>IFERROR(+$G26*'Input- Historical &amp; Rate Info'!#REF!," ")</f>
        <v xml:space="preserve"> </v>
      </c>
      <c r="BH26" s="786" t="str">
        <f>IFERROR(+$G26*'Input- Historical &amp; Rate Info'!#REF!," ")</f>
        <v xml:space="preserve"> </v>
      </c>
      <c r="BI26" s="786" t="str">
        <f>IFERROR(+$G26*'Input- Historical &amp; Rate Info'!#REF!," ")</f>
        <v xml:space="preserve"> </v>
      </c>
      <c r="BJ26" s="786" t="str">
        <f>IFERROR(+$G26*'Input- Historical &amp; Rate Info'!#REF!," ")</f>
        <v xml:space="preserve"> </v>
      </c>
      <c r="BK26" s="786" t="str">
        <f>IFERROR(+$G26*'Input- Historical &amp; Rate Info'!#REF!," ")</f>
        <v xml:space="preserve"> </v>
      </c>
      <c r="BL26" s="786" t="str">
        <f>IFERROR(+$G26*'Input- Historical &amp; Rate Info'!#REF!," ")</f>
        <v xml:space="preserve"> </v>
      </c>
      <c r="BM26" s="786" t="str">
        <f>IFERROR(+$G26*'Input- Historical &amp; Rate Info'!#REF!," ")</f>
        <v xml:space="preserve"> </v>
      </c>
      <c r="BN26" s="786" t="str">
        <f>IFERROR(+$G26*'Input- Historical &amp; Rate Info'!#REF!," ")</f>
        <v xml:space="preserve"> </v>
      </c>
      <c r="BO26" s="786" t="str">
        <f>IFERROR(+$G26*'Input- Historical &amp; Rate Info'!#REF!," ")</f>
        <v xml:space="preserve"> </v>
      </c>
      <c r="BP26" s="786" t="str">
        <f>IFERROR(+$G26*'Input- Historical &amp; Rate Info'!#REF!," ")</f>
        <v xml:space="preserve"> </v>
      </c>
      <c r="BQ26" s="786" t="str">
        <f>IFERROR(+$G26*'Input- Historical &amp; Rate Info'!#REF!," ")</f>
        <v xml:space="preserve"> </v>
      </c>
      <c r="BR26" s="786" t="str">
        <f>IFERROR(+$G26*'Input- Historical &amp; Rate Info'!#REF!," ")</f>
        <v xml:space="preserve"> </v>
      </c>
      <c r="BS26" s="786" t="str">
        <f>IFERROR(+$G26*'Input- Historical &amp; Rate Info'!#REF!," ")</f>
        <v xml:space="preserve"> </v>
      </c>
      <c r="BT26" s="786" t="str">
        <f>IFERROR(+$G26*'Input- Historical &amp; Rate Info'!#REF!," ")</f>
        <v xml:space="preserve"> </v>
      </c>
      <c r="BU26" s="786" t="str">
        <f>IFERROR(+$G26*'Input- Historical &amp; Rate Info'!#REF!," ")</f>
        <v xml:space="preserve"> </v>
      </c>
      <c r="BV26" s="786" t="str">
        <f>IFERROR(+$G26*'Input- Historical &amp; Rate Info'!#REF!," ")</f>
        <v xml:space="preserve"> </v>
      </c>
      <c r="BW26" s="786" t="str">
        <f>IFERROR(+$G26*'Input- Historical &amp; Rate Info'!#REF!," ")</f>
        <v xml:space="preserve"> </v>
      </c>
      <c r="BX26" s="786" t="str">
        <f>IFERROR(+$G26*'Input- Historical &amp; Rate Info'!#REF!," ")</f>
        <v xml:space="preserve"> </v>
      </c>
      <c r="BY26" s="786" t="str">
        <f>IFERROR(+$G26*'Input- Historical &amp; Rate Info'!#REF!," ")</f>
        <v xml:space="preserve"> </v>
      </c>
      <c r="BZ26" s="786" t="str">
        <f>IFERROR(+$G26*'Input- Historical &amp; Rate Info'!#REF!," ")</f>
        <v xml:space="preserve"> </v>
      </c>
      <c r="CA26" s="786" t="str">
        <f>IFERROR(+$G26*'Input- Historical &amp; Rate Info'!#REF!," ")</f>
        <v xml:space="preserve"> </v>
      </c>
      <c r="CB26" s="786" t="str">
        <f>IFERROR(+$G26*'Input- Historical &amp; Rate Info'!#REF!," ")</f>
        <v xml:space="preserve"> </v>
      </c>
      <c r="CC26" s="786" t="str">
        <f>IFERROR(+$G26*'Input- Historical &amp; Rate Info'!#REF!," ")</f>
        <v xml:space="preserve"> </v>
      </c>
      <c r="CD26" s="786" t="str">
        <f>IFERROR(+$G26*'Input- Historical &amp; Rate Info'!#REF!," ")</f>
        <v xml:space="preserve"> </v>
      </c>
      <c r="CE26" s="786" t="str">
        <f>IFERROR(+$G26*'Input- Historical &amp; Rate Info'!#REF!," ")</f>
        <v xml:space="preserve"> </v>
      </c>
      <c r="CF26" s="786" t="str">
        <f>IFERROR(+$G26*'Input- Historical &amp; Rate Info'!#REF!," ")</f>
        <v xml:space="preserve"> </v>
      </c>
      <c r="CG26" s="786" t="str">
        <f>IFERROR(+$G26*'Input- Historical &amp; Rate Info'!#REF!," ")</f>
        <v xml:space="preserve"> </v>
      </c>
      <c r="CH26" s="786" t="str">
        <f>IFERROR(+$G26*'Input- Historical &amp; Rate Info'!#REF!," ")</f>
        <v xml:space="preserve"> </v>
      </c>
      <c r="CI26" s="786" t="str">
        <f>IFERROR(+$G26*'Input- Historical &amp; Rate Info'!#REF!," ")</f>
        <v xml:space="preserve"> </v>
      </c>
      <c r="CJ26" s="786" t="str">
        <f>IFERROR(+$G26*'Input- Historical &amp; Rate Info'!#REF!," ")</f>
        <v xml:space="preserve"> </v>
      </c>
      <c r="CK26" s="786" t="str">
        <f>IFERROR(+$G26*'Input- Historical &amp; Rate Info'!#REF!," ")</f>
        <v xml:space="preserve"> </v>
      </c>
      <c r="CL26" s="786" t="str">
        <f>IFERROR(+$G26*'Input- Historical &amp; Rate Info'!#REF!," ")</f>
        <v xml:space="preserve"> </v>
      </c>
      <c r="CM26" s="786" t="str">
        <f>IFERROR(+$G26*'Input- Historical &amp; Rate Info'!#REF!," ")</f>
        <v xml:space="preserve"> </v>
      </c>
      <c r="CN26" s="786" t="str">
        <f>IFERROR(+$G26*'Input- Historical &amp; Rate Info'!#REF!," ")</f>
        <v xml:space="preserve"> </v>
      </c>
      <c r="CO26" s="786" t="str">
        <f>IFERROR(+$G26*'Input- Historical &amp; Rate Info'!#REF!," ")</f>
        <v xml:space="preserve"> </v>
      </c>
      <c r="CP26" s="786" t="str">
        <f>IFERROR(+$G26*'Input- Historical &amp; Rate Info'!#REF!," ")</f>
        <v xml:space="preserve"> </v>
      </c>
      <c r="CQ26" s="786" t="str">
        <f>IFERROR(+$G26*'Input- Historical &amp; Rate Info'!#REF!," ")</f>
        <v xml:space="preserve"> </v>
      </c>
      <c r="CR26" s="786" t="str">
        <f>IFERROR(+$G26*'Input- Historical &amp; Rate Info'!#REF!," ")</f>
        <v xml:space="preserve"> </v>
      </c>
      <c r="CS26" s="786" t="str">
        <f>IFERROR(+$G26*'Input- Historical &amp; Rate Info'!#REF!," ")</f>
        <v xml:space="preserve"> </v>
      </c>
      <c r="CT26" s="786" t="str">
        <f>IFERROR(+$G26*'Input- Historical &amp; Rate Info'!#REF!," ")</f>
        <v xml:space="preserve"> </v>
      </c>
      <c r="CU26" s="786" t="str">
        <f>IFERROR(+$G26*'Input- Historical &amp; Rate Info'!#REF!," ")</f>
        <v xml:space="preserve"> </v>
      </c>
      <c r="CV26" s="786" t="str">
        <f>IFERROR(+$G26*'Input- Historical &amp; Rate Info'!#REF!," ")</f>
        <v xml:space="preserve"> </v>
      </c>
      <c r="CW26" s="786" t="str">
        <f>IFERROR(+$G26*'Input- Historical &amp; Rate Info'!#REF!," ")</f>
        <v xml:space="preserve"> </v>
      </c>
      <c r="CX26" s="786" t="str">
        <f>IFERROR(+$G26*'Input- Historical &amp; Rate Info'!#REF!," ")</f>
        <v xml:space="preserve"> </v>
      </c>
      <c r="CY26" s="786" t="str">
        <f>IFERROR(+$G26*'Input- Historical &amp; Rate Info'!#REF!," ")</f>
        <v xml:space="preserve"> </v>
      </c>
      <c r="CZ26" s="786" t="str">
        <f>IFERROR(+$G26*'Input- Historical &amp; Rate Info'!#REF!," ")</f>
        <v xml:space="preserve"> </v>
      </c>
      <c r="DA26" s="786" t="str">
        <f>IFERROR(+$G26*'Input- Historical &amp; Rate Info'!#REF!," ")</f>
        <v xml:space="preserve"> </v>
      </c>
      <c r="DB26" s="786" t="str">
        <f>IFERROR(+$G26*'Input- Historical &amp; Rate Info'!#REF!," ")</f>
        <v xml:space="preserve"> </v>
      </c>
      <c r="DC26" s="786" t="str">
        <f>IFERROR(+$G26*'Input- Historical &amp; Rate Info'!#REF!," ")</f>
        <v xml:space="preserve"> </v>
      </c>
      <c r="DD26" s="786" t="str">
        <f>IFERROR(+$G26*'Input- Historical &amp; Rate Info'!#REF!," ")</f>
        <v xml:space="preserve"> </v>
      </c>
      <c r="DE26" s="786" t="str">
        <f>IFERROR(+$G26*'Input- Historical &amp; Rate Info'!#REF!," ")</f>
        <v xml:space="preserve"> </v>
      </c>
      <c r="DF26" s="786" t="str">
        <f>IFERROR(+$G26*'Input- Historical &amp; Rate Info'!#REF!," ")</f>
        <v xml:space="preserve"> </v>
      </c>
      <c r="DG26" s="786" t="str">
        <f>IFERROR(+$G26*'Input- Historical &amp; Rate Info'!#REF!," ")</f>
        <v xml:space="preserve"> </v>
      </c>
      <c r="DH26" s="786" t="str">
        <f>IFERROR(+$G26*'Input- Historical &amp; Rate Info'!#REF!," ")</f>
        <v xml:space="preserve"> </v>
      </c>
      <c r="DI26" s="786" t="str">
        <f>IFERROR(+$G26*'Input- Historical &amp; Rate Info'!#REF!," ")</f>
        <v xml:space="preserve"> </v>
      </c>
      <c r="DJ26" s="786" t="str">
        <f>IFERROR(+$G26*'Input- Historical &amp; Rate Info'!#REF!," ")</f>
        <v xml:space="preserve"> </v>
      </c>
      <c r="DK26" s="786" t="str">
        <f>IFERROR(+$G26*'Input- Historical &amp; Rate Info'!#REF!," ")</f>
        <v xml:space="preserve"> </v>
      </c>
      <c r="DL26" s="786" t="str">
        <f>IFERROR(+$G26*'Input- Historical &amp; Rate Info'!#REF!," ")</f>
        <v xml:space="preserve"> </v>
      </c>
      <c r="DM26" s="786" t="str">
        <f>IFERROR(+$G26*'Input- Historical &amp; Rate Info'!#REF!," ")</f>
        <v xml:space="preserve"> </v>
      </c>
      <c r="DN26" s="786" t="str">
        <f>IFERROR(+$G26*'Input- Historical &amp; Rate Info'!#REF!," ")</f>
        <v xml:space="preserve"> </v>
      </c>
      <c r="DO26" s="786" t="str">
        <f>IFERROR(+$G26*'Input- Historical &amp; Rate Info'!#REF!," ")</f>
        <v xml:space="preserve"> </v>
      </c>
      <c r="DP26" s="786" t="str">
        <f>IFERROR(+$G26*'Input- Historical &amp; Rate Info'!#REF!," ")</f>
        <v xml:space="preserve"> </v>
      </c>
      <c r="DQ26" s="786" t="str">
        <f>IFERROR(+$G26*'Input- Historical &amp; Rate Info'!#REF!," ")</f>
        <v xml:space="preserve"> </v>
      </c>
      <c r="DR26" s="786" t="str">
        <f>IFERROR(+$G26*'Input- Historical &amp; Rate Info'!#REF!," ")</f>
        <v xml:space="preserve"> </v>
      </c>
      <c r="DS26" s="786" t="str">
        <f>IFERROR(+$G26*'Input- Historical &amp; Rate Info'!#REF!," ")</f>
        <v xml:space="preserve"> </v>
      </c>
      <c r="DT26" s="786" t="str">
        <f>IFERROR(+$G26*'Input- Historical &amp; Rate Info'!#REF!," ")</f>
        <v xml:space="preserve"> </v>
      </c>
      <c r="DU26" s="786" t="str">
        <f>IFERROR(+$G26*'Input- Historical &amp; Rate Info'!#REF!," ")</f>
        <v xml:space="preserve"> </v>
      </c>
      <c r="DV26" s="786" t="str">
        <f>IFERROR(+$G26*'Input- Historical &amp; Rate Info'!#REF!," ")</f>
        <v xml:space="preserve"> </v>
      </c>
      <c r="DW26" s="786" t="str">
        <f>IFERROR(+$G26*'Input- Historical &amp; Rate Info'!#REF!," ")</f>
        <v xml:space="preserve"> </v>
      </c>
      <c r="DX26" s="786" t="str">
        <f>IFERROR(+$G26*'Input- Historical &amp; Rate Info'!#REF!," ")</f>
        <v xml:space="preserve"> </v>
      </c>
      <c r="DY26" s="786" t="str">
        <f>IFERROR(+$G26*'Input- Historical &amp; Rate Info'!#REF!," ")</f>
        <v xml:space="preserve"> </v>
      </c>
      <c r="DZ26" s="786" t="str">
        <f>IFERROR(+$G26*'Input- Historical &amp; Rate Info'!#REF!," ")</f>
        <v xml:space="preserve"> </v>
      </c>
      <c r="EA26" s="786" t="str">
        <f>IFERROR(+$G26*'Input- Historical &amp; Rate Info'!#REF!," ")</f>
        <v xml:space="preserve"> </v>
      </c>
      <c r="EB26" s="786" t="str">
        <f>IFERROR(+$G26*'Input- Historical &amp; Rate Info'!#REF!," ")</f>
        <v xml:space="preserve"> </v>
      </c>
      <c r="EC26" s="786" t="str">
        <f>IFERROR(+$G26*'Input- Historical &amp; Rate Info'!#REF!," ")</f>
        <v xml:space="preserve"> </v>
      </c>
      <c r="ED26" s="786" t="str">
        <f>IFERROR(+$G26*'Input- Historical &amp; Rate Info'!#REF!," ")</f>
        <v xml:space="preserve"> </v>
      </c>
      <c r="EE26" s="786" t="str">
        <f>IFERROR(+$G26*'Input- Historical &amp; Rate Info'!#REF!," ")</f>
        <v xml:space="preserve"> </v>
      </c>
      <c r="EF26" s="786" t="str">
        <f>IFERROR(+$G26*'Input- Historical &amp; Rate Info'!#REF!," ")</f>
        <v xml:space="preserve"> </v>
      </c>
      <c r="EG26" s="786" t="str">
        <f>IFERROR(+$G26*'Input- Historical &amp; Rate Info'!#REF!," ")</f>
        <v xml:space="preserve"> </v>
      </c>
      <c r="EH26" s="786" t="str">
        <f>IFERROR(+$G26*'Input- Historical &amp; Rate Info'!#REF!," ")</f>
        <v xml:space="preserve"> </v>
      </c>
      <c r="EI26" s="786" t="str">
        <f>IFERROR(+$G26*'Input- Historical &amp; Rate Info'!#REF!," ")</f>
        <v xml:space="preserve"> </v>
      </c>
      <c r="EJ26" s="786" t="str">
        <f>IFERROR(+$G26*'Input- Historical &amp; Rate Info'!#REF!," ")</f>
        <v xml:space="preserve"> </v>
      </c>
      <c r="EK26" s="786" t="str">
        <f>IFERROR(+$G26*'Input- Historical &amp; Rate Info'!#REF!," ")</f>
        <v xml:space="preserve"> </v>
      </c>
      <c r="EL26" s="786" t="str">
        <f>IFERROR(+$G26*'Input- Historical &amp; Rate Info'!#REF!," ")</f>
        <v xml:space="preserve"> </v>
      </c>
      <c r="EM26" s="786" t="str">
        <f>IFERROR(+$G26*'Input- Historical &amp; Rate Info'!#REF!," ")</f>
        <v xml:space="preserve"> </v>
      </c>
      <c r="EN26" s="786" t="str">
        <f>IFERROR(+$G26*'Input- Historical &amp; Rate Info'!#REF!," ")</f>
        <v xml:space="preserve"> </v>
      </c>
      <c r="EO26" s="786" t="str">
        <f>IFERROR(+$G26*'Input- Historical &amp; Rate Info'!#REF!," ")</f>
        <v xml:space="preserve"> </v>
      </c>
      <c r="EP26" s="786" t="str">
        <f>IFERROR(+$G26*'Input- Historical &amp; Rate Info'!#REF!," ")</f>
        <v xml:space="preserve"> </v>
      </c>
      <c r="EQ26" s="786" t="str">
        <f>IFERROR(+$G26*'Input- Historical &amp; Rate Info'!#REF!," ")</f>
        <v xml:space="preserve"> </v>
      </c>
      <c r="ER26" s="786" t="str">
        <f>IFERROR(+$G26*'Input- Historical &amp; Rate Info'!#REF!," ")</f>
        <v xml:space="preserve"> </v>
      </c>
      <c r="ES26" s="515"/>
    </row>
    <row r="27" spans="1:149">
      <c r="A27" s="725"/>
      <c r="B27" s="725"/>
      <c r="C27" s="725"/>
      <c r="D27" s="726"/>
      <c r="E27" s="727"/>
      <c r="F27" s="728"/>
      <c r="G27" s="785" t="str">
        <f>IFERROR(IF(C27+F27*30.434&lt;'Input- Historical &amp; Rate Info'!$B$7-1,"",IF(C27+F27*30.434&lt;'Input- Historical &amp; Rate Info'!$B$7+365,(ROUND(C27+F27*30.434,0)-'Input- Historical &amp; Rate Info'!$B$7)*D27*E27/ROUND(F27*30.434,0),IF(C27&gt;'Input- Historical &amp; Rate Info'!$B$7,('Input- Historical &amp; Rate Info'!$B$7+365-C27)*D27*E27/ROUND(F27*30.434,0),D27*E27/F27*12))),"")</f>
        <v/>
      </c>
      <c r="H27" s="711" t="str">
        <f t="shared" si="0"/>
        <v/>
      </c>
      <c r="I27" s="786" t="str">
        <f>IFERROR(+$G27*'Input- Historical &amp; Rate Info'!#REF!," ")</f>
        <v xml:space="preserve"> </v>
      </c>
      <c r="J27" s="786" t="str">
        <f>IFERROR(+$G27*'Input- Historical &amp; Rate Info'!#REF!," ")</f>
        <v xml:space="preserve"> </v>
      </c>
      <c r="K27" s="786" t="str">
        <f>IFERROR(+$G27*'Input- Historical &amp; Rate Info'!#REF!," ")</f>
        <v xml:space="preserve"> </v>
      </c>
      <c r="L27" s="786" t="str">
        <f>IFERROR(+$G27*'Input- Historical &amp; Rate Info'!#REF!," ")</f>
        <v xml:space="preserve"> </v>
      </c>
      <c r="M27" s="786" t="str">
        <f>IFERROR(+$G27*'Input- Historical &amp; Rate Info'!#REF!," ")</f>
        <v xml:space="preserve"> </v>
      </c>
      <c r="N27" s="786" t="str">
        <f>IFERROR(+$G27*'Input- Historical &amp; Rate Info'!#REF!," ")</f>
        <v xml:space="preserve"> </v>
      </c>
      <c r="O27" s="786" t="str">
        <f>IFERROR(+$G27*'Input- Historical &amp; Rate Info'!#REF!," ")</f>
        <v xml:space="preserve"> </v>
      </c>
      <c r="P27" s="786" t="str">
        <f>IFERROR(+$G27*'Input- Historical &amp; Rate Info'!#REF!," ")</f>
        <v xml:space="preserve"> </v>
      </c>
      <c r="Q27" s="786" t="str">
        <f>IFERROR(+$G27*'Input- Historical &amp; Rate Info'!#REF!," ")</f>
        <v xml:space="preserve"> </v>
      </c>
      <c r="R27" s="786" t="str">
        <f>IFERROR(+$G27*'Input- Historical &amp; Rate Info'!#REF!," ")</f>
        <v xml:space="preserve"> </v>
      </c>
      <c r="S27" s="786" t="str">
        <f>IFERROR(+$G27*'Input- Historical &amp; Rate Info'!#REF!," ")</f>
        <v xml:space="preserve"> </v>
      </c>
      <c r="T27" s="786" t="str">
        <f>IFERROR(+$G27*'Input- Historical &amp; Rate Info'!#REF!," ")</f>
        <v xml:space="preserve"> </v>
      </c>
      <c r="U27" s="786" t="str">
        <f>IFERROR(+$G27*'Input- Historical &amp; Rate Info'!#REF!," ")</f>
        <v xml:space="preserve"> </v>
      </c>
      <c r="V27" s="786" t="str">
        <f>IFERROR(+$G27*'Input- Historical &amp; Rate Info'!#REF!," ")</f>
        <v xml:space="preserve"> </v>
      </c>
      <c r="W27" s="786" t="str">
        <f>IFERROR(+$G27*'Input- Historical &amp; Rate Info'!#REF!," ")</f>
        <v xml:space="preserve"> </v>
      </c>
      <c r="X27" s="786" t="str">
        <f>IFERROR(+$G27*'Input- Historical &amp; Rate Info'!#REF!," ")</f>
        <v xml:space="preserve"> </v>
      </c>
      <c r="Y27" s="786" t="str">
        <f>IFERROR(+$G27*'Input- Historical &amp; Rate Info'!#REF!," ")</f>
        <v xml:space="preserve"> </v>
      </c>
      <c r="Z27" s="786" t="str">
        <f>IFERROR(+$G27*'Input- Historical &amp; Rate Info'!#REF!," ")</f>
        <v xml:space="preserve"> </v>
      </c>
      <c r="AA27" s="786" t="str">
        <f>IFERROR(+$G27*'Input- Historical &amp; Rate Info'!#REF!," ")</f>
        <v xml:space="preserve"> </v>
      </c>
      <c r="AB27" s="786" t="str">
        <f>IFERROR(+$G27*'Input- Historical &amp; Rate Info'!#REF!," ")</f>
        <v xml:space="preserve"> </v>
      </c>
      <c r="AC27" s="786" t="str">
        <f>IFERROR(+$G27*'Input- Historical &amp; Rate Info'!#REF!," ")</f>
        <v xml:space="preserve"> </v>
      </c>
      <c r="AD27" s="786" t="str">
        <f>IFERROR(+$G27*'Input- Historical &amp; Rate Info'!#REF!," ")</f>
        <v xml:space="preserve"> </v>
      </c>
      <c r="AE27" s="786" t="str">
        <f>IFERROR(+$G27*'Input- Historical &amp; Rate Info'!#REF!," ")</f>
        <v xml:space="preserve"> </v>
      </c>
      <c r="AF27" s="786" t="str">
        <f>IFERROR(+$G27*'Input- Historical &amp; Rate Info'!#REF!," ")</f>
        <v xml:space="preserve"> </v>
      </c>
      <c r="AG27" s="786" t="str">
        <f>IFERROR(+$G27*'Input- Historical &amp; Rate Info'!#REF!," ")</f>
        <v xml:space="preserve"> </v>
      </c>
      <c r="AH27" s="786" t="str">
        <f>IFERROR(+$G27*'Input- Historical &amp; Rate Info'!#REF!," ")</f>
        <v xml:space="preserve"> </v>
      </c>
      <c r="AI27" s="786" t="str">
        <f>IFERROR(+$G27*'Input- Historical &amp; Rate Info'!#REF!," ")</f>
        <v xml:space="preserve"> </v>
      </c>
      <c r="AJ27" s="786" t="str">
        <f>IFERROR(+$G27*'Input- Historical &amp; Rate Info'!#REF!," ")</f>
        <v xml:space="preserve"> </v>
      </c>
      <c r="AK27" s="786" t="str">
        <f>IFERROR(+$G27*'Input- Historical &amp; Rate Info'!#REF!," ")</f>
        <v xml:space="preserve"> </v>
      </c>
      <c r="AL27" s="786" t="str">
        <f>IFERROR(+$G27*'Input- Historical &amp; Rate Info'!#REF!," ")</f>
        <v xml:space="preserve"> </v>
      </c>
      <c r="AM27" s="786" t="str">
        <f>IFERROR(+$G27*'Input- Historical &amp; Rate Info'!#REF!," ")</f>
        <v xml:space="preserve"> </v>
      </c>
      <c r="AN27" s="786" t="str">
        <f>IFERROR(+$G27*'Input- Historical &amp; Rate Info'!#REF!," ")</f>
        <v xml:space="preserve"> </v>
      </c>
      <c r="AO27" s="786" t="str">
        <f>IFERROR(+$G27*'Input- Historical &amp; Rate Info'!#REF!," ")</f>
        <v xml:space="preserve"> </v>
      </c>
      <c r="AP27" s="786" t="str">
        <f>IFERROR(+$G27*'Input- Historical &amp; Rate Info'!#REF!," ")</f>
        <v xml:space="preserve"> </v>
      </c>
      <c r="AQ27" s="786" t="str">
        <f>IFERROR(+$G27*'Input- Historical &amp; Rate Info'!#REF!," ")</f>
        <v xml:space="preserve"> </v>
      </c>
      <c r="AR27" s="786" t="str">
        <f>IFERROR(+$G27*'Input- Historical &amp; Rate Info'!#REF!," ")</f>
        <v xml:space="preserve"> </v>
      </c>
      <c r="AS27" s="786" t="str">
        <f>IFERROR(+$G27*'Input- Historical &amp; Rate Info'!#REF!," ")</f>
        <v xml:space="preserve"> </v>
      </c>
      <c r="AT27" s="786" t="str">
        <f>IFERROR(+$G27*'Input- Historical &amp; Rate Info'!#REF!," ")</f>
        <v xml:space="preserve"> </v>
      </c>
      <c r="AU27" s="786" t="str">
        <f>IFERROR(+$G27*'Input- Historical &amp; Rate Info'!#REF!," ")</f>
        <v xml:space="preserve"> </v>
      </c>
      <c r="AV27" s="786" t="str">
        <f>IFERROR(+$G27*'Input- Historical &amp; Rate Info'!#REF!," ")</f>
        <v xml:space="preserve"> </v>
      </c>
      <c r="AW27" s="786" t="str">
        <f>IFERROR(+$G27*'Input- Historical &amp; Rate Info'!#REF!," ")</f>
        <v xml:space="preserve"> </v>
      </c>
      <c r="AX27" s="786" t="str">
        <f>IFERROR(+$G27*'Input- Historical &amp; Rate Info'!#REF!," ")</f>
        <v xml:space="preserve"> </v>
      </c>
      <c r="AY27" s="786" t="str">
        <f>IFERROR(+$G27*'Input- Historical &amp; Rate Info'!#REF!," ")</f>
        <v xml:space="preserve"> </v>
      </c>
      <c r="AZ27" s="786" t="str">
        <f>IFERROR(+$G27*'Input- Historical &amp; Rate Info'!#REF!," ")</f>
        <v xml:space="preserve"> </v>
      </c>
      <c r="BA27" s="786" t="str">
        <f>IFERROR(+$G27*'Input- Historical &amp; Rate Info'!#REF!," ")</f>
        <v xml:space="preserve"> </v>
      </c>
      <c r="BB27" s="786" t="str">
        <f>IFERROR(+$G27*'Input- Historical &amp; Rate Info'!#REF!," ")</f>
        <v xml:space="preserve"> </v>
      </c>
      <c r="BC27" s="786" t="str">
        <f>IFERROR(+$G27*'Input- Historical &amp; Rate Info'!#REF!," ")</f>
        <v xml:space="preserve"> </v>
      </c>
      <c r="BD27" s="786" t="str">
        <f>IFERROR(+$G27*'Input- Historical &amp; Rate Info'!#REF!," ")</f>
        <v xml:space="preserve"> </v>
      </c>
      <c r="BE27" s="786" t="str">
        <f>IFERROR(+$G27*'Input- Historical &amp; Rate Info'!#REF!," ")</f>
        <v xml:space="preserve"> </v>
      </c>
      <c r="BF27" s="786" t="str">
        <f>IFERROR(+$G27*'Input- Historical &amp; Rate Info'!#REF!," ")</f>
        <v xml:space="preserve"> </v>
      </c>
      <c r="BG27" s="786" t="str">
        <f>IFERROR(+$G27*'Input- Historical &amp; Rate Info'!#REF!," ")</f>
        <v xml:space="preserve"> </v>
      </c>
      <c r="BH27" s="786" t="str">
        <f>IFERROR(+$G27*'Input- Historical &amp; Rate Info'!#REF!," ")</f>
        <v xml:space="preserve"> </v>
      </c>
      <c r="BI27" s="786" t="str">
        <f>IFERROR(+$G27*'Input- Historical &amp; Rate Info'!#REF!," ")</f>
        <v xml:space="preserve"> </v>
      </c>
      <c r="BJ27" s="786" t="str">
        <f>IFERROR(+$G27*'Input- Historical &amp; Rate Info'!#REF!," ")</f>
        <v xml:space="preserve"> </v>
      </c>
      <c r="BK27" s="786" t="str">
        <f>IFERROR(+$G27*'Input- Historical &amp; Rate Info'!#REF!," ")</f>
        <v xml:space="preserve"> </v>
      </c>
      <c r="BL27" s="786" t="str">
        <f>IFERROR(+$G27*'Input- Historical &amp; Rate Info'!#REF!," ")</f>
        <v xml:space="preserve"> </v>
      </c>
      <c r="BM27" s="786" t="str">
        <f>IFERROR(+$G27*'Input- Historical &amp; Rate Info'!#REF!," ")</f>
        <v xml:space="preserve"> </v>
      </c>
      <c r="BN27" s="786" t="str">
        <f>IFERROR(+$G27*'Input- Historical &amp; Rate Info'!#REF!," ")</f>
        <v xml:space="preserve"> </v>
      </c>
      <c r="BO27" s="786" t="str">
        <f>IFERROR(+$G27*'Input- Historical &amp; Rate Info'!#REF!," ")</f>
        <v xml:space="preserve"> </v>
      </c>
      <c r="BP27" s="786" t="str">
        <f>IFERROR(+$G27*'Input- Historical &amp; Rate Info'!#REF!," ")</f>
        <v xml:space="preserve"> </v>
      </c>
      <c r="BQ27" s="786" t="str">
        <f>IFERROR(+$G27*'Input- Historical &amp; Rate Info'!#REF!," ")</f>
        <v xml:space="preserve"> </v>
      </c>
      <c r="BR27" s="786" t="str">
        <f>IFERROR(+$G27*'Input- Historical &amp; Rate Info'!#REF!," ")</f>
        <v xml:space="preserve"> </v>
      </c>
      <c r="BS27" s="786" t="str">
        <f>IFERROR(+$G27*'Input- Historical &amp; Rate Info'!#REF!," ")</f>
        <v xml:space="preserve"> </v>
      </c>
      <c r="BT27" s="786" t="str">
        <f>IFERROR(+$G27*'Input- Historical &amp; Rate Info'!#REF!," ")</f>
        <v xml:space="preserve"> </v>
      </c>
      <c r="BU27" s="786" t="str">
        <f>IFERROR(+$G27*'Input- Historical &amp; Rate Info'!#REF!," ")</f>
        <v xml:space="preserve"> </v>
      </c>
      <c r="BV27" s="786" t="str">
        <f>IFERROR(+$G27*'Input- Historical &amp; Rate Info'!#REF!," ")</f>
        <v xml:space="preserve"> </v>
      </c>
      <c r="BW27" s="786" t="str">
        <f>IFERROR(+$G27*'Input- Historical &amp; Rate Info'!#REF!," ")</f>
        <v xml:space="preserve"> </v>
      </c>
      <c r="BX27" s="786" t="str">
        <f>IFERROR(+$G27*'Input- Historical &amp; Rate Info'!#REF!," ")</f>
        <v xml:space="preserve"> </v>
      </c>
      <c r="BY27" s="786" t="str">
        <f>IFERROR(+$G27*'Input- Historical &amp; Rate Info'!#REF!," ")</f>
        <v xml:space="preserve"> </v>
      </c>
      <c r="BZ27" s="786" t="str">
        <f>IFERROR(+$G27*'Input- Historical &amp; Rate Info'!#REF!," ")</f>
        <v xml:space="preserve"> </v>
      </c>
      <c r="CA27" s="786" t="str">
        <f>IFERROR(+$G27*'Input- Historical &amp; Rate Info'!#REF!," ")</f>
        <v xml:space="preserve"> </v>
      </c>
      <c r="CB27" s="786" t="str">
        <f>IFERROR(+$G27*'Input- Historical &amp; Rate Info'!#REF!," ")</f>
        <v xml:space="preserve"> </v>
      </c>
      <c r="CC27" s="786" t="str">
        <f>IFERROR(+$G27*'Input- Historical &amp; Rate Info'!#REF!," ")</f>
        <v xml:space="preserve"> </v>
      </c>
      <c r="CD27" s="786" t="str">
        <f>IFERROR(+$G27*'Input- Historical &amp; Rate Info'!#REF!," ")</f>
        <v xml:space="preserve"> </v>
      </c>
      <c r="CE27" s="786" t="str">
        <f>IFERROR(+$G27*'Input- Historical &amp; Rate Info'!#REF!," ")</f>
        <v xml:space="preserve"> </v>
      </c>
      <c r="CF27" s="786" t="str">
        <f>IFERROR(+$G27*'Input- Historical &amp; Rate Info'!#REF!," ")</f>
        <v xml:space="preserve"> </v>
      </c>
      <c r="CG27" s="786" t="str">
        <f>IFERROR(+$G27*'Input- Historical &amp; Rate Info'!#REF!," ")</f>
        <v xml:space="preserve"> </v>
      </c>
      <c r="CH27" s="786" t="str">
        <f>IFERROR(+$G27*'Input- Historical &amp; Rate Info'!#REF!," ")</f>
        <v xml:space="preserve"> </v>
      </c>
      <c r="CI27" s="786" t="str">
        <f>IFERROR(+$G27*'Input- Historical &amp; Rate Info'!#REF!," ")</f>
        <v xml:space="preserve"> </v>
      </c>
      <c r="CJ27" s="786" t="str">
        <f>IFERROR(+$G27*'Input- Historical &amp; Rate Info'!#REF!," ")</f>
        <v xml:space="preserve"> </v>
      </c>
      <c r="CK27" s="786" t="str">
        <f>IFERROR(+$G27*'Input- Historical &amp; Rate Info'!#REF!," ")</f>
        <v xml:space="preserve"> </v>
      </c>
      <c r="CL27" s="786" t="str">
        <f>IFERROR(+$G27*'Input- Historical &amp; Rate Info'!#REF!," ")</f>
        <v xml:space="preserve"> </v>
      </c>
      <c r="CM27" s="786" t="str">
        <f>IFERROR(+$G27*'Input- Historical &amp; Rate Info'!#REF!," ")</f>
        <v xml:space="preserve"> </v>
      </c>
      <c r="CN27" s="786" t="str">
        <f>IFERROR(+$G27*'Input- Historical &amp; Rate Info'!#REF!," ")</f>
        <v xml:space="preserve"> </v>
      </c>
      <c r="CO27" s="786" t="str">
        <f>IFERROR(+$G27*'Input- Historical &amp; Rate Info'!#REF!," ")</f>
        <v xml:space="preserve"> </v>
      </c>
      <c r="CP27" s="786" t="str">
        <f>IFERROR(+$G27*'Input- Historical &amp; Rate Info'!#REF!," ")</f>
        <v xml:space="preserve"> </v>
      </c>
      <c r="CQ27" s="786" t="str">
        <f>IFERROR(+$G27*'Input- Historical &amp; Rate Info'!#REF!," ")</f>
        <v xml:space="preserve"> </v>
      </c>
      <c r="CR27" s="786" t="str">
        <f>IFERROR(+$G27*'Input- Historical &amp; Rate Info'!#REF!," ")</f>
        <v xml:space="preserve"> </v>
      </c>
      <c r="CS27" s="786" t="str">
        <f>IFERROR(+$G27*'Input- Historical &amp; Rate Info'!#REF!," ")</f>
        <v xml:space="preserve"> </v>
      </c>
      <c r="CT27" s="786" t="str">
        <f>IFERROR(+$G27*'Input- Historical &amp; Rate Info'!#REF!," ")</f>
        <v xml:space="preserve"> </v>
      </c>
      <c r="CU27" s="786" t="str">
        <f>IFERROR(+$G27*'Input- Historical &amp; Rate Info'!#REF!," ")</f>
        <v xml:space="preserve"> </v>
      </c>
      <c r="CV27" s="786" t="str">
        <f>IFERROR(+$G27*'Input- Historical &amp; Rate Info'!#REF!," ")</f>
        <v xml:space="preserve"> </v>
      </c>
      <c r="CW27" s="786" t="str">
        <f>IFERROR(+$G27*'Input- Historical &amp; Rate Info'!#REF!," ")</f>
        <v xml:space="preserve"> </v>
      </c>
      <c r="CX27" s="786" t="str">
        <f>IFERROR(+$G27*'Input- Historical &amp; Rate Info'!#REF!," ")</f>
        <v xml:space="preserve"> </v>
      </c>
      <c r="CY27" s="786" t="str">
        <f>IFERROR(+$G27*'Input- Historical &amp; Rate Info'!#REF!," ")</f>
        <v xml:space="preserve"> </v>
      </c>
      <c r="CZ27" s="786" t="str">
        <f>IFERROR(+$G27*'Input- Historical &amp; Rate Info'!#REF!," ")</f>
        <v xml:space="preserve"> </v>
      </c>
      <c r="DA27" s="786" t="str">
        <f>IFERROR(+$G27*'Input- Historical &amp; Rate Info'!#REF!," ")</f>
        <v xml:space="preserve"> </v>
      </c>
      <c r="DB27" s="786" t="str">
        <f>IFERROR(+$G27*'Input- Historical &amp; Rate Info'!#REF!," ")</f>
        <v xml:space="preserve"> </v>
      </c>
      <c r="DC27" s="786" t="str">
        <f>IFERROR(+$G27*'Input- Historical &amp; Rate Info'!#REF!," ")</f>
        <v xml:space="preserve"> </v>
      </c>
      <c r="DD27" s="786" t="str">
        <f>IFERROR(+$G27*'Input- Historical &amp; Rate Info'!#REF!," ")</f>
        <v xml:space="preserve"> </v>
      </c>
      <c r="DE27" s="786" t="str">
        <f>IFERROR(+$G27*'Input- Historical &amp; Rate Info'!#REF!," ")</f>
        <v xml:space="preserve"> </v>
      </c>
      <c r="DF27" s="786" t="str">
        <f>IFERROR(+$G27*'Input- Historical &amp; Rate Info'!#REF!," ")</f>
        <v xml:space="preserve"> </v>
      </c>
      <c r="DG27" s="786" t="str">
        <f>IFERROR(+$G27*'Input- Historical &amp; Rate Info'!#REF!," ")</f>
        <v xml:space="preserve"> </v>
      </c>
      <c r="DH27" s="786" t="str">
        <f>IFERROR(+$G27*'Input- Historical &amp; Rate Info'!#REF!," ")</f>
        <v xml:space="preserve"> </v>
      </c>
      <c r="DI27" s="786" t="str">
        <f>IFERROR(+$G27*'Input- Historical &amp; Rate Info'!#REF!," ")</f>
        <v xml:space="preserve"> </v>
      </c>
      <c r="DJ27" s="786" t="str">
        <f>IFERROR(+$G27*'Input- Historical &amp; Rate Info'!#REF!," ")</f>
        <v xml:space="preserve"> </v>
      </c>
      <c r="DK27" s="786" t="str">
        <f>IFERROR(+$G27*'Input- Historical &amp; Rate Info'!#REF!," ")</f>
        <v xml:space="preserve"> </v>
      </c>
      <c r="DL27" s="786" t="str">
        <f>IFERROR(+$G27*'Input- Historical &amp; Rate Info'!#REF!," ")</f>
        <v xml:space="preserve"> </v>
      </c>
      <c r="DM27" s="786" t="str">
        <f>IFERROR(+$G27*'Input- Historical &amp; Rate Info'!#REF!," ")</f>
        <v xml:space="preserve"> </v>
      </c>
      <c r="DN27" s="786" t="str">
        <f>IFERROR(+$G27*'Input- Historical &amp; Rate Info'!#REF!," ")</f>
        <v xml:space="preserve"> </v>
      </c>
      <c r="DO27" s="786" t="str">
        <f>IFERROR(+$G27*'Input- Historical &amp; Rate Info'!#REF!," ")</f>
        <v xml:space="preserve"> </v>
      </c>
      <c r="DP27" s="786" t="str">
        <f>IFERROR(+$G27*'Input- Historical &amp; Rate Info'!#REF!," ")</f>
        <v xml:space="preserve"> </v>
      </c>
      <c r="DQ27" s="786" t="str">
        <f>IFERROR(+$G27*'Input- Historical &amp; Rate Info'!#REF!," ")</f>
        <v xml:space="preserve"> </v>
      </c>
      <c r="DR27" s="786" t="str">
        <f>IFERROR(+$G27*'Input- Historical &amp; Rate Info'!#REF!," ")</f>
        <v xml:space="preserve"> </v>
      </c>
      <c r="DS27" s="786" t="str">
        <f>IFERROR(+$G27*'Input- Historical &amp; Rate Info'!#REF!," ")</f>
        <v xml:space="preserve"> </v>
      </c>
      <c r="DT27" s="786" t="str">
        <f>IFERROR(+$G27*'Input- Historical &amp; Rate Info'!#REF!," ")</f>
        <v xml:space="preserve"> </v>
      </c>
      <c r="DU27" s="786" t="str">
        <f>IFERROR(+$G27*'Input- Historical &amp; Rate Info'!#REF!," ")</f>
        <v xml:space="preserve"> </v>
      </c>
      <c r="DV27" s="786" t="str">
        <f>IFERROR(+$G27*'Input- Historical &amp; Rate Info'!#REF!," ")</f>
        <v xml:space="preserve"> </v>
      </c>
      <c r="DW27" s="786" t="str">
        <f>IFERROR(+$G27*'Input- Historical &amp; Rate Info'!#REF!," ")</f>
        <v xml:space="preserve"> </v>
      </c>
      <c r="DX27" s="786" t="str">
        <f>IFERROR(+$G27*'Input- Historical &amp; Rate Info'!#REF!," ")</f>
        <v xml:space="preserve"> </v>
      </c>
      <c r="DY27" s="786" t="str">
        <f>IFERROR(+$G27*'Input- Historical &amp; Rate Info'!#REF!," ")</f>
        <v xml:space="preserve"> </v>
      </c>
      <c r="DZ27" s="786" t="str">
        <f>IFERROR(+$G27*'Input- Historical &amp; Rate Info'!#REF!," ")</f>
        <v xml:space="preserve"> </v>
      </c>
      <c r="EA27" s="786" t="str">
        <f>IFERROR(+$G27*'Input- Historical &amp; Rate Info'!#REF!," ")</f>
        <v xml:space="preserve"> </v>
      </c>
      <c r="EB27" s="786" t="str">
        <f>IFERROR(+$G27*'Input- Historical &amp; Rate Info'!#REF!," ")</f>
        <v xml:space="preserve"> </v>
      </c>
      <c r="EC27" s="786" t="str">
        <f>IFERROR(+$G27*'Input- Historical &amp; Rate Info'!#REF!," ")</f>
        <v xml:space="preserve"> </v>
      </c>
      <c r="ED27" s="786" t="str">
        <f>IFERROR(+$G27*'Input- Historical &amp; Rate Info'!#REF!," ")</f>
        <v xml:space="preserve"> </v>
      </c>
      <c r="EE27" s="786" t="str">
        <f>IFERROR(+$G27*'Input- Historical &amp; Rate Info'!#REF!," ")</f>
        <v xml:space="preserve"> </v>
      </c>
      <c r="EF27" s="786" t="str">
        <f>IFERROR(+$G27*'Input- Historical &amp; Rate Info'!#REF!," ")</f>
        <v xml:space="preserve"> </v>
      </c>
      <c r="EG27" s="786" t="str">
        <f>IFERROR(+$G27*'Input- Historical &amp; Rate Info'!#REF!," ")</f>
        <v xml:space="preserve"> </v>
      </c>
      <c r="EH27" s="786" t="str">
        <f>IFERROR(+$G27*'Input- Historical &amp; Rate Info'!#REF!," ")</f>
        <v xml:space="preserve"> </v>
      </c>
      <c r="EI27" s="786" t="str">
        <f>IFERROR(+$G27*'Input- Historical &amp; Rate Info'!#REF!," ")</f>
        <v xml:space="preserve"> </v>
      </c>
      <c r="EJ27" s="786" t="str">
        <f>IFERROR(+$G27*'Input- Historical &amp; Rate Info'!#REF!," ")</f>
        <v xml:space="preserve"> </v>
      </c>
      <c r="EK27" s="786" t="str">
        <f>IFERROR(+$G27*'Input- Historical &amp; Rate Info'!#REF!," ")</f>
        <v xml:space="preserve"> </v>
      </c>
      <c r="EL27" s="786" t="str">
        <f>IFERROR(+$G27*'Input- Historical &amp; Rate Info'!#REF!," ")</f>
        <v xml:space="preserve"> </v>
      </c>
      <c r="EM27" s="786" t="str">
        <f>IFERROR(+$G27*'Input- Historical &amp; Rate Info'!#REF!," ")</f>
        <v xml:space="preserve"> </v>
      </c>
      <c r="EN27" s="786" t="str">
        <f>IFERROR(+$G27*'Input- Historical &amp; Rate Info'!#REF!," ")</f>
        <v xml:space="preserve"> </v>
      </c>
      <c r="EO27" s="786" t="str">
        <f>IFERROR(+$G27*'Input- Historical &amp; Rate Info'!#REF!," ")</f>
        <v xml:space="preserve"> </v>
      </c>
      <c r="EP27" s="786" t="str">
        <f>IFERROR(+$G27*'Input- Historical &amp; Rate Info'!#REF!," ")</f>
        <v xml:space="preserve"> </v>
      </c>
      <c r="EQ27" s="786" t="str">
        <f>IFERROR(+$G27*'Input- Historical &amp; Rate Info'!#REF!," ")</f>
        <v xml:space="preserve"> </v>
      </c>
      <c r="ER27" s="786" t="str">
        <f>IFERROR(+$G27*'Input- Historical &amp; Rate Info'!#REF!," ")</f>
        <v xml:space="preserve"> </v>
      </c>
      <c r="ES27" s="515"/>
    </row>
    <row r="28" spans="1:149">
      <c r="A28" s="725"/>
      <c r="B28" s="725"/>
      <c r="C28" s="725"/>
      <c r="D28" s="726"/>
      <c r="E28" s="727"/>
      <c r="F28" s="728"/>
      <c r="G28" s="785" t="str">
        <f>IFERROR(IF(C28+F28*30.434&lt;'Input- Historical &amp; Rate Info'!$B$7-1,"",IF(C28+F28*30.434&lt;'Input- Historical &amp; Rate Info'!$B$7+365,(ROUND(C28+F28*30.434,0)-'Input- Historical &amp; Rate Info'!$B$7)*D28*E28/ROUND(F28*30.434,0),IF(C28&gt;'Input- Historical &amp; Rate Info'!$B$7,('Input- Historical &amp; Rate Info'!$B$7+365-C28)*D28*E28/ROUND(F28*30.434,0),D28*E28/F28*12))),"")</f>
        <v/>
      </c>
      <c r="H28" s="711" t="str">
        <f t="shared" si="0"/>
        <v/>
      </c>
      <c r="I28" s="786" t="str">
        <f>IFERROR(+$G28*'Input- Historical &amp; Rate Info'!#REF!," ")</f>
        <v xml:space="preserve"> </v>
      </c>
      <c r="J28" s="786" t="str">
        <f>IFERROR(+$G28*'Input- Historical &amp; Rate Info'!#REF!," ")</f>
        <v xml:space="preserve"> </v>
      </c>
      <c r="K28" s="786" t="str">
        <f>IFERROR(+$G28*'Input- Historical &amp; Rate Info'!#REF!," ")</f>
        <v xml:space="preserve"> </v>
      </c>
      <c r="L28" s="786" t="str">
        <f>IFERROR(+$G28*'Input- Historical &amp; Rate Info'!#REF!," ")</f>
        <v xml:space="preserve"> </v>
      </c>
      <c r="M28" s="786" t="str">
        <f>IFERROR(+$G28*'Input- Historical &amp; Rate Info'!#REF!," ")</f>
        <v xml:space="preserve"> </v>
      </c>
      <c r="N28" s="786" t="str">
        <f>IFERROR(+$G28*'Input- Historical &amp; Rate Info'!#REF!," ")</f>
        <v xml:space="preserve"> </v>
      </c>
      <c r="O28" s="786" t="str">
        <f>IFERROR(+$G28*'Input- Historical &amp; Rate Info'!#REF!," ")</f>
        <v xml:space="preserve"> </v>
      </c>
      <c r="P28" s="786" t="str">
        <f>IFERROR(+$G28*'Input- Historical &amp; Rate Info'!#REF!," ")</f>
        <v xml:space="preserve"> </v>
      </c>
      <c r="Q28" s="786" t="str">
        <f>IFERROR(+$G28*'Input- Historical &amp; Rate Info'!#REF!," ")</f>
        <v xml:space="preserve"> </v>
      </c>
      <c r="R28" s="786" t="str">
        <f>IFERROR(+$G28*'Input- Historical &amp; Rate Info'!#REF!," ")</f>
        <v xml:space="preserve"> </v>
      </c>
      <c r="S28" s="786" t="str">
        <f>IFERROR(+$G28*'Input- Historical &amp; Rate Info'!#REF!," ")</f>
        <v xml:space="preserve"> </v>
      </c>
      <c r="T28" s="786" t="str">
        <f>IFERROR(+$G28*'Input- Historical &amp; Rate Info'!#REF!," ")</f>
        <v xml:space="preserve"> </v>
      </c>
      <c r="U28" s="786" t="str">
        <f>IFERROR(+$G28*'Input- Historical &amp; Rate Info'!#REF!," ")</f>
        <v xml:space="preserve"> </v>
      </c>
      <c r="V28" s="786" t="str">
        <f>IFERROR(+$G28*'Input- Historical &amp; Rate Info'!#REF!," ")</f>
        <v xml:space="preserve"> </v>
      </c>
      <c r="W28" s="786" t="str">
        <f>IFERROR(+$G28*'Input- Historical &amp; Rate Info'!#REF!," ")</f>
        <v xml:space="preserve"> </v>
      </c>
      <c r="X28" s="786" t="str">
        <f>IFERROR(+$G28*'Input- Historical &amp; Rate Info'!#REF!," ")</f>
        <v xml:space="preserve"> </v>
      </c>
      <c r="Y28" s="786" t="str">
        <f>IFERROR(+$G28*'Input- Historical &amp; Rate Info'!#REF!," ")</f>
        <v xml:space="preserve"> </v>
      </c>
      <c r="Z28" s="786" t="str">
        <f>IFERROR(+$G28*'Input- Historical &amp; Rate Info'!#REF!," ")</f>
        <v xml:space="preserve"> </v>
      </c>
      <c r="AA28" s="786" t="str">
        <f>IFERROR(+$G28*'Input- Historical &amp; Rate Info'!#REF!," ")</f>
        <v xml:space="preserve"> </v>
      </c>
      <c r="AB28" s="786" t="str">
        <f>IFERROR(+$G28*'Input- Historical &amp; Rate Info'!#REF!," ")</f>
        <v xml:space="preserve"> </v>
      </c>
      <c r="AC28" s="786" t="str">
        <f>IFERROR(+$G28*'Input- Historical &amp; Rate Info'!#REF!," ")</f>
        <v xml:space="preserve"> </v>
      </c>
      <c r="AD28" s="786" t="str">
        <f>IFERROR(+$G28*'Input- Historical &amp; Rate Info'!#REF!," ")</f>
        <v xml:space="preserve"> </v>
      </c>
      <c r="AE28" s="786" t="str">
        <f>IFERROR(+$G28*'Input- Historical &amp; Rate Info'!#REF!," ")</f>
        <v xml:space="preserve"> </v>
      </c>
      <c r="AF28" s="786" t="str">
        <f>IFERROR(+$G28*'Input- Historical &amp; Rate Info'!#REF!," ")</f>
        <v xml:space="preserve"> </v>
      </c>
      <c r="AG28" s="786" t="str">
        <f>IFERROR(+$G28*'Input- Historical &amp; Rate Info'!#REF!," ")</f>
        <v xml:space="preserve"> </v>
      </c>
      <c r="AH28" s="786" t="str">
        <f>IFERROR(+$G28*'Input- Historical &amp; Rate Info'!#REF!," ")</f>
        <v xml:space="preserve"> </v>
      </c>
      <c r="AI28" s="786" t="str">
        <f>IFERROR(+$G28*'Input- Historical &amp; Rate Info'!#REF!," ")</f>
        <v xml:space="preserve"> </v>
      </c>
      <c r="AJ28" s="786" t="str">
        <f>IFERROR(+$G28*'Input- Historical &amp; Rate Info'!#REF!," ")</f>
        <v xml:space="preserve"> </v>
      </c>
      <c r="AK28" s="786" t="str">
        <f>IFERROR(+$G28*'Input- Historical &amp; Rate Info'!#REF!," ")</f>
        <v xml:space="preserve"> </v>
      </c>
      <c r="AL28" s="786" t="str">
        <f>IFERROR(+$G28*'Input- Historical &amp; Rate Info'!#REF!," ")</f>
        <v xml:space="preserve"> </v>
      </c>
      <c r="AM28" s="786" t="str">
        <f>IFERROR(+$G28*'Input- Historical &amp; Rate Info'!#REF!," ")</f>
        <v xml:space="preserve"> </v>
      </c>
      <c r="AN28" s="786" t="str">
        <f>IFERROR(+$G28*'Input- Historical &amp; Rate Info'!#REF!," ")</f>
        <v xml:space="preserve"> </v>
      </c>
      <c r="AO28" s="786" t="str">
        <f>IFERROR(+$G28*'Input- Historical &amp; Rate Info'!#REF!," ")</f>
        <v xml:space="preserve"> </v>
      </c>
      <c r="AP28" s="786" t="str">
        <f>IFERROR(+$G28*'Input- Historical &amp; Rate Info'!#REF!," ")</f>
        <v xml:space="preserve"> </v>
      </c>
      <c r="AQ28" s="786" t="str">
        <f>IFERROR(+$G28*'Input- Historical &amp; Rate Info'!#REF!," ")</f>
        <v xml:space="preserve"> </v>
      </c>
      <c r="AR28" s="786" t="str">
        <f>IFERROR(+$G28*'Input- Historical &amp; Rate Info'!#REF!," ")</f>
        <v xml:space="preserve"> </v>
      </c>
      <c r="AS28" s="786" t="str">
        <f>IFERROR(+$G28*'Input- Historical &amp; Rate Info'!#REF!," ")</f>
        <v xml:space="preserve"> </v>
      </c>
      <c r="AT28" s="786" t="str">
        <f>IFERROR(+$G28*'Input- Historical &amp; Rate Info'!#REF!," ")</f>
        <v xml:space="preserve"> </v>
      </c>
      <c r="AU28" s="786" t="str">
        <f>IFERROR(+$G28*'Input- Historical &amp; Rate Info'!#REF!," ")</f>
        <v xml:space="preserve"> </v>
      </c>
      <c r="AV28" s="786" t="str">
        <f>IFERROR(+$G28*'Input- Historical &amp; Rate Info'!#REF!," ")</f>
        <v xml:space="preserve"> </v>
      </c>
      <c r="AW28" s="786" t="str">
        <f>IFERROR(+$G28*'Input- Historical &amp; Rate Info'!#REF!," ")</f>
        <v xml:space="preserve"> </v>
      </c>
      <c r="AX28" s="786" t="str">
        <f>IFERROR(+$G28*'Input- Historical &amp; Rate Info'!#REF!," ")</f>
        <v xml:space="preserve"> </v>
      </c>
      <c r="AY28" s="786" t="str">
        <f>IFERROR(+$G28*'Input- Historical &amp; Rate Info'!#REF!," ")</f>
        <v xml:space="preserve"> </v>
      </c>
      <c r="AZ28" s="786" t="str">
        <f>IFERROR(+$G28*'Input- Historical &amp; Rate Info'!#REF!," ")</f>
        <v xml:space="preserve"> </v>
      </c>
      <c r="BA28" s="786" t="str">
        <f>IFERROR(+$G28*'Input- Historical &amp; Rate Info'!#REF!," ")</f>
        <v xml:space="preserve"> </v>
      </c>
      <c r="BB28" s="786" t="str">
        <f>IFERROR(+$G28*'Input- Historical &amp; Rate Info'!#REF!," ")</f>
        <v xml:space="preserve"> </v>
      </c>
      <c r="BC28" s="786" t="str">
        <f>IFERROR(+$G28*'Input- Historical &amp; Rate Info'!#REF!," ")</f>
        <v xml:space="preserve"> </v>
      </c>
      <c r="BD28" s="786" t="str">
        <f>IFERROR(+$G28*'Input- Historical &amp; Rate Info'!#REF!," ")</f>
        <v xml:space="preserve"> </v>
      </c>
      <c r="BE28" s="786" t="str">
        <f>IFERROR(+$G28*'Input- Historical &amp; Rate Info'!#REF!," ")</f>
        <v xml:space="preserve"> </v>
      </c>
      <c r="BF28" s="786" t="str">
        <f>IFERROR(+$G28*'Input- Historical &amp; Rate Info'!#REF!," ")</f>
        <v xml:space="preserve"> </v>
      </c>
      <c r="BG28" s="786" t="str">
        <f>IFERROR(+$G28*'Input- Historical &amp; Rate Info'!#REF!," ")</f>
        <v xml:space="preserve"> </v>
      </c>
      <c r="BH28" s="786" t="str">
        <f>IFERROR(+$G28*'Input- Historical &amp; Rate Info'!#REF!," ")</f>
        <v xml:space="preserve"> </v>
      </c>
      <c r="BI28" s="786" t="str">
        <f>IFERROR(+$G28*'Input- Historical &amp; Rate Info'!#REF!," ")</f>
        <v xml:space="preserve"> </v>
      </c>
      <c r="BJ28" s="786" t="str">
        <f>IFERROR(+$G28*'Input- Historical &amp; Rate Info'!#REF!," ")</f>
        <v xml:space="preserve"> </v>
      </c>
      <c r="BK28" s="786" t="str">
        <f>IFERROR(+$G28*'Input- Historical &amp; Rate Info'!#REF!," ")</f>
        <v xml:space="preserve"> </v>
      </c>
      <c r="BL28" s="786" t="str">
        <f>IFERROR(+$G28*'Input- Historical &amp; Rate Info'!#REF!," ")</f>
        <v xml:space="preserve"> </v>
      </c>
      <c r="BM28" s="786" t="str">
        <f>IFERROR(+$G28*'Input- Historical &amp; Rate Info'!#REF!," ")</f>
        <v xml:space="preserve"> </v>
      </c>
      <c r="BN28" s="786" t="str">
        <f>IFERROR(+$G28*'Input- Historical &amp; Rate Info'!#REF!," ")</f>
        <v xml:space="preserve"> </v>
      </c>
      <c r="BO28" s="786" t="str">
        <f>IFERROR(+$G28*'Input- Historical &amp; Rate Info'!#REF!," ")</f>
        <v xml:space="preserve"> </v>
      </c>
      <c r="BP28" s="786" t="str">
        <f>IFERROR(+$G28*'Input- Historical &amp; Rate Info'!#REF!," ")</f>
        <v xml:space="preserve"> </v>
      </c>
      <c r="BQ28" s="786" t="str">
        <f>IFERROR(+$G28*'Input- Historical &amp; Rate Info'!#REF!," ")</f>
        <v xml:space="preserve"> </v>
      </c>
      <c r="BR28" s="786" t="str">
        <f>IFERROR(+$G28*'Input- Historical &amp; Rate Info'!#REF!," ")</f>
        <v xml:space="preserve"> </v>
      </c>
      <c r="BS28" s="786" t="str">
        <f>IFERROR(+$G28*'Input- Historical &amp; Rate Info'!#REF!," ")</f>
        <v xml:space="preserve"> </v>
      </c>
      <c r="BT28" s="786" t="str">
        <f>IFERROR(+$G28*'Input- Historical &amp; Rate Info'!#REF!," ")</f>
        <v xml:space="preserve"> </v>
      </c>
      <c r="BU28" s="786" t="str">
        <f>IFERROR(+$G28*'Input- Historical &amp; Rate Info'!#REF!," ")</f>
        <v xml:space="preserve"> </v>
      </c>
      <c r="BV28" s="786" t="str">
        <f>IFERROR(+$G28*'Input- Historical &amp; Rate Info'!#REF!," ")</f>
        <v xml:space="preserve"> </v>
      </c>
      <c r="BW28" s="786" t="str">
        <f>IFERROR(+$G28*'Input- Historical &amp; Rate Info'!#REF!," ")</f>
        <v xml:space="preserve"> </v>
      </c>
      <c r="BX28" s="786" t="str">
        <f>IFERROR(+$G28*'Input- Historical &amp; Rate Info'!#REF!," ")</f>
        <v xml:space="preserve"> </v>
      </c>
      <c r="BY28" s="786" t="str">
        <f>IFERROR(+$G28*'Input- Historical &amp; Rate Info'!#REF!," ")</f>
        <v xml:space="preserve"> </v>
      </c>
      <c r="BZ28" s="786" t="str">
        <f>IFERROR(+$G28*'Input- Historical &amp; Rate Info'!#REF!," ")</f>
        <v xml:space="preserve"> </v>
      </c>
      <c r="CA28" s="786" t="str">
        <f>IFERROR(+$G28*'Input- Historical &amp; Rate Info'!#REF!," ")</f>
        <v xml:space="preserve"> </v>
      </c>
      <c r="CB28" s="786" t="str">
        <f>IFERROR(+$G28*'Input- Historical &amp; Rate Info'!#REF!," ")</f>
        <v xml:space="preserve"> </v>
      </c>
      <c r="CC28" s="786" t="str">
        <f>IFERROR(+$G28*'Input- Historical &amp; Rate Info'!#REF!," ")</f>
        <v xml:space="preserve"> </v>
      </c>
      <c r="CD28" s="786" t="str">
        <f>IFERROR(+$G28*'Input- Historical &amp; Rate Info'!#REF!," ")</f>
        <v xml:space="preserve"> </v>
      </c>
      <c r="CE28" s="786" t="str">
        <f>IFERROR(+$G28*'Input- Historical &amp; Rate Info'!#REF!," ")</f>
        <v xml:space="preserve"> </v>
      </c>
      <c r="CF28" s="786" t="str">
        <f>IFERROR(+$G28*'Input- Historical &amp; Rate Info'!#REF!," ")</f>
        <v xml:space="preserve"> </v>
      </c>
      <c r="CG28" s="786" t="str">
        <f>IFERROR(+$G28*'Input- Historical &amp; Rate Info'!#REF!," ")</f>
        <v xml:space="preserve"> </v>
      </c>
      <c r="CH28" s="786" t="str">
        <f>IFERROR(+$G28*'Input- Historical &amp; Rate Info'!#REF!," ")</f>
        <v xml:space="preserve"> </v>
      </c>
      <c r="CI28" s="786" t="str">
        <f>IFERROR(+$G28*'Input- Historical &amp; Rate Info'!#REF!," ")</f>
        <v xml:space="preserve"> </v>
      </c>
      <c r="CJ28" s="786" t="str">
        <f>IFERROR(+$G28*'Input- Historical &amp; Rate Info'!#REF!," ")</f>
        <v xml:space="preserve"> </v>
      </c>
      <c r="CK28" s="786" t="str">
        <f>IFERROR(+$G28*'Input- Historical &amp; Rate Info'!#REF!," ")</f>
        <v xml:space="preserve"> </v>
      </c>
      <c r="CL28" s="786" t="str">
        <f>IFERROR(+$G28*'Input- Historical &amp; Rate Info'!#REF!," ")</f>
        <v xml:space="preserve"> </v>
      </c>
      <c r="CM28" s="786" t="str">
        <f>IFERROR(+$G28*'Input- Historical &amp; Rate Info'!#REF!," ")</f>
        <v xml:space="preserve"> </v>
      </c>
      <c r="CN28" s="786" t="str">
        <f>IFERROR(+$G28*'Input- Historical &amp; Rate Info'!#REF!," ")</f>
        <v xml:space="preserve"> </v>
      </c>
      <c r="CO28" s="786" t="str">
        <f>IFERROR(+$G28*'Input- Historical &amp; Rate Info'!#REF!," ")</f>
        <v xml:space="preserve"> </v>
      </c>
      <c r="CP28" s="786" t="str">
        <f>IFERROR(+$G28*'Input- Historical &amp; Rate Info'!#REF!," ")</f>
        <v xml:space="preserve"> </v>
      </c>
      <c r="CQ28" s="786" t="str">
        <f>IFERROR(+$G28*'Input- Historical &amp; Rate Info'!#REF!," ")</f>
        <v xml:space="preserve"> </v>
      </c>
      <c r="CR28" s="786" t="str">
        <f>IFERROR(+$G28*'Input- Historical &amp; Rate Info'!#REF!," ")</f>
        <v xml:space="preserve"> </v>
      </c>
      <c r="CS28" s="786" t="str">
        <f>IFERROR(+$G28*'Input- Historical &amp; Rate Info'!#REF!," ")</f>
        <v xml:space="preserve"> </v>
      </c>
      <c r="CT28" s="786" t="str">
        <f>IFERROR(+$G28*'Input- Historical &amp; Rate Info'!#REF!," ")</f>
        <v xml:space="preserve"> </v>
      </c>
      <c r="CU28" s="786" t="str">
        <f>IFERROR(+$G28*'Input- Historical &amp; Rate Info'!#REF!," ")</f>
        <v xml:space="preserve"> </v>
      </c>
      <c r="CV28" s="786" t="str">
        <f>IFERROR(+$G28*'Input- Historical &amp; Rate Info'!#REF!," ")</f>
        <v xml:space="preserve"> </v>
      </c>
      <c r="CW28" s="786" t="str">
        <f>IFERROR(+$G28*'Input- Historical &amp; Rate Info'!#REF!," ")</f>
        <v xml:space="preserve"> </v>
      </c>
      <c r="CX28" s="786" t="str">
        <f>IFERROR(+$G28*'Input- Historical &amp; Rate Info'!#REF!," ")</f>
        <v xml:space="preserve"> </v>
      </c>
      <c r="CY28" s="786" t="str">
        <f>IFERROR(+$G28*'Input- Historical &amp; Rate Info'!#REF!," ")</f>
        <v xml:space="preserve"> </v>
      </c>
      <c r="CZ28" s="786" t="str">
        <f>IFERROR(+$G28*'Input- Historical &amp; Rate Info'!#REF!," ")</f>
        <v xml:space="preserve"> </v>
      </c>
      <c r="DA28" s="786" t="str">
        <f>IFERROR(+$G28*'Input- Historical &amp; Rate Info'!#REF!," ")</f>
        <v xml:space="preserve"> </v>
      </c>
      <c r="DB28" s="786" t="str">
        <f>IFERROR(+$G28*'Input- Historical &amp; Rate Info'!#REF!," ")</f>
        <v xml:space="preserve"> </v>
      </c>
      <c r="DC28" s="786" t="str">
        <f>IFERROR(+$G28*'Input- Historical &amp; Rate Info'!#REF!," ")</f>
        <v xml:space="preserve"> </v>
      </c>
      <c r="DD28" s="786" t="str">
        <f>IFERROR(+$G28*'Input- Historical &amp; Rate Info'!#REF!," ")</f>
        <v xml:space="preserve"> </v>
      </c>
      <c r="DE28" s="786" t="str">
        <f>IFERROR(+$G28*'Input- Historical &amp; Rate Info'!#REF!," ")</f>
        <v xml:space="preserve"> </v>
      </c>
      <c r="DF28" s="786" t="str">
        <f>IFERROR(+$G28*'Input- Historical &amp; Rate Info'!#REF!," ")</f>
        <v xml:space="preserve"> </v>
      </c>
      <c r="DG28" s="786" t="str">
        <f>IFERROR(+$G28*'Input- Historical &amp; Rate Info'!#REF!," ")</f>
        <v xml:space="preserve"> </v>
      </c>
      <c r="DH28" s="786" t="str">
        <f>IFERROR(+$G28*'Input- Historical &amp; Rate Info'!#REF!," ")</f>
        <v xml:space="preserve"> </v>
      </c>
      <c r="DI28" s="786" t="str">
        <f>IFERROR(+$G28*'Input- Historical &amp; Rate Info'!#REF!," ")</f>
        <v xml:space="preserve"> </v>
      </c>
      <c r="DJ28" s="786" t="str">
        <f>IFERROR(+$G28*'Input- Historical &amp; Rate Info'!#REF!," ")</f>
        <v xml:space="preserve"> </v>
      </c>
      <c r="DK28" s="786" t="str">
        <f>IFERROR(+$G28*'Input- Historical &amp; Rate Info'!#REF!," ")</f>
        <v xml:space="preserve"> </v>
      </c>
      <c r="DL28" s="786" t="str">
        <f>IFERROR(+$G28*'Input- Historical &amp; Rate Info'!#REF!," ")</f>
        <v xml:space="preserve"> </v>
      </c>
      <c r="DM28" s="786" t="str">
        <f>IFERROR(+$G28*'Input- Historical &amp; Rate Info'!#REF!," ")</f>
        <v xml:space="preserve"> </v>
      </c>
      <c r="DN28" s="786" t="str">
        <f>IFERROR(+$G28*'Input- Historical &amp; Rate Info'!#REF!," ")</f>
        <v xml:space="preserve"> </v>
      </c>
      <c r="DO28" s="786" t="str">
        <f>IFERROR(+$G28*'Input- Historical &amp; Rate Info'!#REF!," ")</f>
        <v xml:space="preserve"> </v>
      </c>
      <c r="DP28" s="786" t="str">
        <f>IFERROR(+$G28*'Input- Historical &amp; Rate Info'!#REF!," ")</f>
        <v xml:space="preserve"> </v>
      </c>
      <c r="DQ28" s="786" t="str">
        <f>IFERROR(+$G28*'Input- Historical &amp; Rate Info'!#REF!," ")</f>
        <v xml:space="preserve"> </v>
      </c>
      <c r="DR28" s="786" t="str">
        <f>IFERROR(+$G28*'Input- Historical &amp; Rate Info'!#REF!," ")</f>
        <v xml:space="preserve"> </v>
      </c>
      <c r="DS28" s="786" t="str">
        <f>IFERROR(+$G28*'Input- Historical &amp; Rate Info'!#REF!," ")</f>
        <v xml:space="preserve"> </v>
      </c>
      <c r="DT28" s="786" t="str">
        <f>IFERROR(+$G28*'Input- Historical &amp; Rate Info'!#REF!," ")</f>
        <v xml:space="preserve"> </v>
      </c>
      <c r="DU28" s="786" t="str">
        <f>IFERROR(+$G28*'Input- Historical &amp; Rate Info'!#REF!," ")</f>
        <v xml:space="preserve"> </v>
      </c>
      <c r="DV28" s="786" t="str">
        <f>IFERROR(+$G28*'Input- Historical &amp; Rate Info'!#REF!," ")</f>
        <v xml:space="preserve"> </v>
      </c>
      <c r="DW28" s="786" t="str">
        <f>IFERROR(+$G28*'Input- Historical &amp; Rate Info'!#REF!," ")</f>
        <v xml:space="preserve"> </v>
      </c>
      <c r="DX28" s="786" t="str">
        <f>IFERROR(+$G28*'Input- Historical &amp; Rate Info'!#REF!," ")</f>
        <v xml:space="preserve"> </v>
      </c>
      <c r="DY28" s="786" t="str">
        <f>IFERROR(+$G28*'Input- Historical &amp; Rate Info'!#REF!," ")</f>
        <v xml:space="preserve"> </v>
      </c>
      <c r="DZ28" s="786" t="str">
        <f>IFERROR(+$G28*'Input- Historical &amp; Rate Info'!#REF!," ")</f>
        <v xml:space="preserve"> </v>
      </c>
      <c r="EA28" s="786" t="str">
        <f>IFERROR(+$G28*'Input- Historical &amp; Rate Info'!#REF!," ")</f>
        <v xml:space="preserve"> </v>
      </c>
      <c r="EB28" s="786" t="str">
        <f>IFERROR(+$G28*'Input- Historical &amp; Rate Info'!#REF!," ")</f>
        <v xml:space="preserve"> </v>
      </c>
      <c r="EC28" s="786" t="str">
        <f>IFERROR(+$G28*'Input- Historical &amp; Rate Info'!#REF!," ")</f>
        <v xml:space="preserve"> </v>
      </c>
      <c r="ED28" s="786" t="str">
        <f>IFERROR(+$G28*'Input- Historical &amp; Rate Info'!#REF!," ")</f>
        <v xml:space="preserve"> </v>
      </c>
      <c r="EE28" s="786" t="str">
        <f>IFERROR(+$G28*'Input- Historical &amp; Rate Info'!#REF!," ")</f>
        <v xml:space="preserve"> </v>
      </c>
      <c r="EF28" s="786" t="str">
        <f>IFERROR(+$G28*'Input- Historical &amp; Rate Info'!#REF!," ")</f>
        <v xml:space="preserve"> </v>
      </c>
      <c r="EG28" s="786" t="str">
        <f>IFERROR(+$G28*'Input- Historical &amp; Rate Info'!#REF!," ")</f>
        <v xml:space="preserve"> </v>
      </c>
      <c r="EH28" s="786" t="str">
        <f>IFERROR(+$G28*'Input- Historical &amp; Rate Info'!#REF!," ")</f>
        <v xml:space="preserve"> </v>
      </c>
      <c r="EI28" s="786" t="str">
        <f>IFERROR(+$G28*'Input- Historical &amp; Rate Info'!#REF!," ")</f>
        <v xml:space="preserve"> </v>
      </c>
      <c r="EJ28" s="786" t="str">
        <f>IFERROR(+$G28*'Input- Historical &amp; Rate Info'!#REF!," ")</f>
        <v xml:space="preserve"> </v>
      </c>
      <c r="EK28" s="786" t="str">
        <f>IFERROR(+$G28*'Input- Historical &amp; Rate Info'!#REF!," ")</f>
        <v xml:space="preserve"> </v>
      </c>
      <c r="EL28" s="786" t="str">
        <f>IFERROR(+$G28*'Input- Historical &amp; Rate Info'!#REF!," ")</f>
        <v xml:space="preserve"> </v>
      </c>
      <c r="EM28" s="786" t="str">
        <f>IFERROR(+$G28*'Input- Historical &amp; Rate Info'!#REF!," ")</f>
        <v xml:space="preserve"> </v>
      </c>
      <c r="EN28" s="786" t="str">
        <f>IFERROR(+$G28*'Input- Historical &amp; Rate Info'!#REF!," ")</f>
        <v xml:space="preserve"> </v>
      </c>
      <c r="EO28" s="786" t="str">
        <f>IFERROR(+$G28*'Input- Historical &amp; Rate Info'!#REF!," ")</f>
        <v xml:space="preserve"> </v>
      </c>
      <c r="EP28" s="786" t="str">
        <f>IFERROR(+$G28*'Input- Historical &amp; Rate Info'!#REF!," ")</f>
        <v xml:space="preserve"> </v>
      </c>
      <c r="EQ28" s="786" t="str">
        <f>IFERROR(+$G28*'Input- Historical &amp; Rate Info'!#REF!," ")</f>
        <v xml:space="preserve"> </v>
      </c>
      <c r="ER28" s="786" t="str">
        <f>IFERROR(+$G28*'Input- Historical &amp; Rate Info'!#REF!," ")</f>
        <v xml:space="preserve"> </v>
      </c>
      <c r="ES28" s="515"/>
    </row>
    <row r="29" spans="1:149">
      <c r="A29" s="725"/>
      <c r="B29" s="725"/>
      <c r="C29" s="725"/>
      <c r="D29" s="726"/>
      <c r="E29" s="727"/>
      <c r="F29" s="728"/>
      <c r="G29" s="785" t="str">
        <f>IFERROR(IF(C29+F29*30.434&lt;'Input- Historical &amp; Rate Info'!$B$7-1,"",IF(C29+F29*30.434&lt;'Input- Historical &amp; Rate Info'!$B$7+365,(ROUND(C29+F29*30.434,0)-'Input- Historical &amp; Rate Info'!$B$7)*D29*E29/ROUND(F29*30.434,0),IF(C29&gt;'Input- Historical &amp; Rate Info'!$B$7,('Input- Historical &amp; Rate Info'!$B$7+365-C29)*D29*E29/ROUND(F29*30.434,0),D29*E29/F29*12))),"")</f>
        <v/>
      </c>
      <c r="H29" s="711" t="str">
        <f t="shared" si="0"/>
        <v/>
      </c>
      <c r="I29" s="786" t="str">
        <f>IFERROR(+$G29*'Input- Historical &amp; Rate Info'!#REF!," ")</f>
        <v xml:space="preserve"> </v>
      </c>
      <c r="J29" s="786" t="str">
        <f>IFERROR(+$G29*'Input- Historical &amp; Rate Info'!#REF!," ")</f>
        <v xml:space="preserve"> </v>
      </c>
      <c r="K29" s="786" t="str">
        <f>IFERROR(+$G29*'Input- Historical &amp; Rate Info'!#REF!," ")</f>
        <v xml:space="preserve"> </v>
      </c>
      <c r="L29" s="786" t="str">
        <f>IFERROR(+$G29*'Input- Historical &amp; Rate Info'!#REF!," ")</f>
        <v xml:space="preserve"> </v>
      </c>
      <c r="M29" s="786" t="str">
        <f>IFERROR(+$G29*'Input- Historical &amp; Rate Info'!#REF!," ")</f>
        <v xml:space="preserve"> </v>
      </c>
      <c r="N29" s="786" t="str">
        <f>IFERROR(+$G29*'Input- Historical &amp; Rate Info'!#REF!," ")</f>
        <v xml:space="preserve"> </v>
      </c>
      <c r="O29" s="786" t="str">
        <f>IFERROR(+$G29*'Input- Historical &amp; Rate Info'!#REF!," ")</f>
        <v xml:space="preserve"> </v>
      </c>
      <c r="P29" s="786" t="str">
        <f>IFERROR(+$G29*'Input- Historical &amp; Rate Info'!#REF!," ")</f>
        <v xml:space="preserve"> </v>
      </c>
      <c r="Q29" s="786" t="str">
        <f>IFERROR(+$G29*'Input- Historical &amp; Rate Info'!#REF!," ")</f>
        <v xml:space="preserve"> </v>
      </c>
      <c r="R29" s="786" t="str">
        <f>IFERROR(+$G29*'Input- Historical &amp; Rate Info'!#REF!," ")</f>
        <v xml:space="preserve"> </v>
      </c>
      <c r="S29" s="786" t="str">
        <f>IFERROR(+$G29*'Input- Historical &amp; Rate Info'!#REF!," ")</f>
        <v xml:space="preserve"> </v>
      </c>
      <c r="T29" s="786" t="str">
        <f>IFERROR(+$G29*'Input- Historical &amp; Rate Info'!#REF!," ")</f>
        <v xml:space="preserve"> </v>
      </c>
      <c r="U29" s="786" t="str">
        <f>IFERROR(+$G29*'Input- Historical &amp; Rate Info'!#REF!," ")</f>
        <v xml:space="preserve"> </v>
      </c>
      <c r="V29" s="786" t="str">
        <f>IFERROR(+$G29*'Input- Historical &amp; Rate Info'!#REF!," ")</f>
        <v xml:space="preserve"> </v>
      </c>
      <c r="W29" s="786" t="str">
        <f>IFERROR(+$G29*'Input- Historical &amp; Rate Info'!#REF!," ")</f>
        <v xml:space="preserve"> </v>
      </c>
      <c r="X29" s="786" t="str">
        <f>IFERROR(+$G29*'Input- Historical &amp; Rate Info'!#REF!," ")</f>
        <v xml:space="preserve"> </v>
      </c>
      <c r="Y29" s="786" t="str">
        <f>IFERROR(+$G29*'Input- Historical &amp; Rate Info'!#REF!," ")</f>
        <v xml:space="preserve"> </v>
      </c>
      <c r="Z29" s="786" t="str">
        <f>IFERROR(+$G29*'Input- Historical &amp; Rate Info'!#REF!," ")</f>
        <v xml:space="preserve"> </v>
      </c>
      <c r="AA29" s="786" t="str">
        <f>IFERROR(+$G29*'Input- Historical &amp; Rate Info'!#REF!," ")</f>
        <v xml:space="preserve"> </v>
      </c>
      <c r="AB29" s="786" t="str">
        <f>IFERROR(+$G29*'Input- Historical &amp; Rate Info'!#REF!," ")</f>
        <v xml:space="preserve"> </v>
      </c>
      <c r="AC29" s="786" t="str">
        <f>IFERROR(+$G29*'Input- Historical &amp; Rate Info'!#REF!," ")</f>
        <v xml:space="preserve"> </v>
      </c>
      <c r="AD29" s="786" t="str">
        <f>IFERROR(+$G29*'Input- Historical &amp; Rate Info'!#REF!," ")</f>
        <v xml:space="preserve"> </v>
      </c>
      <c r="AE29" s="786" t="str">
        <f>IFERROR(+$G29*'Input- Historical &amp; Rate Info'!#REF!," ")</f>
        <v xml:space="preserve"> </v>
      </c>
      <c r="AF29" s="786" t="str">
        <f>IFERROR(+$G29*'Input- Historical &amp; Rate Info'!#REF!," ")</f>
        <v xml:space="preserve"> </v>
      </c>
      <c r="AG29" s="786" t="str">
        <f>IFERROR(+$G29*'Input- Historical &amp; Rate Info'!#REF!," ")</f>
        <v xml:space="preserve"> </v>
      </c>
      <c r="AH29" s="786" t="str">
        <f>IFERROR(+$G29*'Input- Historical &amp; Rate Info'!#REF!," ")</f>
        <v xml:space="preserve"> </v>
      </c>
      <c r="AI29" s="786" t="str">
        <f>IFERROR(+$G29*'Input- Historical &amp; Rate Info'!#REF!," ")</f>
        <v xml:space="preserve"> </v>
      </c>
      <c r="AJ29" s="786" t="str">
        <f>IFERROR(+$G29*'Input- Historical &amp; Rate Info'!#REF!," ")</f>
        <v xml:space="preserve"> </v>
      </c>
      <c r="AK29" s="786" t="str">
        <f>IFERROR(+$G29*'Input- Historical &amp; Rate Info'!#REF!," ")</f>
        <v xml:space="preserve"> </v>
      </c>
      <c r="AL29" s="786" t="str">
        <f>IFERROR(+$G29*'Input- Historical &amp; Rate Info'!#REF!," ")</f>
        <v xml:space="preserve"> </v>
      </c>
      <c r="AM29" s="786" t="str">
        <f>IFERROR(+$G29*'Input- Historical &amp; Rate Info'!#REF!," ")</f>
        <v xml:space="preserve"> </v>
      </c>
      <c r="AN29" s="786" t="str">
        <f>IFERROR(+$G29*'Input- Historical &amp; Rate Info'!#REF!," ")</f>
        <v xml:space="preserve"> </v>
      </c>
      <c r="AO29" s="786" t="str">
        <f>IFERROR(+$G29*'Input- Historical &amp; Rate Info'!#REF!," ")</f>
        <v xml:space="preserve"> </v>
      </c>
      <c r="AP29" s="786" t="str">
        <f>IFERROR(+$G29*'Input- Historical &amp; Rate Info'!#REF!," ")</f>
        <v xml:space="preserve"> </v>
      </c>
      <c r="AQ29" s="786" t="str">
        <f>IFERROR(+$G29*'Input- Historical &amp; Rate Info'!#REF!," ")</f>
        <v xml:space="preserve"> </v>
      </c>
      <c r="AR29" s="786" t="str">
        <f>IFERROR(+$G29*'Input- Historical &amp; Rate Info'!#REF!," ")</f>
        <v xml:space="preserve"> </v>
      </c>
      <c r="AS29" s="786" t="str">
        <f>IFERROR(+$G29*'Input- Historical &amp; Rate Info'!#REF!," ")</f>
        <v xml:space="preserve"> </v>
      </c>
      <c r="AT29" s="786" t="str">
        <f>IFERROR(+$G29*'Input- Historical &amp; Rate Info'!#REF!," ")</f>
        <v xml:space="preserve"> </v>
      </c>
      <c r="AU29" s="786" t="str">
        <f>IFERROR(+$G29*'Input- Historical &amp; Rate Info'!#REF!," ")</f>
        <v xml:space="preserve"> </v>
      </c>
      <c r="AV29" s="786" t="str">
        <f>IFERROR(+$G29*'Input- Historical &amp; Rate Info'!#REF!," ")</f>
        <v xml:space="preserve"> </v>
      </c>
      <c r="AW29" s="786" t="str">
        <f>IFERROR(+$G29*'Input- Historical &amp; Rate Info'!#REF!," ")</f>
        <v xml:space="preserve"> </v>
      </c>
      <c r="AX29" s="786" t="str">
        <f>IFERROR(+$G29*'Input- Historical &amp; Rate Info'!#REF!," ")</f>
        <v xml:space="preserve"> </v>
      </c>
      <c r="AY29" s="786" t="str">
        <f>IFERROR(+$G29*'Input- Historical &amp; Rate Info'!#REF!," ")</f>
        <v xml:space="preserve"> </v>
      </c>
      <c r="AZ29" s="786" t="str">
        <f>IFERROR(+$G29*'Input- Historical &amp; Rate Info'!#REF!," ")</f>
        <v xml:space="preserve"> </v>
      </c>
      <c r="BA29" s="786" t="str">
        <f>IFERROR(+$G29*'Input- Historical &amp; Rate Info'!#REF!," ")</f>
        <v xml:space="preserve"> </v>
      </c>
      <c r="BB29" s="786" t="str">
        <f>IFERROR(+$G29*'Input- Historical &amp; Rate Info'!#REF!," ")</f>
        <v xml:space="preserve"> </v>
      </c>
      <c r="BC29" s="786" t="str">
        <f>IFERROR(+$G29*'Input- Historical &amp; Rate Info'!#REF!," ")</f>
        <v xml:space="preserve"> </v>
      </c>
      <c r="BD29" s="786" t="str">
        <f>IFERROR(+$G29*'Input- Historical &amp; Rate Info'!#REF!," ")</f>
        <v xml:space="preserve"> </v>
      </c>
      <c r="BE29" s="786" t="str">
        <f>IFERROR(+$G29*'Input- Historical &amp; Rate Info'!#REF!," ")</f>
        <v xml:space="preserve"> </v>
      </c>
      <c r="BF29" s="786" t="str">
        <f>IFERROR(+$G29*'Input- Historical &amp; Rate Info'!#REF!," ")</f>
        <v xml:space="preserve"> </v>
      </c>
      <c r="BG29" s="786" t="str">
        <f>IFERROR(+$G29*'Input- Historical &amp; Rate Info'!#REF!," ")</f>
        <v xml:space="preserve"> </v>
      </c>
      <c r="BH29" s="786" t="str">
        <f>IFERROR(+$G29*'Input- Historical &amp; Rate Info'!#REF!," ")</f>
        <v xml:space="preserve"> </v>
      </c>
      <c r="BI29" s="786" t="str">
        <f>IFERROR(+$G29*'Input- Historical &amp; Rate Info'!#REF!," ")</f>
        <v xml:space="preserve"> </v>
      </c>
      <c r="BJ29" s="786" t="str">
        <f>IFERROR(+$G29*'Input- Historical &amp; Rate Info'!#REF!," ")</f>
        <v xml:space="preserve"> </v>
      </c>
      <c r="BK29" s="786" t="str">
        <f>IFERROR(+$G29*'Input- Historical &amp; Rate Info'!#REF!," ")</f>
        <v xml:space="preserve"> </v>
      </c>
      <c r="BL29" s="786" t="str">
        <f>IFERROR(+$G29*'Input- Historical &amp; Rate Info'!#REF!," ")</f>
        <v xml:space="preserve"> </v>
      </c>
      <c r="BM29" s="786" t="str">
        <f>IFERROR(+$G29*'Input- Historical &amp; Rate Info'!#REF!," ")</f>
        <v xml:space="preserve"> </v>
      </c>
      <c r="BN29" s="786" t="str">
        <f>IFERROR(+$G29*'Input- Historical &amp; Rate Info'!#REF!," ")</f>
        <v xml:space="preserve"> </v>
      </c>
      <c r="BO29" s="786" t="str">
        <f>IFERROR(+$G29*'Input- Historical &amp; Rate Info'!#REF!," ")</f>
        <v xml:space="preserve"> </v>
      </c>
      <c r="BP29" s="786" t="str">
        <f>IFERROR(+$G29*'Input- Historical &amp; Rate Info'!#REF!," ")</f>
        <v xml:space="preserve"> </v>
      </c>
      <c r="BQ29" s="786" t="str">
        <f>IFERROR(+$G29*'Input- Historical &amp; Rate Info'!#REF!," ")</f>
        <v xml:space="preserve"> </v>
      </c>
      <c r="BR29" s="786" t="str">
        <f>IFERROR(+$G29*'Input- Historical &amp; Rate Info'!#REF!," ")</f>
        <v xml:space="preserve"> </v>
      </c>
      <c r="BS29" s="786" t="str">
        <f>IFERROR(+$G29*'Input- Historical &amp; Rate Info'!#REF!," ")</f>
        <v xml:space="preserve"> </v>
      </c>
      <c r="BT29" s="786" t="str">
        <f>IFERROR(+$G29*'Input- Historical &amp; Rate Info'!#REF!," ")</f>
        <v xml:space="preserve"> </v>
      </c>
      <c r="BU29" s="786" t="str">
        <f>IFERROR(+$G29*'Input- Historical &amp; Rate Info'!#REF!," ")</f>
        <v xml:space="preserve"> </v>
      </c>
      <c r="BV29" s="786" t="str">
        <f>IFERROR(+$G29*'Input- Historical &amp; Rate Info'!#REF!," ")</f>
        <v xml:space="preserve"> </v>
      </c>
      <c r="BW29" s="786" t="str">
        <f>IFERROR(+$G29*'Input- Historical &amp; Rate Info'!#REF!," ")</f>
        <v xml:space="preserve"> </v>
      </c>
      <c r="BX29" s="786" t="str">
        <f>IFERROR(+$G29*'Input- Historical &amp; Rate Info'!#REF!," ")</f>
        <v xml:space="preserve"> </v>
      </c>
      <c r="BY29" s="786" t="str">
        <f>IFERROR(+$G29*'Input- Historical &amp; Rate Info'!#REF!," ")</f>
        <v xml:space="preserve"> </v>
      </c>
      <c r="BZ29" s="786" t="str">
        <f>IFERROR(+$G29*'Input- Historical &amp; Rate Info'!#REF!," ")</f>
        <v xml:space="preserve"> </v>
      </c>
      <c r="CA29" s="786" t="str">
        <f>IFERROR(+$G29*'Input- Historical &amp; Rate Info'!#REF!," ")</f>
        <v xml:space="preserve"> </v>
      </c>
      <c r="CB29" s="786" t="str">
        <f>IFERROR(+$G29*'Input- Historical &amp; Rate Info'!#REF!," ")</f>
        <v xml:space="preserve"> </v>
      </c>
      <c r="CC29" s="786" t="str">
        <f>IFERROR(+$G29*'Input- Historical &amp; Rate Info'!#REF!," ")</f>
        <v xml:space="preserve"> </v>
      </c>
      <c r="CD29" s="786" t="str">
        <f>IFERROR(+$G29*'Input- Historical &amp; Rate Info'!#REF!," ")</f>
        <v xml:space="preserve"> </v>
      </c>
      <c r="CE29" s="786" t="str">
        <f>IFERROR(+$G29*'Input- Historical &amp; Rate Info'!#REF!," ")</f>
        <v xml:space="preserve"> </v>
      </c>
      <c r="CF29" s="786" t="str">
        <f>IFERROR(+$G29*'Input- Historical &amp; Rate Info'!#REF!," ")</f>
        <v xml:space="preserve"> </v>
      </c>
      <c r="CG29" s="786" t="str">
        <f>IFERROR(+$G29*'Input- Historical &amp; Rate Info'!#REF!," ")</f>
        <v xml:space="preserve"> </v>
      </c>
      <c r="CH29" s="786" t="str">
        <f>IFERROR(+$G29*'Input- Historical &amp; Rate Info'!#REF!," ")</f>
        <v xml:space="preserve"> </v>
      </c>
      <c r="CI29" s="786" t="str">
        <f>IFERROR(+$G29*'Input- Historical &amp; Rate Info'!#REF!," ")</f>
        <v xml:space="preserve"> </v>
      </c>
      <c r="CJ29" s="786" t="str">
        <f>IFERROR(+$G29*'Input- Historical &amp; Rate Info'!#REF!," ")</f>
        <v xml:space="preserve"> </v>
      </c>
      <c r="CK29" s="786" t="str">
        <f>IFERROR(+$G29*'Input- Historical &amp; Rate Info'!#REF!," ")</f>
        <v xml:space="preserve"> </v>
      </c>
      <c r="CL29" s="786" t="str">
        <f>IFERROR(+$G29*'Input- Historical &amp; Rate Info'!#REF!," ")</f>
        <v xml:space="preserve"> </v>
      </c>
      <c r="CM29" s="786" t="str">
        <f>IFERROR(+$G29*'Input- Historical &amp; Rate Info'!#REF!," ")</f>
        <v xml:space="preserve"> </v>
      </c>
      <c r="CN29" s="786" t="str">
        <f>IFERROR(+$G29*'Input- Historical &amp; Rate Info'!#REF!," ")</f>
        <v xml:space="preserve"> </v>
      </c>
      <c r="CO29" s="786" t="str">
        <f>IFERROR(+$G29*'Input- Historical &amp; Rate Info'!#REF!," ")</f>
        <v xml:space="preserve"> </v>
      </c>
      <c r="CP29" s="786" t="str">
        <f>IFERROR(+$G29*'Input- Historical &amp; Rate Info'!#REF!," ")</f>
        <v xml:space="preserve"> </v>
      </c>
      <c r="CQ29" s="786" t="str">
        <f>IFERROR(+$G29*'Input- Historical &amp; Rate Info'!#REF!," ")</f>
        <v xml:space="preserve"> </v>
      </c>
      <c r="CR29" s="786" t="str">
        <f>IFERROR(+$G29*'Input- Historical &amp; Rate Info'!#REF!," ")</f>
        <v xml:space="preserve"> </v>
      </c>
      <c r="CS29" s="786" t="str">
        <f>IFERROR(+$G29*'Input- Historical &amp; Rate Info'!#REF!," ")</f>
        <v xml:space="preserve"> </v>
      </c>
      <c r="CT29" s="786" t="str">
        <f>IFERROR(+$G29*'Input- Historical &amp; Rate Info'!#REF!," ")</f>
        <v xml:space="preserve"> </v>
      </c>
      <c r="CU29" s="786" t="str">
        <f>IFERROR(+$G29*'Input- Historical &amp; Rate Info'!#REF!," ")</f>
        <v xml:space="preserve"> </v>
      </c>
      <c r="CV29" s="786" t="str">
        <f>IFERROR(+$G29*'Input- Historical &amp; Rate Info'!#REF!," ")</f>
        <v xml:space="preserve"> </v>
      </c>
      <c r="CW29" s="786" t="str">
        <f>IFERROR(+$G29*'Input- Historical &amp; Rate Info'!#REF!," ")</f>
        <v xml:space="preserve"> </v>
      </c>
      <c r="CX29" s="786" t="str">
        <f>IFERROR(+$G29*'Input- Historical &amp; Rate Info'!#REF!," ")</f>
        <v xml:space="preserve"> </v>
      </c>
      <c r="CY29" s="786" t="str">
        <f>IFERROR(+$G29*'Input- Historical &amp; Rate Info'!#REF!," ")</f>
        <v xml:space="preserve"> </v>
      </c>
      <c r="CZ29" s="786" t="str">
        <f>IFERROR(+$G29*'Input- Historical &amp; Rate Info'!#REF!," ")</f>
        <v xml:space="preserve"> </v>
      </c>
      <c r="DA29" s="786" t="str">
        <f>IFERROR(+$G29*'Input- Historical &amp; Rate Info'!#REF!," ")</f>
        <v xml:space="preserve"> </v>
      </c>
      <c r="DB29" s="786" t="str">
        <f>IFERROR(+$G29*'Input- Historical &amp; Rate Info'!#REF!," ")</f>
        <v xml:space="preserve"> </v>
      </c>
      <c r="DC29" s="786" t="str">
        <f>IFERROR(+$G29*'Input- Historical &amp; Rate Info'!#REF!," ")</f>
        <v xml:space="preserve"> </v>
      </c>
      <c r="DD29" s="786" t="str">
        <f>IFERROR(+$G29*'Input- Historical &amp; Rate Info'!#REF!," ")</f>
        <v xml:space="preserve"> </v>
      </c>
      <c r="DE29" s="786" t="str">
        <f>IFERROR(+$G29*'Input- Historical &amp; Rate Info'!#REF!," ")</f>
        <v xml:space="preserve"> </v>
      </c>
      <c r="DF29" s="786" t="str">
        <f>IFERROR(+$G29*'Input- Historical &amp; Rate Info'!#REF!," ")</f>
        <v xml:space="preserve"> </v>
      </c>
      <c r="DG29" s="786" t="str">
        <f>IFERROR(+$G29*'Input- Historical &amp; Rate Info'!#REF!," ")</f>
        <v xml:space="preserve"> </v>
      </c>
      <c r="DH29" s="786" t="str">
        <f>IFERROR(+$G29*'Input- Historical &amp; Rate Info'!#REF!," ")</f>
        <v xml:space="preserve"> </v>
      </c>
      <c r="DI29" s="786" t="str">
        <f>IFERROR(+$G29*'Input- Historical &amp; Rate Info'!#REF!," ")</f>
        <v xml:space="preserve"> </v>
      </c>
      <c r="DJ29" s="786" t="str">
        <f>IFERROR(+$G29*'Input- Historical &amp; Rate Info'!#REF!," ")</f>
        <v xml:space="preserve"> </v>
      </c>
      <c r="DK29" s="786" t="str">
        <f>IFERROR(+$G29*'Input- Historical &amp; Rate Info'!#REF!," ")</f>
        <v xml:space="preserve"> </v>
      </c>
      <c r="DL29" s="786" t="str">
        <f>IFERROR(+$G29*'Input- Historical &amp; Rate Info'!#REF!," ")</f>
        <v xml:space="preserve"> </v>
      </c>
      <c r="DM29" s="786" t="str">
        <f>IFERROR(+$G29*'Input- Historical &amp; Rate Info'!#REF!," ")</f>
        <v xml:space="preserve"> </v>
      </c>
      <c r="DN29" s="786" t="str">
        <f>IFERROR(+$G29*'Input- Historical &amp; Rate Info'!#REF!," ")</f>
        <v xml:space="preserve"> </v>
      </c>
      <c r="DO29" s="786" t="str">
        <f>IFERROR(+$G29*'Input- Historical &amp; Rate Info'!#REF!," ")</f>
        <v xml:space="preserve"> </v>
      </c>
      <c r="DP29" s="786" t="str">
        <f>IFERROR(+$G29*'Input- Historical &amp; Rate Info'!#REF!," ")</f>
        <v xml:space="preserve"> </v>
      </c>
      <c r="DQ29" s="786" t="str">
        <f>IFERROR(+$G29*'Input- Historical &amp; Rate Info'!#REF!," ")</f>
        <v xml:space="preserve"> </v>
      </c>
      <c r="DR29" s="786" t="str">
        <f>IFERROR(+$G29*'Input- Historical &amp; Rate Info'!#REF!," ")</f>
        <v xml:space="preserve"> </v>
      </c>
      <c r="DS29" s="786" t="str">
        <f>IFERROR(+$G29*'Input- Historical &amp; Rate Info'!#REF!," ")</f>
        <v xml:space="preserve"> </v>
      </c>
      <c r="DT29" s="786" t="str">
        <f>IFERROR(+$G29*'Input- Historical &amp; Rate Info'!#REF!," ")</f>
        <v xml:space="preserve"> </v>
      </c>
      <c r="DU29" s="786" t="str">
        <f>IFERROR(+$G29*'Input- Historical &amp; Rate Info'!#REF!," ")</f>
        <v xml:space="preserve"> </v>
      </c>
      <c r="DV29" s="786" t="str">
        <f>IFERROR(+$G29*'Input- Historical &amp; Rate Info'!#REF!," ")</f>
        <v xml:space="preserve"> </v>
      </c>
      <c r="DW29" s="786" t="str">
        <f>IFERROR(+$G29*'Input- Historical &amp; Rate Info'!#REF!," ")</f>
        <v xml:space="preserve"> </v>
      </c>
      <c r="DX29" s="786" t="str">
        <f>IFERROR(+$G29*'Input- Historical &amp; Rate Info'!#REF!," ")</f>
        <v xml:space="preserve"> </v>
      </c>
      <c r="DY29" s="786" t="str">
        <f>IFERROR(+$G29*'Input- Historical &amp; Rate Info'!#REF!," ")</f>
        <v xml:space="preserve"> </v>
      </c>
      <c r="DZ29" s="786" t="str">
        <f>IFERROR(+$G29*'Input- Historical &amp; Rate Info'!#REF!," ")</f>
        <v xml:space="preserve"> </v>
      </c>
      <c r="EA29" s="786" t="str">
        <f>IFERROR(+$G29*'Input- Historical &amp; Rate Info'!#REF!," ")</f>
        <v xml:space="preserve"> </v>
      </c>
      <c r="EB29" s="786" t="str">
        <f>IFERROR(+$G29*'Input- Historical &amp; Rate Info'!#REF!," ")</f>
        <v xml:space="preserve"> </v>
      </c>
      <c r="EC29" s="786" t="str">
        <f>IFERROR(+$G29*'Input- Historical &amp; Rate Info'!#REF!," ")</f>
        <v xml:space="preserve"> </v>
      </c>
      <c r="ED29" s="786" t="str">
        <f>IFERROR(+$G29*'Input- Historical &amp; Rate Info'!#REF!," ")</f>
        <v xml:space="preserve"> </v>
      </c>
      <c r="EE29" s="786" t="str">
        <f>IFERROR(+$G29*'Input- Historical &amp; Rate Info'!#REF!," ")</f>
        <v xml:space="preserve"> </v>
      </c>
      <c r="EF29" s="786" t="str">
        <f>IFERROR(+$G29*'Input- Historical &amp; Rate Info'!#REF!," ")</f>
        <v xml:space="preserve"> </v>
      </c>
      <c r="EG29" s="786" t="str">
        <f>IFERROR(+$G29*'Input- Historical &amp; Rate Info'!#REF!," ")</f>
        <v xml:space="preserve"> </v>
      </c>
      <c r="EH29" s="786" t="str">
        <f>IFERROR(+$G29*'Input- Historical &amp; Rate Info'!#REF!," ")</f>
        <v xml:space="preserve"> </v>
      </c>
      <c r="EI29" s="786" t="str">
        <f>IFERROR(+$G29*'Input- Historical &amp; Rate Info'!#REF!," ")</f>
        <v xml:space="preserve"> </v>
      </c>
      <c r="EJ29" s="786" t="str">
        <f>IFERROR(+$G29*'Input- Historical &amp; Rate Info'!#REF!," ")</f>
        <v xml:space="preserve"> </v>
      </c>
      <c r="EK29" s="786" t="str">
        <f>IFERROR(+$G29*'Input- Historical &amp; Rate Info'!#REF!," ")</f>
        <v xml:space="preserve"> </v>
      </c>
      <c r="EL29" s="786" t="str">
        <f>IFERROR(+$G29*'Input- Historical &amp; Rate Info'!#REF!," ")</f>
        <v xml:space="preserve"> </v>
      </c>
      <c r="EM29" s="786" t="str">
        <f>IFERROR(+$G29*'Input- Historical &amp; Rate Info'!#REF!," ")</f>
        <v xml:space="preserve"> </v>
      </c>
      <c r="EN29" s="786" t="str">
        <f>IFERROR(+$G29*'Input- Historical &amp; Rate Info'!#REF!," ")</f>
        <v xml:space="preserve"> </v>
      </c>
      <c r="EO29" s="786" t="str">
        <f>IFERROR(+$G29*'Input- Historical &amp; Rate Info'!#REF!," ")</f>
        <v xml:space="preserve"> </v>
      </c>
      <c r="EP29" s="786" t="str">
        <f>IFERROR(+$G29*'Input- Historical &amp; Rate Info'!#REF!," ")</f>
        <v xml:space="preserve"> </v>
      </c>
      <c r="EQ29" s="786" t="str">
        <f>IFERROR(+$G29*'Input- Historical &amp; Rate Info'!#REF!," ")</f>
        <v xml:space="preserve"> </v>
      </c>
      <c r="ER29" s="786" t="str">
        <f>IFERROR(+$G29*'Input- Historical &amp; Rate Info'!#REF!," ")</f>
        <v xml:space="preserve"> </v>
      </c>
      <c r="ES29" s="515"/>
    </row>
    <row r="30" spans="1:149">
      <c r="A30" s="725"/>
      <c r="B30" s="725"/>
      <c r="C30" s="725"/>
      <c r="D30" s="726"/>
      <c r="E30" s="727"/>
      <c r="F30" s="728"/>
      <c r="G30" s="785" t="str">
        <f>IFERROR(IF(C30+F30*30.434&lt;'Input- Historical &amp; Rate Info'!$B$7-1,"",IF(C30+F30*30.434&lt;'Input- Historical &amp; Rate Info'!$B$7+365,(ROUND(C30+F30*30.434,0)-'Input- Historical &amp; Rate Info'!$B$7)*D30*E30/ROUND(F30*30.434,0),IF(C30&gt;'Input- Historical &amp; Rate Info'!$B$7,('Input- Historical &amp; Rate Info'!$B$7+365-C30)*D30*E30/ROUND(F30*30.434,0),D30*E30/F30*12))),"")</f>
        <v/>
      </c>
      <c r="H30" s="711" t="str">
        <f t="shared" si="0"/>
        <v/>
      </c>
      <c r="I30" s="786" t="str">
        <f>IFERROR(+$G30*'Input- Historical &amp; Rate Info'!#REF!," ")</f>
        <v xml:space="preserve"> </v>
      </c>
      <c r="J30" s="786" t="str">
        <f>IFERROR(+$G30*'Input- Historical &amp; Rate Info'!#REF!," ")</f>
        <v xml:space="preserve"> </v>
      </c>
      <c r="K30" s="786" t="str">
        <f>IFERROR(+$G30*'Input- Historical &amp; Rate Info'!#REF!," ")</f>
        <v xml:space="preserve"> </v>
      </c>
      <c r="L30" s="786" t="str">
        <f>IFERROR(+$G30*'Input- Historical &amp; Rate Info'!#REF!," ")</f>
        <v xml:space="preserve"> </v>
      </c>
      <c r="M30" s="786" t="str">
        <f>IFERROR(+$G30*'Input- Historical &amp; Rate Info'!#REF!," ")</f>
        <v xml:space="preserve"> </v>
      </c>
      <c r="N30" s="786" t="str">
        <f>IFERROR(+$G30*'Input- Historical &amp; Rate Info'!#REF!," ")</f>
        <v xml:space="preserve"> </v>
      </c>
      <c r="O30" s="786" t="str">
        <f>IFERROR(+$G30*'Input- Historical &amp; Rate Info'!#REF!," ")</f>
        <v xml:space="preserve"> </v>
      </c>
      <c r="P30" s="786" t="str">
        <f>IFERROR(+$G30*'Input- Historical &amp; Rate Info'!#REF!," ")</f>
        <v xml:space="preserve"> </v>
      </c>
      <c r="Q30" s="786" t="str">
        <f>IFERROR(+$G30*'Input- Historical &amp; Rate Info'!#REF!," ")</f>
        <v xml:space="preserve"> </v>
      </c>
      <c r="R30" s="786" t="str">
        <f>IFERROR(+$G30*'Input- Historical &amp; Rate Info'!#REF!," ")</f>
        <v xml:space="preserve"> </v>
      </c>
      <c r="S30" s="786" t="str">
        <f>IFERROR(+$G30*'Input- Historical &amp; Rate Info'!#REF!," ")</f>
        <v xml:space="preserve"> </v>
      </c>
      <c r="T30" s="786" t="str">
        <f>IFERROR(+$G30*'Input- Historical &amp; Rate Info'!#REF!," ")</f>
        <v xml:space="preserve"> </v>
      </c>
      <c r="U30" s="786" t="str">
        <f>IFERROR(+$G30*'Input- Historical &amp; Rate Info'!#REF!," ")</f>
        <v xml:space="preserve"> </v>
      </c>
      <c r="V30" s="786" t="str">
        <f>IFERROR(+$G30*'Input- Historical &amp; Rate Info'!#REF!," ")</f>
        <v xml:space="preserve"> </v>
      </c>
      <c r="W30" s="786" t="str">
        <f>IFERROR(+$G30*'Input- Historical &amp; Rate Info'!#REF!," ")</f>
        <v xml:space="preserve"> </v>
      </c>
      <c r="X30" s="786" t="str">
        <f>IFERROR(+$G30*'Input- Historical &amp; Rate Info'!#REF!," ")</f>
        <v xml:space="preserve"> </v>
      </c>
      <c r="Y30" s="786" t="str">
        <f>IFERROR(+$G30*'Input- Historical &amp; Rate Info'!#REF!," ")</f>
        <v xml:space="preserve"> </v>
      </c>
      <c r="Z30" s="786" t="str">
        <f>IFERROR(+$G30*'Input- Historical &amp; Rate Info'!#REF!," ")</f>
        <v xml:space="preserve"> </v>
      </c>
      <c r="AA30" s="786" t="str">
        <f>IFERROR(+$G30*'Input- Historical &amp; Rate Info'!#REF!," ")</f>
        <v xml:space="preserve"> </v>
      </c>
      <c r="AB30" s="786" t="str">
        <f>IFERROR(+$G30*'Input- Historical &amp; Rate Info'!#REF!," ")</f>
        <v xml:space="preserve"> </v>
      </c>
      <c r="AC30" s="786" t="str">
        <f>IFERROR(+$G30*'Input- Historical &amp; Rate Info'!#REF!," ")</f>
        <v xml:space="preserve"> </v>
      </c>
      <c r="AD30" s="786" t="str">
        <f>IFERROR(+$G30*'Input- Historical &amp; Rate Info'!#REF!," ")</f>
        <v xml:space="preserve"> </v>
      </c>
      <c r="AE30" s="786" t="str">
        <f>IFERROR(+$G30*'Input- Historical &amp; Rate Info'!#REF!," ")</f>
        <v xml:space="preserve"> </v>
      </c>
      <c r="AF30" s="786" t="str">
        <f>IFERROR(+$G30*'Input- Historical &amp; Rate Info'!#REF!," ")</f>
        <v xml:space="preserve"> </v>
      </c>
      <c r="AG30" s="786" t="str">
        <f>IFERROR(+$G30*'Input- Historical &amp; Rate Info'!#REF!," ")</f>
        <v xml:space="preserve"> </v>
      </c>
      <c r="AH30" s="786" t="str">
        <f>IFERROR(+$G30*'Input- Historical &amp; Rate Info'!#REF!," ")</f>
        <v xml:space="preserve"> </v>
      </c>
      <c r="AI30" s="786" t="str">
        <f>IFERROR(+$G30*'Input- Historical &amp; Rate Info'!#REF!," ")</f>
        <v xml:space="preserve"> </v>
      </c>
      <c r="AJ30" s="786" t="str">
        <f>IFERROR(+$G30*'Input- Historical &amp; Rate Info'!#REF!," ")</f>
        <v xml:space="preserve"> </v>
      </c>
      <c r="AK30" s="786" t="str">
        <f>IFERROR(+$G30*'Input- Historical &amp; Rate Info'!#REF!," ")</f>
        <v xml:space="preserve"> </v>
      </c>
      <c r="AL30" s="786" t="str">
        <f>IFERROR(+$G30*'Input- Historical &amp; Rate Info'!#REF!," ")</f>
        <v xml:space="preserve"> </v>
      </c>
      <c r="AM30" s="786" t="str">
        <f>IFERROR(+$G30*'Input- Historical &amp; Rate Info'!#REF!," ")</f>
        <v xml:space="preserve"> </v>
      </c>
      <c r="AN30" s="786" t="str">
        <f>IFERROR(+$G30*'Input- Historical &amp; Rate Info'!#REF!," ")</f>
        <v xml:space="preserve"> </v>
      </c>
      <c r="AO30" s="786" t="str">
        <f>IFERROR(+$G30*'Input- Historical &amp; Rate Info'!#REF!," ")</f>
        <v xml:space="preserve"> </v>
      </c>
      <c r="AP30" s="786" t="str">
        <f>IFERROR(+$G30*'Input- Historical &amp; Rate Info'!#REF!," ")</f>
        <v xml:space="preserve"> </v>
      </c>
      <c r="AQ30" s="786" t="str">
        <f>IFERROR(+$G30*'Input- Historical &amp; Rate Info'!#REF!," ")</f>
        <v xml:space="preserve"> </v>
      </c>
      <c r="AR30" s="786" t="str">
        <f>IFERROR(+$G30*'Input- Historical &amp; Rate Info'!#REF!," ")</f>
        <v xml:space="preserve"> </v>
      </c>
      <c r="AS30" s="786" t="str">
        <f>IFERROR(+$G30*'Input- Historical &amp; Rate Info'!#REF!," ")</f>
        <v xml:space="preserve"> </v>
      </c>
      <c r="AT30" s="786" t="str">
        <f>IFERROR(+$G30*'Input- Historical &amp; Rate Info'!#REF!," ")</f>
        <v xml:space="preserve"> </v>
      </c>
      <c r="AU30" s="786" t="str">
        <f>IFERROR(+$G30*'Input- Historical &amp; Rate Info'!#REF!," ")</f>
        <v xml:space="preserve"> </v>
      </c>
      <c r="AV30" s="786" t="str">
        <f>IFERROR(+$G30*'Input- Historical &amp; Rate Info'!#REF!," ")</f>
        <v xml:space="preserve"> </v>
      </c>
      <c r="AW30" s="786" t="str">
        <f>IFERROR(+$G30*'Input- Historical &amp; Rate Info'!#REF!," ")</f>
        <v xml:space="preserve"> </v>
      </c>
      <c r="AX30" s="786" t="str">
        <f>IFERROR(+$G30*'Input- Historical &amp; Rate Info'!#REF!," ")</f>
        <v xml:space="preserve"> </v>
      </c>
      <c r="AY30" s="786" t="str">
        <f>IFERROR(+$G30*'Input- Historical &amp; Rate Info'!#REF!," ")</f>
        <v xml:space="preserve"> </v>
      </c>
      <c r="AZ30" s="786" t="str">
        <f>IFERROR(+$G30*'Input- Historical &amp; Rate Info'!#REF!," ")</f>
        <v xml:space="preserve"> </v>
      </c>
      <c r="BA30" s="786" t="str">
        <f>IFERROR(+$G30*'Input- Historical &amp; Rate Info'!#REF!," ")</f>
        <v xml:space="preserve"> </v>
      </c>
      <c r="BB30" s="786" t="str">
        <f>IFERROR(+$G30*'Input- Historical &amp; Rate Info'!#REF!," ")</f>
        <v xml:space="preserve"> </v>
      </c>
      <c r="BC30" s="786" t="str">
        <f>IFERROR(+$G30*'Input- Historical &amp; Rate Info'!#REF!," ")</f>
        <v xml:space="preserve"> </v>
      </c>
      <c r="BD30" s="786" t="str">
        <f>IFERROR(+$G30*'Input- Historical &amp; Rate Info'!#REF!," ")</f>
        <v xml:space="preserve"> </v>
      </c>
      <c r="BE30" s="786" t="str">
        <f>IFERROR(+$G30*'Input- Historical &amp; Rate Info'!#REF!," ")</f>
        <v xml:space="preserve"> </v>
      </c>
      <c r="BF30" s="786" t="str">
        <f>IFERROR(+$G30*'Input- Historical &amp; Rate Info'!#REF!," ")</f>
        <v xml:space="preserve"> </v>
      </c>
      <c r="BG30" s="786" t="str">
        <f>IFERROR(+$G30*'Input- Historical &amp; Rate Info'!#REF!," ")</f>
        <v xml:space="preserve"> </v>
      </c>
      <c r="BH30" s="786" t="str">
        <f>IFERROR(+$G30*'Input- Historical &amp; Rate Info'!#REF!," ")</f>
        <v xml:space="preserve"> </v>
      </c>
      <c r="BI30" s="786" t="str">
        <f>IFERROR(+$G30*'Input- Historical &amp; Rate Info'!#REF!," ")</f>
        <v xml:space="preserve"> </v>
      </c>
      <c r="BJ30" s="786" t="str">
        <f>IFERROR(+$G30*'Input- Historical &amp; Rate Info'!#REF!," ")</f>
        <v xml:space="preserve"> </v>
      </c>
      <c r="BK30" s="786" t="str">
        <f>IFERROR(+$G30*'Input- Historical &amp; Rate Info'!#REF!," ")</f>
        <v xml:space="preserve"> </v>
      </c>
      <c r="BL30" s="786" t="str">
        <f>IFERROR(+$G30*'Input- Historical &amp; Rate Info'!#REF!," ")</f>
        <v xml:space="preserve"> </v>
      </c>
      <c r="BM30" s="786" t="str">
        <f>IFERROR(+$G30*'Input- Historical &amp; Rate Info'!#REF!," ")</f>
        <v xml:space="preserve"> </v>
      </c>
      <c r="BN30" s="786" t="str">
        <f>IFERROR(+$G30*'Input- Historical &amp; Rate Info'!#REF!," ")</f>
        <v xml:space="preserve"> </v>
      </c>
      <c r="BO30" s="786" t="str">
        <f>IFERROR(+$G30*'Input- Historical &amp; Rate Info'!#REF!," ")</f>
        <v xml:space="preserve"> </v>
      </c>
      <c r="BP30" s="786" t="str">
        <f>IFERROR(+$G30*'Input- Historical &amp; Rate Info'!#REF!," ")</f>
        <v xml:space="preserve"> </v>
      </c>
      <c r="BQ30" s="786" t="str">
        <f>IFERROR(+$G30*'Input- Historical &amp; Rate Info'!#REF!," ")</f>
        <v xml:space="preserve"> </v>
      </c>
      <c r="BR30" s="786" t="str">
        <f>IFERROR(+$G30*'Input- Historical &amp; Rate Info'!#REF!," ")</f>
        <v xml:space="preserve"> </v>
      </c>
      <c r="BS30" s="786" t="str">
        <f>IFERROR(+$G30*'Input- Historical &amp; Rate Info'!#REF!," ")</f>
        <v xml:space="preserve"> </v>
      </c>
      <c r="BT30" s="786" t="str">
        <f>IFERROR(+$G30*'Input- Historical &amp; Rate Info'!#REF!," ")</f>
        <v xml:space="preserve"> </v>
      </c>
      <c r="BU30" s="786" t="str">
        <f>IFERROR(+$G30*'Input- Historical &amp; Rate Info'!#REF!," ")</f>
        <v xml:space="preserve"> </v>
      </c>
      <c r="BV30" s="786" t="str">
        <f>IFERROR(+$G30*'Input- Historical &amp; Rate Info'!#REF!," ")</f>
        <v xml:space="preserve"> </v>
      </c>
      <c r="BW30" s="786" t="str">
        <f>IFERROR(+$G30*'Input- Historical &amp; Rate Info'!#REF!," ")</f>
        <v xml:space="preserve"> </v>
      </c>
      <c r="BX30" s="786" t="str">
        <f>IFERROR(+$G30*'Input- Historical &amp; Rate Info'!#REF!," ")</f>
        <v xml:space="preserve"> </v>
      </c>
      <c r="BY30" s="786" t="str">
        <f>IFERROR(+$G30*'Input- Historical &amp; Rate Info'!#REF!," ")</f>
        <v xml:space="preserve"> </v>
      </c>
      <c r="BZ30" s="786" t="str">
        <f>IFERROR(+$G30*'Input- Historical &amp; Rate Info'!#REF!," ")</f>
        <v xml:space="preserve"> </v>
      </c>
      <c r="CA30" s="786" t="str">
        <f>IFERROR(+$G30*'Input- Historical &amp; Rate Info'!#REF!," ")</f>
        <v xml:space="preserve"> </v>
      </c>
      <c r="CB30" s="786" t="str">
        <f>IFERROR(+$G30*'Input- Historical &amp; Rate Info'!#REF!," ")</f>
        <v xml:space="preserve"> </v>
      </c>
      <c r="CC30" s="786" t="str">
        <f>IFERROR(+$G30*'Input- Historical &amp; Rate Info'!#REF!," ")</f>
        <v xml:space="preserve"> </v>
      </c>
      <c r="CD30" s="786" t="str">
        <f>IFERROR(+$G30*'Input- Historical &amp; Rate Info'!#REF!," ")</f>
        <v xml:space="preserve"> </v>
      </c>
      <c r="CE30" s="786" t="str">
        <f>IFERROR(+$G30*'Input- Historical &amp; Rate Info'!#REF!," ")</f>
        <v xml:space="preserve"> </v>
      </c>
      <c r="CF30" s="786" t="str">
        <f>IFERROR(+$G30*'Input- Historical &amp; Rate Info'!#REF!," ")</f>
        <v xml:space="preserve"> </v>
      </c>
      <c r="CG30" s="786" t="str">
        <f>IFERROR(+$G30*'Input- Historical &amp; Rate Info'!#REF!," ")</f>
        <v xml:space="preserve"> </v>
      </c>
      <c r="CH30" s="786" t="str">
        <f>IFERROR(+$G30*'Input- Historical &amp; Rate Info'!#REF!," ")</f>
        <v xml:space="preserve"> </v>
      </c>
      <c r="CI30" s="786" t="str">
        <f>IFERROR(+$G30*'Input- Historical &amp; Rate Info'!#REF!," ")</f>
        <v xml:space="preserve"> </v>
      </c>
      <c r="CJ30" s="786" t="str">
        <f>IFERROR(+$G30*'Input- Historical &amp; Rate Info'!#REF!," ")</f>
        <v xml:space="preserve"> </v>
      </c>
      <c r="CK30" s="786" t="str">
        <f>IFERROR(+$G30*'Input- Historical &amp; Rate Info'!#REF!," ")</f>
        <v xml:space="preserve"> </v>
      </c>
      <c r="CL30" s="786" t="str">
        <f>IFERROR(+$G30*'Input- Historical &amp; Rate Info'!#REF!," ")</f>
        <v xml:space="preserve"> </v>
      </c>
      <c r="CM30" s="786" t="str">
        <f>IFERROR(+$G30*'Input- Historical &amp; Rate Info'!#REF!," ")</f>
        <v xml:space="preserve"> </v>
      </c>
      <c r="CN30" s="786" t="str">
        <f>IFERROR(+$G30*'Input- Historical &amp; Rate Info'!#REF!," ")</f>
        <v xml:space="preserve"> </v>
      </c>
      <c r="CO30" s="786" t="str">
        <f>IFERROR(+$G30*'Input- Historical &amp; Rate Info'!#REF!," ")</f>
        <v xml:space="preserve"> </v>
      </c>
      <c r="CP30" s="786" t="str">
        <f>IFERROR(+$G30*'Input- Historical &amp; Rate Info'!#REF!," ")</f>
        <v xml:space="preserve"> </v>
      </c>
      <c r="CQ30" s="786" t="str">
        <f>IFERROR(+$G30*'Input- Historical &amp; Rate Info'!#REF!," ")</f>
        <v xml:space="preserve"> </v>
      </c>
      <c r="CR30" s="786" t="str">
        <f>IFERROR(+$G30*'Input- Historical &amp; Rate Info'!#REF!," ")</f>
        <v xml:space="preserve"> </v>
      </c>
      <c r="CS30" s="786" t="str">
        <f>IFERROR(+$G30*'Input- Historical &amp; Rate Info'!#REF!," ")</f>
        <v xml:space="preserve"> </v>
      </c>
      <c r="CT30" s="786" t="str">
        <f>IFERROR(+$G30*'Input- Historical &amp; Rate Info'!#REF!," ")</f>
        <v xml:space="preserve"> </v>
      </c>
      <c r="CU30" s="786" t="str">
        <f>IFERROR(+$G30*'Input- Historical &amp; Rate Info'!#REF!," ")</f>
        <v xml:space="preserve"> </v>
      </c>
      <c r="CV30" s="786" t="str">
        <f>IFERROR(+$G30*'Input- Historical &amp; Rate Info'!#REF!," ")</f>
        <v xml:space="preserve"> </v>
      </c>
      <c r="CW30" s="786" t="str">
        <f>IFERROR(+$G30*'Input- Historical &amp; Rate Info'!#REF!," ")</f>
        <v xml:space="preserve"> </v>
      </c>
      <c r="CX30" s="786" t="str">
        <f>IFERROR(+$G30*'Input- Historical &amp; Rate Info'!#REF!," ")</f>
        <v xml:space="preserve"> </v>
      </c>
      <c r="CY30" s="786" t="str">
        <f>IFERROR(+$G30*'Input- Historical &amp; Rate Info'!#REF!," ")</f>
        <v xml:space="preserve"> </v>
      </c>
      <c r="CZ30" s="786" t="str">
        <f>IFERROR(+$G30*'Input- Historical &amp; Rate Info'!#REF!," ")</f>
        <v xml:space="preserve"> </v>
      </c>
      <c r="DA30" s="786" t="str">
        <f>IFERROR(+$G30*'Input- Historical &amp; Rate Info'!#REF!," ")</f>
        <v xml:space="preserve"> </v>
      </c>
      <c r="DB30" s="786" t="str">
        <f>IFERROR(+$G30*'Input- Historical &amp; Rate Info'!#REF!," ")</f>
        <v xml:space="preserve"> </v>
      </c>
      <c r="DC30" s="786" t="str">
        <f>IFERROR(+$G30*'Input- Historical &amp; Rate Info'!#REF!," ")</f>
        <v xml:space="preserve"> </v>
      </c>
      <c r="DD30" s="786" t="str">
        <f>IFERROR(+$G30*'Input- Historical &amp; Rate Info'!#REF!," ")</f>
        <v xml:space="preserve"> </v>
      </c>
      <c r="DE30" s="786" t="str">
        <f>IFERROR(+$G30*'Input- Historical &amp; Rate Info'!#REF!," ")</f>
        <v xml:space="preserve"> </v>
      </c>
      <c r="DF30" s="786" t="str">
        <f>IFERROR(+$G30*'Input- Historical &amp; Rate Info'!#REF!," ")</f>
        <v xml:space="preserve"> </v>
      </c>
      <c r="DG30" s="786" t="str">
        <f>IFERROR(+$G30*'Input- Historical &amp; Rate Info'!#REF!," ")</f>
        <v xml:space="preserve"> </v>
      </c>
      <c r="DH30" s="786" t="str">
        <f>IFERROR(+$G30*'Input- Historical &amp; Rate Info'!#REF!," ")</f>
        <v xml:space="preserve"> </v>
      </c>
      <c r="DI30" s="786" t="str">
        <f>IFERROR(+$G30*'Input- Historical &amp; Rate Info'!#REF!," ")</f>
        <v xml:space="preserve"> </v>
      </c>
      <c r="DJ30" s="786" t="str">
        <f>IFERROR(+$G30*'Input- Historical &amp; Rate Info'!#REF!," ")</f>
        <v xml:space="preserve"> </v>
      </c>
      <c r="DK30" s="786" t="str">
        <f>IFERROR(+$G30*'Input- Historical &amp; Rate Info'!#REF!," ")</f>
        <v xml:space="preserve"> </v>
      </c>
      <c r="DL30" s="786" t="str">
        <f>IFERROR(+$G30*'Input- Historical &amp; Rate Info'!#REF!," ")</f>
        <v xml:space="preserve"> </v>
      </c>
      <c r="DM30" s="786" t="str">
        <f>IFERROR(+$G30*'Input- Historical &amp; Rate Info'!#REF!," ")</f>
        <v xml:space="preserve"> </v>
      </c>
      <c r="DN30" s="786" t="str">
        <f>IFERROR(+$G30*'Input- Historical &amp; Rate Info'!#REF!," ")</f>
        <v xml:space="preserve"> </v>
      </c>
      <c r="DO30" s="786" t="str">
        <f>IFERROR(+$G30*'Input- Historical &amp; Rate Info'!#REF!," ")</f>
        <v xml:space="preserve"> </v>
      </c>
      <c r="DP30" s="786" t="str">
        <f>IFERROR(+$G30*'Input- Historical &amp; Rate Info'!#REF!," ")</f>
        <v xml:space="preserve"> </v>
      </c>
      <c r="DQ30" s="786" t="str">
        <f>IFERROR(+$G30*'Input- Historical &amp; Rate Info'!#REF!," ")</f>
        <v xml:space="preserve"> </v>
      </c>
      <c r="DR30" s="786" t="str">
        <f>IFERROR(+$G30*'Input- Historical &amp; Rate Info'!#REF!," ")</f>
        <v xml:space="preserve"> </v>
      </c>
      <c r="DS30" s="786" t="str">
        <f>IFERROR(+$G30*'Input- Historical &amp; Rate Info'!#REF!," ")</f>
        <v xml:space="preserve"> </v>
      </c>
      <c r="DT30" s="786" t="str">
        <f>IFERROR(+$G30*'Input- Historical &amp; Rate Info'!#REF!," ")</f>
        <v xml:space="preserve"> </v>
      </c>
      <c r="DU30" s="786" t="str">
        <f>IFERROR(+$G30*'Input- Historical &amp; Rate Info'!#REF!," ")</f>
        <v xml:space="preserve"> </v>
      </c>
      <c r="DV30" s="786" t="str">
        <f>IFERROR(+$G30*'Input- Historical &amp; Rate Info'!#REF!," ")</f>
        <v xml:space="preserve"> </v>
      </c>
      <c r="DW30" s="786" t="str">
        <f>IFERROR(+$G30*'Input- Historical &amp; Rate Info'!#REF!," ")</f>
        <v xml:space="preserve"> </v>
      </c>
      <c r="DX30" s="786" t="str">
        <f>IFERROR(+$G30*'Input- Historical &amp; Rate Info'!#REF!," ")</f>
        <v xml:space="preserve"> </v>
      </c>
      <c r="DY30" s="786" t="str">
        <f>IFERROR(+$G30*'Input- Historical &amp; Rate Info'!#REF!," ")</f>
        <v xml:space="preserve"> </v>
      </c>
      <c r="DZ30" s="786" t="str">
        <f>IFERROR(+$G30*'Input- Historical &amp; Rate Info'!#REF!," ")</f>
        <v xml:space="preserve"> </v>
      </c>
      <c r="EA30" s="786" t="str">
        <f>IFERROR(+$G30*'Input- Historical &amp; Rate Info'!#REF!," ")</f>
        <v xml:space="preserve"> </v>
      </c>
      <c r="EB30" s="786" t="str">
        <f>IFERROR(+$G30*'Input- Historical &amp; Rate Info'!#REF!," ")</f>
        <v xml:space="preserve"> </v>
      </c>
      <c r="EC30" s="786" t="str">
        <f>IFERROR(+$G30*'Input- Historical &amp; Rate Info'!#REF!," ")</f>
        <v xml:space="preserve"> </v>
      </c>
      <c r="ED30" s="786" t="str">
        <f>IFERROR(+$G30*'Input- Historical &amp; Rate Info'!#REF!," ")</f>
        <v xml:space="preserve"> </v>
      </c>
      <c r="EE30" s="786" t="str">
        <f>IFERROR(+$G30*'Input- Historical &amp; Rate Info'!#REF!," ")</f>
        <v xml:space="preserve"> </v>
      </c>
      <c r="EF30" s="786" t="str">
        <f>IFERROR(+$G30*'Input- Historical &amp; Rate Info'!#REF!," ")</f>
        <v xml:space="preserve"> </v>
      </c>
      <c r="EG30" s="786" t="str">
        <f>IFERROR(+$G30*'Input- Historical &amp; Rate Info'!#REF!," ")</f>
        <v xml:space="preserve"> </v>
      </c>
      <c r="EH30" s="786" t="str">
        <f>IFERROR(+$G30*'Input- Historical &amp; Rate Info'!#REF!," ")</f>
        <v xml:space="preserve"> </v>
      </c>
      <c r="EI30" s="786" t="str">
        <f>IFERROR(+$G30*'Input- Historical &amp; Rate Info'!#REF!," ")</f>
        <v xml:space="preserve"> </v>
      </c>
      <c r="EJ30" s="786" t="str">
        <f>IFERROR(+$G30*'Input- Historical &amp; Rate Info'!#REF!," ")</f>
        <v xml:space="preserve"> </v>
      </c>
      <c r="EK30" s="786" t="str">
        <f>IFERROR(+$G30*'Input- Historical &amp; Rate Info'!#REF!," ")</f>
        <v xml:space="preserve"> </v>
      </c>
      <c r="EL30" s="786" t="str">
        <f>IFERROR(+$G30*'Input- Historical &amp; Rate Info'!#REF!," ")</f>
        <v xml:space="preserve"> </v>
      </c>
      <c r="EM30" s="786" t="str">
        <f>IFERROR(+$G30*'Input- Historical &amp; Rate Info'!#REF!," ")</f>
        <v xml:space="preserve"> </v>
      </c>
      <c r="EN30" s="786" t="str">
        <f>IFERROR(+$G30*'Input- Historical &amp; Rate Info'!#REF!," ")</f>
        <v xml:space="preserve"> </v>
      </c>
      <c r="EO30" s="786" t="str">
        <f>IFERROR(+$G30*'Input- Historical &amp; Rate Info'!#REF!," ")</f>
        <v xml:space="preserve"> </v>
      </c>
      <c r="EP30" s="786" t="str">
        <f>IFERROR(+$G30*'Input- Historical &amp; Rate Info'!#REF!," ")</f>
        <v xml:space="preserve"> </v>
      </c>
      <c r="EQ30" s="786" t="str">
        <f>IFERROR(+$G30*'Input- Historical &amp; Rate Info'!#REF!," ")</f>
        <v xml:space="preserve"> </v>
      </c>
      <c r="ER30" s="786" t="str">
        <f>IFERROR(+$G30*'Input- Historical &amp; Rate Info'!#REF!," ")</f>
        <v xml:space="preserve"> </v>
      </c>
      <c r="ES30" s="515"/>
    </row>
    <row r="31" spans="1:149">
      <c r="A31" s="725"/>
      <c r="B31" s="725"/>
      <c r="C31" s="725"/>
      <c r="D31" s="726"/>
      <c r="E31" s="727"/>
      <c r="F31" s="728"/>
      <c r="G31" s="785" t="str">
        <f>IFERROR(IF(C31+F31*30.434&lt;'Input- Historical &amp; Rate Info'!$B$7-1,"",IF(C31+F31*30.434&lt;'Input- Historical &amp; Rate Info'!$B$7+365,(ROUND(C31+F31*30.434,0)-'Input- Historical &amp; Rate Info'!$B$7)*D31*E31/ROUND(F31*30.434,0),IF(C31&gt;'Input- Historical &amp; Rate Info'!$B$7,('Input- Historical &amp; Rate Info'!$B$7+365-C31)*D31*E31/ROUND(F31*30.434,0),D31*E31/F31*12))),"")</f>
        <v/>
      </c>
      <c r="H31" s="711" t="str">
        <f t="shared" si="0"/>
        <v/>
      </c>
      <c r="I31" s="786" t="str">
        <f>IFERROR(+$G31*'Input- Historical &amp; Rate Info'!#REF!," ")</f>
        <v xml:space="preserve"> </v>
      </c>
      <c r="J31" s="786" t="str">
        <f>IFERROR(+$G31*'Input- Historical &amp; Rate Info'!#REF!," ")</f>
        <v xml:space="preserve"> </v>
      </c>
      <c r="K31" s="786" t="str">
        <f>IFERROR(+$G31*'Input- Historical &amp; Rate Info'!#REF!," ")</f>
        <v xml:space="preserve"> </v>
      </c>
      <c r="L31" s="786" t="str">
        <f>IFERROR(+$G31*'Input- Historical &amp; Rate Info'!#REF!," ")</f>
        <v xml:space="preserve"> </v>
      </c>
      <c r="M31" s="786" t="str">
        <f>IFERROR(+$G31*'Input- Historical &amp; Rate Info'!#REF!," ")</f>
        <v xml:space="preserve"> </v>
      </c>
      <c r="N31" s="786" t="str">
        <f>IFERROR(+$G31*'Input- Historical &amp; Rate Info'!#REF!," ")</f>
        <v xml:space="preserve"> </v>
      </c>
      <c r="O31" s="786" t="str">
        <f>IFERROR(+$G31*'Input- Historical &amp; Rate Info'!#REF!," ")</f>
        <v xml:space="preserve"> </v>
      </c>
      <c r="P31" s="786" t="str">
        <f>IFERROR(+$G31*'Input- Historical &amp; Rate Info'!#REF!," ")</f>
        <v xml:space="preserve"> </v>
      </c>
      <c r="Q31" s="786" t="str">
        <f>IFERROR(+$G31*'Input- Historical &amp; Rate Info'!#REF!," ")</f>
        <v xml:space="preserve"> </v>
      </c>
      <c r="R31" s="786" t="str">
        <f>IFERROR(+$G31*'Input- Historical &amp; Rate Info'!#REF!," ")</f>
        <v xml:space="preserve"> </v>
      </c>
      <c r="S31" s="786" t="str">
        <f>IFERROR(+$G31*'Input- Historical &amp; Rate Info'!#REF!," ")</f>
        <v xml:space="preserve"> </v>
      </c>
      <c r="T31" s="786" t="str">
        <f>IFERROR(+$G31*'Input- Historical &amp; Rate Info'!#REF!," ")</f>
        <v xml:space="preserve"> </v>
      </c>
      <c r="U31" s="786" t="str">
        <f>IFERROR(+$G31*'Input- Historical &amp; Rate Info'!#REF!," ")</f>
        <v xml:space="preserve"> </v>
      </c>
      <c r="V31" s="786" t="str">
        <f>IFERROR(+$G31*'Input- Historical &amp; Rate Info'!#REF!," ")</f>
        <v xml:space="preserve"> </v>
      </c>
      <c r="W31" s="786" t="str">
        <f>IFERROR(+$G31*'Input- Historical &amp; Rate Info'!#REF!," ")</f>
        <v xml:space="preserve"> </v>
      </c>
      <c r="X31" s="786" t="str">
        <f>IFERROR(+$G31*'Input- Historical &amp; Rate Info'!#REF!," ")</f>
        <v xml:space="preserve"> </v>
      </c>
      <c r="Y31" s="786" t="str">
        <f>IFERROR(+$G31*'Input- Historical &amp; Rate Info'!#REF!," ")</f>
        <v xml:space="preserve"> </v>
      </c>
      <c r="Z31" s="786" t="str">
        <f>IFERROR(+$G31*'Input- Historical &amp; Rate Info'!#REF!," ")</f>
        <v xml:space="preserve"> </v>
      </c>
      <c r="AA31" s="786" t="str">
        <f>IFERROR(+$G31*'Input- Historical &amp; Rate Info'!#REF!," ")</f>
        <v xml:space="preserve"> </v>
      </c>
      <c r="AB31" s="786" t="str">
        <f>IFERROR(+$G31*'Input- Historical &amp; Rate Info'!#REF!," ")</f>
        <v xml:space="preserve"> </v>
      </c>
      <c r="AC31" s="786" t="str">
        <f>IFERROR(+$G31*'Input- Historical &amp; Rate Info'!#REF!," ")</f>
        <v xml:space="preserve"> </v>
      </c>
      <c r="AD31" s="786" t="str">
        <f>IFERROR(+$G31*'Input- Historical &amp; Rate Info'!#REF!," ")</f>
        <v xml:space="preserve"> </v>
      </c>
      <c r="AE31" s="786" t="str">
        <f>IFERROR(+$G31*'Input- Historical &amp; Rate Info'!#REF!," ")</f>
        <v xml:space="preserve"> </v>
      </c>
      <c r="AF31" s="786" t="str">
        <f>IFERROR(+$G31*'Input- Historical &amp; Rate Info'!#REF!," ")</f>
        <v xml:space="preserve"> </v>
      </c>
      <c r="AG31" s="786" t="str">
        <f>IFERROR(+$G31*'Input- Historical &amp; Rate Info'!#REF!," ")</f>
        <v xml:space="preserve"> </v>
      </c>
      <c r="AH31" s="786" t="str">
        <f>IFERROR(+$G31*'Input- Historical &amp; Rate Info'!#REF!," ")</f>
        <v xml:space="preserve"> </v>
      </c>
      <c r="AI31" s="786" t="str">
        <f>IFERROR(+$G31*'Input- Historical &amp; Rate Info'!#REF!," ")</f>
        <v xml:space="preserve"> </v>
      </c>
      <c r="AJ31" s="786" t="str">
        <f>IFERROR(+$G31*'Input- Historical &amp; Rate Info'!#REF!," ")</f>
        <v xml:space="preserve"> </v>
      </c>
      <c r="AK31" s="786" t="str">
        <f>IFERROR(+$G31*'Input- Historical &amp; Rate Info'!#REF!," ")</f>
        <v xml:space="preserve"> </v>
      </c>
      <c r="AL31" s="786" t="str">
        <f>IFERROR(+$G31*'Input- Historical &amp; Rate Info'!#REF!," ")</f>
        <v xml:space="preserve"> </v>
      </c>
      <c r="AM31" s="786" t="str">
        <f>IFERROR(+$G31*'Input- Historical &amp; Rate Info'!#REF!," ")</f>
        <v xml:space="preserve"> </v>
      </c>
      <c r="AN31" s="786" t="str">
        <f>IFERROR(+$G31*'Input- Historical &amp; Rate Info'!#REF!," ")</f>
        <v xml:space="preserve"> </v>
      </c>
      <c r="AO31" s="786" t="str">
        <f>IFERROR(+$G31*'Input- Historical &amp; Rate Info'!#REF!," ")</f>
        <v xml:space="preserve"> </v>
      </c>
      <c r="AP31" s="786" t="str">
        <f>IFERROR(+$G31*'Input- Historical &amp; Rate Info'!#REF!," ")</f>
        <v xml:space="preserve"> </v>
      </c>
      <c r="AQ31" s="786" t="str">
        <f>IFERROR(+$G31*'Input- Historical &amp; Rate Info'!#REF!," ")</f>
        <v xml:space="preserve"> </v>
      </c>
      <c r="AR31" s="786" t="str">
        <f>IFERROR(+$G31*'Input- Historical &amp; Rate Info'!#REF!," ")</f>
        <v xml:space="preserve"> </v>
      </c>
      <c r="AS31" s="786" t="str">
        <f>IFERROR(+$G31*'Input- Historical &amp; Rate Info'!#REF!," ")</f>
        <v xml:space="preserve"> </v>
      </c>
      <c r="AT31" s="786" t="str">
        <f>IFERROR(+$G31*'Input- Historical &amp; Rate Info'!#REF!," ")</f>
        <v xml:space="preserve"> </v>
      </c>
      <c r="AU31" s="786" t="str">
        <f>IFERROR(+$G31*'Input- Historical &amp; Rate Info'!#REF!," ")</f>
        <v xml:space="preserve"> </v>
      </c>
      <c r="AV31" s="786" t="str">
        <f>IFERROR(+$G31*'Input- Historical &amp; Rate Info'!#REF!," ")</f>
        <v xml:space="preserve"> </v>
      </c>
      <c r="AW31" s="786" t="str">
        <f>IFERROR(+$G31*'Input- Historical &amp; Rate Info'!#REF!," ")</f>
        <v xml:space="preserve"> </v>
      </c>
      <c r="AX31" s="786" t="str">
        <f>IFERROR(+$G31*'Input- Historical &amp; Rate Info'!#REF!," ")</f>
        <v xml:space="preserve"> </v>
      </c>
      <c r="AY31" s="786" t="str">
        <f>IFERROR(+$G31*'Input- Historical &amp; Rate Info'!#REF!," ")</f>
        <v xml:space="preserve"> </v>
      </c>
      <c r="AZ31" s="786" t="str">
        <f>IFERROR(+$G31*'Input- Historical &amp; Rate Info'!#REF!," ")</f>
        <v xml:space="preserve"> </v>
      </c>
      <c r="BA31" s="786" t="str">
        <f>IFERROR(+$G31*'Input- Historical &amp; Rate Info'!#REF!," ")</f>
        <v xml:space="preserve"> </v>
      </c>
      <c r="BB31" s="786" t="str">
        <f>IFERROR(+$G31*'Input- Historical &amp; Rate Info'!#REF!," ")</f>
        <v xml:space="preserve"> </v>
      </c>
      <c r="BC31" s="786" t="str">
        <f>IFERROR(+$G31*'Input- Historical &amp; Rate Info'!#REF!," ")</f>
        <v xml:space="preserve"> </v>
      </c>
      <c r="BD31" s="786" t="str">
        <f>IFERROR(+$G31*'Input- Historical &amp; Rate Info'!#REF!," ")</f>
        <v xml:space="preserve"> </v>
      </c>
      <c r="BE31" s="786" t="str">
        <f>IFERROR(+$G31*'Input- Historical &amp; Rate Info'!#REF!," ")</f>
        <v xml:space="preserve"> </v>
      </c>
      <c r="BF31" s="786" t="str">
        <f>IFERROR(+$G31*'Input- Historical &amp; Rate Info'!#REF!," ")</f>
        <v xml:space="preserve"> </v>
      </c>
      <c r="BG31" s="786" t="str">
        <f>IFERROR(+$G31*'Input- Historical &amp; Rate Info'!#REF!," ")</f>
        <v xml:space="preserve"> </v>
      </c>
      <c r="BH31" s="786" t="str">
        <f>IFERROR(+$G31*'Input- Historical &amp; Rate Info'!#REF!," ")</f>
        <v xml:space="preserve"> </v>
      </c>
      <c r="BI31" s="786" t="str">
        <f>IFERROR(+$G31*'Input- Historical &amp; Rate Info'!#REF!," ")</f>
        <v xml:space="preserve"> </v>
      </c>
      <c r="BJ31" s="786" t="str">
        <f>IFERROR(+$G31*'Input- Historical &amp; Rate Info'!#REF!," ")</f>
        <v xml:space="preserve"> </v>
      </c>
      <c r="BK31" s="786" t="str">
        <f>IFERROR(+$G31*'Input- Historical &amp; Rate Info'!#REF!," ")</f>
        <v xml:space="preserve"> </v>
      </c>
      <c r="BL31" s="786" t="str">
        <f>IFERROR(+$G31*'Input- Historical &amp; Rate Info'!#REF!," ")</f>
        <v xml:space="preserve"> </v>
      </c>
      <c r="BM31" s="786" t="str">
        <f>IFERROR(+$G31*'Input- Historical &amp; Rate Info'!#REF!," ")</f>
        <v xml:space="preserve"> </v>
      </c>
      <c r="BN31" s="786" t="str">
        <f>IFERROR(+$G31*'Input- Historical &amp; Rate Info'!#REF!," ")</f>
        <v xml:space="preserve"> </v>
      </c>
      <c r="BO31" s="786" t="str">
        <f>IFERROR(+$G31*'Input- Historical &amp; Rate Info'!#REF!," ")</f>
        <v xml:space="preserve"> </v>
      </c>
      <c r="BP31" s="786" t="str">
        <f>IFERROR(+$G31*'Input- Historical &amp; Rate Info'!#REF!," ")</f>
        <v xml:space="preserve"> </v>
      </c>
      <c r="BQ31" s="786" t="str">
        <f>IFERROR(+$G31*'Input- Historical &amp; Rate Info'!#REF!," ")</f>
        <v xml:space="preserve"> </v>
      </c>
      <c r="BR31" s="786" t="str">
        <f>IFERROR(+$G31*'Input- Historical &amp; Rate Info'!#REF!," ")</f>
        <v xml:space="preserve"> </v>
      </c>
      <c r="BS31" s="786" t="str">
        <f>IFERROR(+$G31*'Input- Historical &amp; Rate Info'!#REF!," ")</f>
        <v xml:space="preserve"> </v>
      </c>
      <c r="BT31" s="786" t="str">
        <f>IFERROR(+$G31*'Input- Historical &amp; Rate Info'!#REF!," ")</f>
        <v xml:space="preserve"> </v>
      </c>
      <c r="BU31" s="786" t="str">
        <f>IFERROR(+$G31*'Input- Historical &amp; Rate Info'!#REF!," ")</f>
        <v xml:space="preserve"> </v>
      </c>
      <c r="BV31" s="786" t="str">
        <f>IFERROR(+$G31*'Input- Historical &amp; Rate Info'!#REF!," ")</f>
        <v xml:space="preserve"> </v>
      </c>
      <c r="BW31" s="786" t="str">
        <f>IFERROR(+$G31*'Input- Historical &amp; Rate Info'!#REF!," ")</f>
        <v xml:space="preserve"> </v>
      </c>
      <c r="BX31" s="786" t="str">
        <f>IFERROR(+$G31*'Input- Historical &amp; Rate Info'!#REF!," ")</f>
        <v xml:space="preserve"> </v>
      </c>
      <c r="BY31" s="786" t="str">
        <f>IFERROR(+$G31*'Input- Historical &amp; Rate Info'!#REF!," ")</f>
        <v xml:space="preserve"> </v>
      </c>
      <c r="BZ31" s="786" t="str">
        <f>IFERROR(+$G31*'Input- Historical &amp; Rate Info'!#REF!," ")</f>
        <v xml:space="preserve"> </v>
      </c>
      <c r="CA31" s="786" t="str">
        <f>IFERROR(+$G31*'Input- Historical &amp; Rate Info'!#REF!," ")</f>
        <v xml:space="preserve"> </v>
      </c>
      <c r="CB31" s="786" t="str">
        <f>IFERROR(+$G31*'Input- Historical &amp; Rate Info'!#REF!," ")</f>
        <v xml:space="preserve"> </v>
      </c>
      <c r="CC31" s="786" t="str">
        <f>IFERROR(+$G31*'Input- Historical &amp; Rate Info'!#REF!," ")</f>
        <v xml:space="preserve"> </v>
      </c>
      <c r="CD31" s="786" t="str">
        <f>IFERROR(+$G31*'Input- Historical &amp; Rate Info'!#REF!," ")</f>
        <v xml:space="preserve"> </v>
      </c>
      <c r="CE31" s="786" t="str">
        <f>IFERROR(+$G31*'Input- Historical &amp; Rate Info'!#REF!," ")</f>
        <v xml:space="preserve"> </v>
      </c>
      <c r="CF31" s="786" t="str">
        <f>IFERROR(+$G31*'Input- Historical &amp; Rate Info'!#REF!," ")</f>
        <v xml:space="preserve"> </v>
      </c>
      <c r="CG31" s="786" t="str">
        <f>IFERROR(+$G31*'Input- Historical &amp; Rate Info'!#REF!," ")</f>
        <v xml:space="preserve"> </v>
      </c>
      <c r="CH31" s="786" t="str">
        <f>IFERROR(+$G31*'Input- Historical &amp; Rate Info'!#REF!," ")</f>
        <v xml:space="preserve"> </v>
      </c>
      <c r="CI31" s="786" t="str">
        <f>IFERROR(+$G31*'Input- Historical &amp; Rate Info'!#REF!," ")</f>
        <v xml:space="preserve"> </v>
      </c>
      <c r="CJ31" s="786" t="str">
        <f>IFERROR(+$G31*'Input- Historical &amp; Rate Info'!#REF!," ")</f>
        <v xml:space="preserve"> </v>
      </c>
      <c r="CK31" s="786" t="str">
        <f>IFERROR(+$G31*'Input- Historical &amp; Rate Info'!#REF!," ")</f>
        <v xml:space="preserve"> </v>
      </c>
      <c r="CL31" s="786" t="str">
        <f>IFERROR(+$G31*'Input- Historical &amp; Rate Info'!#REF!," ")</f>
        <v xml:space="preserve"> </v>
      </c>
      <c r="CM31" s="786" t="str">
        <f>IFERROR(+$G31*'Input- Historical &amp; Rate Info'!#REF!," ")</f>
        <v xml:space="preserve"> </v>
      </c>
      <c r="CN31" s="786" t="str">
        <f>IFERROR(+$G31*'Input- Historical &amp; Rate Info'!#REF!," ")</f>
        <v xml:space="preserve"> </v>
      </c>
      <c r="CO31" s="786" t="str">
        <f>IFERROR(+$G31*'Input- Historical &amp; Rate Info'!#REF!," ")</f>
        <v xml:space="preserve"> </v>
      </c>
      <c r="CP31" s="786" t="str">
        <f>IFERROR(+$G31*'Input- Historical &amp; Rate Info'!#REF!," ")</f>
        <v xml:space="preserve"> </v>
      </c>
      <c r="CQ31" s="786" t="str">
        <f>IFERROR(+$G31*'Input- Historical &amp; Rate Info'!#REF!," ")</f>
        <v xml:space="preserve"> </v>
      </c>
      <c r="CR31" s="786" t="str">
        <f>IFERROR(+$G31*'Input- Historical &amp; Rate Info'!#REF!," ")</f>
        <v xml:space="preserve"> </v>
      </c>
      <c r="CS31" s="786" t="str">
        <f>IFERROR(+$G31*'Input- Historical &amp; Rate Info'!#REF!," ")</f>
        <v xml:space="preserve"> </v>
      </c>
      <c r="CT31" s="786" t="str">
        <f>IFERROR(+$G31*'Input- Historical &amp; Rate Info'!#REF!," ")</f>
        <v xml:space="preserve"> </v>
      </c>
      <c r="CU31" s="786" t="str">
        <f>IFERROR(+$G31*'Input- Historical &amp; Rate Info'!#REF!," ")</f>
        <v xml:space="preserve"> </v>
      </c>
      <c r="CV31" s="786" t="str">
        <f>IFERROR(+$G31*'Input- Historical &amp; Rate Info'!#REF!," ")</f>
        <v xml:space="preserve"> </v>
      </c>
      <c r="CW31" s="786" t="str">
        <f>IFERROR(+$G31*'Input- Historical &amp; Rate Info'!#REF!," ")</f>
        <v xml:space="preserve"> </v>
      </c>
      <c r="CX31" s="786" t="str">
        <f>IFERROR(+$G31*'Input- Historical &amp; Rate Info'!#REF!," ")</f>
        <v xml:space="preserve"> </v>
      </c>
      <c r="CY31" s="786" t="str">
        <f>IFERROR(+$G31*'Input- Historical &amp; Rate Info'!#REF!," ")</f>
        <v xml:space="preserve"> </v>
      </c>
      <c r="CZ31" s="786" t="str">
        <f>IFERROR(+$G31*'Input- Historical &amp; Rate Info'!#REF!," ")</f>
        <v xml:space="preserve"> </v>
      </c>
      <c r="DA31" s="786" t="str">
        <f>IFERROR(+$G31*'Input- Historical &amp; Rate Info'!#REF!," ")</f>
        <v xml:space="preserve"> </v>
      </c>
      <c r="DB31" s="786" t="str">
        <f>IFERROR(+$G31*'Input- Historical &amp; Rate Info'!#REF!," ")</f>
        <v xml:space="preserve"> </v>
      </c>
      <c r="DC31" s="786" t="str">
        <f>IFERROR(+$G31*'Input- Historical &amp; Rate Info'!#REF!," ")</f>
        <v xml:space="preserve"> </v>
      </c>
      <c r="DD31" s="786" t="str">
        <f>IFERROR(+$G31*'Input- Historical &amp; Rate Info'!#REF!," ")</f>
        <v xml:space="preserve"> </v>
      </c>
      <c r="DE31" s="786" t="str">
        <f>IFERROR(+$G31*'Input- Historical &amp; Rate Info'!#REF!," ")</f>
        <v xml:space="preserve"> </v>
      </c>
      <c r="DF31" s="786" t="str">
        <f>IFERROR(+$G31*'Input- Historical &amp; Rate Info'!#REF!," ")</f>
        <v xml:space="preserve"> </v>
      </c>
      <c r="DG31" s="786" t="str">
        <f>IFERROR(+$G31*'Input- Historical &amp; Rate Info'!#REF!," ")</f>
        <v xml:space="preserve"> </v>
      </c>
      <c r="DH31" s="786" t="str">
        <f>IFERROR(+$G31*'Input- Historical &amp; Rate Info'!#REF!," ")</f>
        <v xml:space="preserve"> </v>
      </c>
      <c r="DI31" s="786" t="str">
        <f>IFERROR(+$G31*'Input- Historical &amp; Rate Info'!#REF!," ")</f>
        <v xml:space="preserve"> </v>
      </c>
      <c r="DJ31" s="786" t="str">
        <f>IFERROR(+$G31*'Input- Historical &amp; Rate Info'!#REF!," ")</f>
        <v xml:space="preserve"> </v>
      </c>
      <c r="DK31" s="786" t="str">
        <f>IFERROR(+$G31*'Input- Historical &amp; Rate Info'!#REF!," ")</f>
        <v xml:space="preserve"> </v>
      </c>
      <c r="DL31" s="786" t="str">
        <f>IFERROR(+$G31*'Input- Historical &amp; Rate Info'!#REF!," ")</f>
        <v xml:space="preserve"> </v>
      </c>
      <c r="DM31" s="786" t="str">
        <f>IFERROR(+$G31*'Input- Historical &amp; Rate Info'!#REF!," ")</f>
        <v xml:space="preserve"> </v>
      </c>
      <c r="DN31" s="786" t="str">
        <f>IFERROR(+$G31*'Input- Historical &amp; Rate Info'!#REF!," ")</f>
        <v xml:space="preserve"> </v>
      </c>
      <c r="DO31" s="786" t="str">
        <f>IFERROR(+$G31*'Input- Historical &amp; Rate Info'!#REF!," ")</f>
        <v xml:space="preserve"> </v>
      </c>
      <c r="DP31" s="786" t="str">
        <f>IFERROR(+$G31*'Input- Historical &amp; Rate Info'!#REF!," ")</f>
        <v xml:space="preserve"> </v>
      </c>
      <c r="DQ31" s="786" t="str">
        <f>IFERROR(+$G31*'Input- Historical &amp; Rate Info'!#REF!," ")</f>
        <v xml:space="preserve"> </v>
      </c>
      <c r="DR31" s="786" t="str">
        <f>IFERROR(+$G31*'Input- Historical &amp; Rate Info'!#REF!," ")</f>
        <v xml:space="preserve"> </v>
      </c>
      <c r="DS31" s="786" t="str">
        <f>IFERROR(+$G31*'Input- Historical &amp; Rate Info'!#REF!," ")</f>
        <v xml:space="preserve"> </v>
      </c>
      <c r="DT31" s="786" t="str">
        <f>IFERROR(+$G31*'Input- Historical &amp; Rate Info'!#REF!," ")</f>
        <v xml:space="preserve"> </v>
      </c>
      <c r="DU31" s="786" t="str">
        <f>IFERROR(+$G31*'Input- Historical &amp; Rate Info'!#REF!," ")</f>
        <v xml:space="preserve"> </v>
      </c>
      <c r="DV31" s="786" t="str">
        <f>IFERROR(+$G31*'Input- Historical &amp; Rate Info'!#REF!," ")</f>
        <v xml:space="preserve"> </v>
      </c>
      <c r="DW31" s="786" t="str">
        <f>IFERROR(+$G31*'Input- Historical &amp; Rate Info'!#REF!," ")</f>
        <v xml:space="preserve"> </v>
      </c>
      <c r="DX31" s="786" t="str">
        <f>IFERROR(+$G31*'Input- Historical &amp; Rate Info'!#REF!," ")</f>
        <v xml:space="preserve"> </v>
      </c>
      <c r="DY31" s="786" t="str">
        <f>IFERROR(+$G31*'Input- Historical &amp; Rate Info'!#REF!," ")</f>
        <v xml:space="preserve"> </v>
      </c>
      <c r="DZ31" s="786" t="str">
        <f>IFERROR(+$G31*'Input- Historical &amp; Rate Info'!#REF!," ")</f>
        <v xml:space="preserve"> </v>
      </c>
      <c r="EA31" s="786" t="str">
        <f>IFERROR(+$G31*'Input- Historical &amp; Rate Info'!#REF!," ")</f>
        <v xml:space="preserve"> </v>
      </c>
      <c r="EB31" s="786" t="str">
        <f>IFERROR(+$G31*'Input- Historical &amp; Rate Info'!#REF!," ")</f>
        <v xml:space="preserve"> </v>
      </c>
      <c r="EC31" s="786" t="str">
        <f>IFERROR(+$G31*'Input- Historical &amp; Rate Info'!#REF!," ")</f>
        <v xml:space="preserve"> </v>
      </c>
      <c r="ED31" s="786" t="str">
        <f>IFERROR(+$G31*'Input- Historical &amp; Rate Info'!#REF!," ")</f>
        <v xml:space="preserve"> </v>
      </c>
      <c r="EE31" s="786" t="str">
        <f>IFERROR(+$G31*'Input- Historical &amp; Rate Info'!#REF!," ")</f>
        <v xml:space="preserve"> </v>
      </c>
      <c r="EF31" s="786" t="str">
        <f>IFERROR(+$G31*'Input- Historical &amp; Rate Info'!#REF!," ")</f>
        <v xml:space="preserve"> </v>
      </c>
      <c r="EG31" s="786" t="str">
        <f>IFERROR(+$G31*'Input- Historical &amp; Rate Info'!#REF!," ")</f>
        <v xml:space="preserve"> </v>
      </c>
      <c r="EH31" s="786" t="str">
        <f>IFERROR(+$G31*'Input- Historical &amp; Rate Info'!#REF!," ")</f>
        <v xml:space="preserve"> </v>
      </c>
      <c r="EI31" s="786" t="str">
        <f>IFERROR(+$G31*'Input- Historical &amp; Rate Info'!#REF!," ")</f>
        <v xml:space="preserve"> </v>
      </c>
      <c r="EJ31" s="786" t="str">
        <f>IFERROR(+$G31*'Input- Historical &amp; Rate Info'!#REF!," ")</f>
        <v xml:space="preserve"> </v>
      </c>
      <c r="EK31" s="786" t="str">
        <f>IFERROR(+$G31*'Input- Historical &amp; Rate Info'!#REF!," ")</f>
        <v xml:space="preserve"> </v>
      </c>
      <c r="EL31" s="786" t="str">
        <f>IFERROR(+$G31*'Input- Historical &amp; Rate Info'!#REF!," ")</f>
        <v xml:space="preserve"> </v>
      </c>
      <c r="EM31" s="786" t="str">
        <f>IFERROR(+$G31*'Input- Historical &amp; Rate Info'!#REF!," ")</f>
        <v xml:space="preserve"> </v>
      </c>
      <c r="EN31" s="786" t="str">
        <f>IFERROR(+$G31*'Input- Historical &amp; Rate Info'!#REF!," ")</f>
        <v xml:space="preserve"> </v>
      </c>
      <c r="EO31" s="786" t="str">
        <f>IFERROR(+$G31*'Input- Historical &amp; Rate Info'!#REF!," ")</f>
        <v xml:space="preserve"> </v>
      </c>
      <c r="EP31" s="786" t="str">
        <f>IFERROR(+$G31*'Input- Historical &amp; Rate Info'!#REF!," ")</f>
        <v xml:space="preserve"> </v>
      </c>
      <c r="EQ31" s="786" t="str">
        <f>IFERROR(+$G31*'Input- Historical &amp; Rate Info'!#REF!," ")</f>
        <v xml:space="preserve"> </v>
      </c>
      <c r="ER31" s="786" t="str">
        <f>IFERROR(+$G31*'Input- Historical &amp; Rate Info'!#REF!," ")</f>
        <v xml:space="preserve"> </v>
      </c>
      <c r="ES31" s="515"/>
    </row>
    <row r="32" spans="1:149">
      <c r="A32" s="725"/>
      <c r="B32" s="725"/>
      <c r="C32" s="725"/>
      <c r="D32" s="726"/>
      <c r="E32" s="727"/>
      <c r="F32" s="728"/>
      <c r="G32" s="785" t="str">
        <f>IFERROR(IF(C32+F32*30.434&lt;'Input- Historical &amp; Rate Info'!$B$7-1,"",IF(C32+F32*30.434&lt;'Input- Historical &amp; Rate Info'!$B$7+365,(ROUND(C32+F32*30.434,0)-'Input- Historical &amp; Rate Info'!$B$7)*D32*E32/ROUND(F32*30.434,0),IF(C32&gt;'Input- Historical &amp; Rate Info'!$B$7,('Input- Historical &amp; Rate Info'!$B$7+365-C32)*D32*E32/ROUND(F32*30.434,0),D32*E32/F32*12))),"")</f>
        <v/>
      </c>
      <c r="H32" s="711" t="str">
        <f t="shared" si="0"/>
        <v/>
      </c>
      <c r="I32" s="786" t="str">
        <f>IFERROR(+$G32*'Input- Historical &amp; Rate Info'!#REF!," ")</f>
        <v xml:space="preserve"> </v>
      </c>
      <c r="J32" s="786" t="str">
        <f>IFERROR(+$G32*'Input- Historical &amp; Rate Info'!#REF!," ")</f>
        <v xml:space="preserve"> </v>
      </c>
      <c r="K32" s="786" t="str">
        <f>IFERROR(+$G32*'Input- Historical &amp; Rate Info'!#REF!," ")</f>
        <v xml:space="preserve"> </v>
      </c>
      <c r="L32" s="786" t="str">
        <f>IFERROR(+$G32*'Input- Historical &amp; Rate Info'!#REF!," ")</f>
        <v xml:space="preserve"> </v>
      </c>
      <c r="M32" s="786" t="str">
        <f>IFERROR(+$G32*'Input- Historical &amp; Rate Info'!#REF!," ")</f>
        <v xml:space="preserve"> </v>
      </c>
      <c r="N32" s="786" t="str">
        <f>IFERROR(+$G32*'Input- Historical &amp; Rate Info'!#REF!," ")</f>
        <v xml:space="preserve"> </v>
      </c>
      <c r="O32" s="786" t="str">
        <f>IFERROR(+$G32*'Input- Historical &amp; Rate Info'!#REF!," ")</f>
        <v xml:space="preserve"> </v>
      </c>
      <c r="P32" s="786" t="str">
        <f>IFERROR(+$G32*'Input- Historical &amp; Rate Info'!#REF!," ")</f>
        <v xml:space="preserve"> </v>
      </c>
      <c r="Q32" s="786" t="str">
        <f>IFERROR(+$G32*'Input- Historical &amp; Rate Info'!#REF!," ")</f>
        <v xml:space="preserve"> </v>
      </c>
      <c r="R32" s="786" t="str">
        <f>IFERROR(+$G32*'Input- Historical &amp; Rate Info'!#REF!," ")</f>
        <v xml:space="preserve"> </v>
      </c>
      <c r="S32" s="786" t="str">
        <f>IFERROR(+$G32*'Input- Historical &amp; Rate Info'!#REF!," ")</f>
        <v xml:space="preserve"> </v>
      </c>
      <c r="T32" s="786" t="str">
        <f>IFERROR(+$G32*'Input- Historical &amp; Rate Info'!#REF!," ")</f>
        <v xml:space="preserve"> </v>
      </c>
      <c r="U32" s="786" t="str">
        <f>IFERROR(+$G32*'Input- Historical &amp; Rate Info'!#REF!," ")</f>
        <v xml:space="preserve"> </v>
      </c>
      <c r="V32" s="786" t="str">
        <f>IFERROR(+$G32*'Input- Historical &amp; Rate Info'!#REF!," ")</f>
        <v xml:space="preserve"> </v>
      </c>
      <c r="W32" s="786" t="str">
        <f>IFERROR(+$G32*'Input- Historical &amp; Rate Info'!#REF!," ")</f>
        <v xml:space="preserve"> </v>
      </c>
      <c r="X32" s="786" t="str">
        <f>IFERROR(+$G32*'Input- Historical &amp; Rate Info'!#REF!," ")</f>
        <v xml:space="preserve"> </v>
      </c>
      <c r="Y32" s="786" t="str">
        <f>IFERROR(+$G32*'Input- Historical &amp; Rate Info'!#REF!," ")</f>
        <v xml:space="preserve"> </v>
      </c>
      <c r="Z32" s="786" t="str">
        <f>IFERROR(+$G32*'Input- Historical &amp; Rate Info'!#REF!," ")</f>
        <v xml:space="preserve"> </v>
      </c>
      <c r="AA32" s="786" t="str">
        <f>IFERROR(+$G32*'Input- Historical &amp; Rate Info'!#REF!," ")</f>
        <v xml:space="preserve"> </v>
      </c>
      <c r="AB32" s="786" t="str">
        <f>IFERROR(+$G32*'Input- Historical &amp; Rate Info'!#REF!," ")</f>
        <v xml:space="preserve"> </v>
      </c>
      <c r="AC32" s="786" t="str">
        <f>IFERROR(+$G32*'Input- Historical &amp; Rate Info'!#REF!," ")</f>
        <v xml:space="preserve"> </v>
      </c>
      <c r="AD32" s="786" t="str">
        <f>IFERROR(+$G32*'Input- Historical &amp; Rate Info'!#REF!," ")</f>
        <v xml:space="preserve"> </v>
      </c>
      <c r="AE32" s="786" t="str">
        <f>IFERROR(+$G32*'Input- Historical &amp; Rate Info'!#REF!," ")</f>
        <v xml:space="preserve"> </v>
      </c>
      <c r="AF32" s="786" t="str">
        <f>IFERROR(+$G32*'Input- Historical &amp; Rate Info'!#REF!," ")</f>
        <v xml:space="preserve"> </v>
      </c>
      <c r="AG32" s="786" t="str">
        <f>IFERROR(+$G32*'Input- Historical &amp; Rate Info'!#REF!," ")</f>
        <v xml:space="preserve"> </v>
      </c>
      <c r="AH32" s="786" t="str">
        <f>IFERROR(+$G32*'Input- Historical &amp; Rate Info'!#REF!," ")</f>
        <v xml:space="preserve"> </v>
      </c>
      <c r="AI32" s="786" t="str">
        <f>IFERROR(+$G32*'Input- Historical &amp; Rate Info'!#REF!," ")</f>
        <v xml:space="preserve"> </v>
      </c>
      <c r="AJ32" s="786" t="str">
        <f>IFERROR(+$G32*'Input- Historical &amp; Rate Info'!#REF!," ")</f>
        <v xml:space="preserve"> </v>
      </c>
      <c r="AK32" s="786" t="str">
        <f>IFERROR(+$G32*'Input- Historical &amp; Rate Info'!#REF!," ")</f>
        <v xml:space="preserve"> </v>
      </c>
      <c r="AL32" s="786" t="str">
        <f>IFERROR(+$G32*'Input- Historical &amp; Rate Info'!#REF!," ")</f>
        <v xml:space="preserve"> </v>
      </c>
      <c r="AM32" s="786" t="str">
        <f>IFERROR(+$G32*'Input- Historical &amp; Rate Info'!#REF!," ")</f>
        <v xml:space="preserve"> </v>
      </c>
      <c r="AN32" s="786" t="str">
        <f>IFERROR(+$G32*'Input- Historical &amp; Rate Info'!#REF!," ")</f>
        <v xml:space="preserve"> </v>
      </c>
      <c r="AO32" s="786" t="str">
        <f>IFERROR(+$G32*'Input- Historical &amp; Rate Info'!#REF!," ")</f>
        <v xml:space="preserve"> </v>
      </c>
      <c r="AP32" s="786" t="str">
        <f>IFERROR(+$G32*'Input- Historical &amp; Rate Info'!#REF!," ")</f>
        <v xml:space="preserve"> </v>
      </c>
      <c r="AQ32" s="786" t="str">
        <f>IFERROR(+$G32*'Input- Historical &amp; Rate Info'!#REF!," ")</f>
        <v xml:space="preserve"> </v>
      </c>
      <c r="AR32" s="786" t="str">
        <f>IFERROR(+$G32*'Input- Historical &amp; Rate Info'!#REF!," ")</f>
        <v xml:space="preserve"> </v>
      </c>
      <c r="AS32" s="786" t="str">
        <f>IFERROR(+$G32*'Input- Historical &amp; Rate Info'!#REF!," ")</f>
        <v xml:space="preserve"> </v>
      </c>
      <c r="AT32" s="786" t="str">
        <f>IFERROR(+$G32*'Input- Historical &amp; Rate Info'!#REF!," ")</f>
        <v xml:space="preserve"> </v>
      </c>
      <c r="AU32" s="786" t="str">
        <f>IFERROR(+$G32*'Input- Historical &amp; Rate Info'!#REF!," ")</f>
        <v xml:space="preserve"> </v>
      </c>
      <c r="AV32" s="786" t="str">
        <f>IFERROR(+$G32*'Input- Historical &amp; Rate Info'!#REF!," ")</f>
        <v xml:space="preserve"> </v>
      </c>
      <c r="AW32" s="786" t="str">
        <f>IFERROR(+$G32*'Input- Historical &amp; Rate Info'!#REF!," ")</f>
        <v xml:space="preserve"> </v>
      </c>
      <c r="AX32" s="786" t="str">
        <f>IFERROR(+$G32*'Input- Historical &amp; Rate Info'!#REF!," ")</f>
        <v xml:space="preserve"> </v>
      </c>
      <c r="AY32" s="786" t="str">
        <f>IFERROR(+$G32*'Input- Historical &amp; Rate Info'!#REF!," ")</f>
        <v xml:space="preserve"> </v>
      </c>
      <c r="AZ32" s="786" t="str">
        <f>IFERROR(+$G32*'Input- Historical &amp; Rate Info'!#REF!," ")</f>
        <v xml:space="preserve"> </v>
      </c>
      <c r="BA32" s="786" t="str">
        <f>IFERROR(+$G32*'Input- Historical &amp; Rate Info'!#REF!," ")</f>
        <v xml:space="preserve"> </v>
      </c>
      <c r="BB32" s="786" t="str">
        <f>IFERROR(+$G32*'Input- Historical &amp; Rate Info'!#REF!," ")</f>
        <v xml:space="preserve"> </v>
      </c>
      <c r="BC32" s="786" t="str">
        <f>IFERROR(+$G32*'Input- Historical &amp; Rate Info'!#REF!," ")</f>
        <v xml:space="preserve"> </v>
      </c>
      <c r="BD32" s="786" t="str">
        <f>IFERROR(+$G32*'Input- Historical &amp; Rate Info'!#REF!," ")</f>
        <v xml:space="preserve"> </v>
      </c>
      <c r="BE32" s="786" t="str">
        <f>IFERROR(+$G32*'Input- Historical &amp; Rate Info'!#REF!," ")</f>
        <v xml:space="preserve"> </v>
      </c>
      <c r="BF32" s="786" t="str">
        <f>IFERROR(+$G32*'Input- Historical &amp; Rate Info'!#REF!," ")</f>
        <v xml:space="preserve"> </v>
      </c>
      <c r="BG32" s="786" t="str">
        <f>IFERROR(+$G32*'Input- Historical &amp; Rate Info'!#REF!," ")</f>
        <v xml:space="preserve"> </v>
      </c>
      <c r="BH32" s="786" t="str">
        <f>IFERROR(+$G32*'Input- Historical &amp; Rate Info'!#REF!," ")</f>
        <v xml:space="preserve"> </v>
      </c>
      <c r="BI32" s="786" t="str">
        <f>IFERROR(+$G32*'Input- Historical &amp; Rate Info'!#REF!," ")</f>
        <v xml:space="preserve"> </v>
      </c>
      <c r="BJ32" s="786" t="str">
        <f>IFERROR(+$G32*'Input- Historical &amp; Rate Info'!#REF!," ")</f>
        <v xml:space="preserve"> </v>
      </c>
      <c r="BK32" s="786" t="str">
        <f>IFERROR(+$G32*'Input- Historical &amp; Rate Info'!#REF!," ")</f>
        <v xml:space="preserve"> </v>
      </c>
      <c r="BL32" s="786" t="str">
        <f>IFERROR(+$G32*'Input- Historical &amp; Rate Info'!#REF!," ")</f>
        <v xml:space="preserve"> </v>
      </c>
      <c r="BM32" s="786" t="str">
        <f>IFERROR(+$G32*'Input- Historical &amp; Rate Info'!#REF!," ")</f>
        <v xml:space="preserve"> </v>
      </c>
      <c r="BN32" s="786" t="str">
        <f>IFERROR(+$G32*'Input- Historical &amp; Rate Info'!#REF!," ")</f>
        <v xml:space="preserve"> </v>
      </c>
      <c r="BO32" s="786" t="str">
        <f>IFERROR(+$G32*'Input- Historical &amp; Rate Info'!#REF!," ")</f>
        <v xml:space="preserve"> </v>
      </c>
      <c r="BP32" s="786" t="str">
        <f>IFERROR(+$G32*'Input- Historical &amp; Rate Info'!#REF!," ")</f>
        <v xml:space="preserve"> </v>
      </c>
      <c r="BQ32" s="786" t="str">
        <f>IFERROR(+$G32*'Input- Historical &amp; Rate Info'!#REF!," ")</f>
        <v xml:space="preserve"> </v>
      </c>
      <c r="BR32" s="786" t="str">
        <f>IFERROR(+$G32*'Input- Historical &amp; Rate Info'!#REF!," ")</f>
        <v xml:space="preserve"> </v>
      </c>
      <c r="BS32" s="786" t="str">
        <f>IFERROR(+$G32*'Input- Historical &amp; Rate Info'!#REF!," ")</f>
        <v xml:space="preserve"> </v>
      </c>
      <c r="BT32" s="786" t="str">
        <f>IFERROR(+$G32*'Input- Historical &amp; Rate Info'!#REF!," ")</f>
        <v xml:space="preserve"> </v>
      </c>
      <c r="BU32" s="786" t="str">
        <f>IFERROR(+$G32*'Input- Historical &amp; Rate Info'!#REF!," ")</f>
        <v xml:space="preserve"> </v>
      </c>
      <c r="BV32" s="786" t="str">
        <f>IFERROR(+$G32*'Input- Historical &amp; Rate Info'!#REF!," ")</f>
        <v xml:space="preserve"> </v>
      </c>
      <c r="BW32" s="786" t="str">
        <f>IFERROR(+$G32*'Input- Historical &amp; Rate Info'!#REF!," ")</f>
        <v xml:space="preserve"> </v>
      </c>
      <c r="BX32" s="786" t="str">
        <f>IFERROR(+$G32*'Input- Historical &amp; Rate Info'!#REF!," ")</f>
        <v xml:space="preserve"> </v>
      </c>
      <c r="BY32" s="786" t="str">
        <f>IFERROR(+$G32*'Input- Historical &amp; Rate Info'!#REF!," ")</f>
        <v xml:space="preserve"> </v>
      </c>
      <c r="BZ32" s="786" t="str">
        <f>IFERROR(+$G32*'Input- Historical &amp; Rate Info'!#REF!," ")</f>
        <v xml:space="preserve"> </v>
      </c>
      <c r="CA32" s="786" t="str">
        <f>IFERROR(+$G32*'Input- Historical &amp; Rate Info'!#REF!," ")</f>
        <v xml:space="preserve"> </v>
      </c>
      <c r="CB32" s="786" t="str">
        <f>IFERROR(+$G32*'Input- Historical &amp; Rate Info'!#REF!," ")</f>
        <v xml:space="preserve"> </v>
      </c>
      <c r="CC32" s="786" t="str">
        <f>IFERROR(+$G32*'Input- Historical &amp; Rate Info'!#REF!," ")</f>
        <v xml:space="preserve"> </v>
      </c>
      <c r="CD32" s="786" t="str">
        <f>IFERROR(+$G32*'Input- Historical &amp; Rate Info'!#REF!," ")</f>
        <v xml:space="preserve"> </v>
      </c>
      <c r="CE32" s="786" t="str">
        <f>IFERROR(+$G32*'Input- Historical &amp; Rate Info'!#REF!," ")</f>
        <v xml:space="preserve"> </v>
      </c>
      <c r="CF32" s="786" t="str">
        <f>IFERROR(+$G32*'Input- Historical &amp; Rate Info'!#REF!," ")</f>
        <v xml:space="preserve"> </v>
      </c>
      <c r="CG32" s="786" t="str">
        <f>IFERROR(+$G32*'Input- Historical &amp; Rate Info'!#REF!," ")</f>
        <v xml:space="preserve"> </v>
      </c>
      <c r="CH32" s="786" t="str">
        <f>IFERROR(+$G32*'Input- Historical &amp; Rate Info'!#REF!," ")</f>
        <v xml:space="preserve"> </v>
      </c>
      <c r="CI32" s="786" t="str">
        <f>IFERROR(+$G32*'Input- Historical &amp; Rate Info'!#REF!," ")</f>
        <v xml:space="preserve"> </v>
      </c>
      <c r="CJ32" s="786" t="str">
        <f>IFERROR(+$G32*'Input- Historical &amp; Rate Info'!#REF!," ")</f>
        <v xml:space="preserve"> </v>
      </c>
      <c r="CK32" s="786" t="str">
        <f>IFERROR(+$G32*'Input- Historical &amp; Rate Info'!#REF!," ")</f>
        <v xml:space="preserve"> </v>
      </c>
      <c r="CL32" s="786" t="str">
        <f>IFERROR(+$G32*'Input- Historical &amp; Rate Info'!#REF!," ")</f>
        <v xml:space="preserve"> </v>
      </c>
      <c r="CM32" s="786" t="str">
        <f>IFERROR(+$G32*'Input- Historical &amp; Rate Info'!#REF!," ")</f>
        <v xml:space="preserve"> </v>
      </c>
      <c r="CN32" s="786" t="str">
        <f>IFERROR(+$G32*'Input- Historical &amp; Rate Info'!#REF!," ")</f>
        <v xml:space="preserve"> </v>
      </c>
      <c r="CO32" s="786" t="str">
        <f>IFERROR(+$G32*'Input- Historical &amp; Rate Info'!#REF!," ")</f>
        <v xml:space="preserve"> </v>
      </c>
      <c r="CP32" s="786" t="str">
        <f>IFERROR(+$G32*'Input- Historical &amp; Rate Info'!#REF!," ")</f>
        <v xml:space="preserve"> </v>
      </c>
      <c r="CQ32" s="786" t="str">
        <f>IFERROR(+$G32*'Input- Historical &amp; Rate Info'!#REF!," ")</f>
        <v xml:space="preserve"> </v>
      </c>
      <c r="CR32" s="786" t="str">
        <f>IFERROR(+$G32*'Input- Historical &amp; Rate Info'!#REF!," ")</f>
        <v xml:space="preserve"> </v>
      </c>
      <c r="CS32" s="786" t="str">
        <f>IFERROR(+$G32*'Input- Historical &amp; Rate Info'!#REF!," ")</f>
        <v xml:space="preserve"> </v>
      </c>
      <c r="CT32" s="786" t="str">
        <f>IFERROR(+$G32*'Input- Historical &amp; Rate Info'!#REF!," ")</f>
        <v xml:space="preserve"> </v>
      </c>
      <c r="CU32" s="786" t="str">
        <f>IFERROR(+$G32*'Input- Historical &amp; Rate Info'!#REF!," ")</f>
        <v xml:space="preserve"> </v>
      </c>
      <c r="CV32" s="786" t="str">
        <f>IFERROR(+$G32*'Input- Historical &amp; Rate Info'!#REF!," ")</f>
        <v xml:space="preserve"> </v>
      </c>
      <c r="CW32" s="786" t="str">
        <f>IFERROR(+$G32*'Input- Historical &amp; Rate Info'!#REF!," ")</f>
        <v xml:space="preserve"> </v>
      </c>
      <c r="CX32" s="786" t="str">
        <f>IFERROR(+$G32*'Input- Historical &amp; Rate Info'!#REF!," ")</f>
        <v xml:space="preserve"> </v>
      </c>
      <c r="CY32" s="786" t="str">
        <f>IFERROR(+$G32*'Input- Historical &amp; Rate Info'!#REF!," ")</f>
        <v xml:space="preserve"> </v>
      </c>
      <c r="CZ32" s="786" t="str">
        <f>IFERROR(+$G32*'Input- Historical &amp; Rate Info'!#REF!," ")</f>
        <v xml:space="preserve"> </v>
      </c>
      <c r="DA32" s="786" t="str">
        <f>IFERROR(+$G32*'Input- Historical &amp; Rate Info'!#REF!," ")</f>
        <v xml:space="preserve"> </v>
      </c>
      <c r="DB32" s="786" t="str">
        <f>IFERROR(+$G32*'Input- Historical &amp; Rate Info'!#REF!," ")</f>
        <v xml:space="preserve"> </v>
      </c>
      <c r="DC32" s="786" t="str">
        <f>IFERROR(+$G32*'Input- Historical &amp; Rate Info'!#REF!," ")</f>
        <v xml:space="preserve"> </v>
      </c>
      <c r="DD32" s="786" t="str">
        <f>IFERROR(+$G32*'Input- Historical &amp; Rate Info'!#REF!," ")</f>
        <v xml:space="preserve"> </v>
      </c>
      <c r="DE32" s="786" t="str">
        <f>IFERROR(+$G32*'Input- Historical &amp; Rate Info'!#REF!," ")</f>
        <v xml:space="preserve"> </v>
      </c>
      <c r="DF32" s="786" t="str">
        <f>IFERROR(+$G32*'Input- Historical &amp; Rate Info'!#REF!," ")</f>
        <v xml:space="preserve"> </v>
      </c>
      <c r="DG32" s="786" t="str">
        <f>IFERROR(+$G32*'Input- Historical &amp; Rate Info'!#REF!," ")</f>
        <v xml:space="preserve"> </v>
      </c>
      <c r="DH32" s="786" t="str">
        <f>IFERROR(+$G32*'Input- Historical &amp; Rate Info'!#REF!," ")</f>
        <v xml:space="preserve"> </v>
      </c>
      <c r="DI32" s="786" t="str">
        <f>IFERROR(+$G32*'Input- Historical &amp; Rate Info'!#REF!," ")</f>
        <v xml:space="preserve"> </v>
      </c>
      <c r="DJ32" s="786" t="str">
        <f>IFERROR(+$G32*'Input- Historical &amp; Rate Info'!#REF!," ")</f>
        <v xml:space="preserve"> </v>
      </c>
      <c r="DK32" s="786" t="str">
        <f>IFERROR(+$G32*'Input- Historical &amp; Rate Info'!#REF!," ")</f>
        <v xml:space="preserve"> </v>
      </c>
      <c r="DL32" s="786" t="str">
        <f>IFERROR(+$G32*'Input- Historical &amp; Rate Info'!#REF!," ")</f>
        <v xml:space="preserve"> </v>
      </c>
      <c r="DM32" s="786" t="str">
        <f>IFERROR(+$G32*'Input- Historical &amp; Rate Info'!#REF!," ")</f>
        <v xml:space="preserve"> </v>
      </c>
      <c r="DN32" s="786" t="str">
        <f>IFERROR(+$G32*'Input- Historical &amp; Rate Info'!#REF!," ")</f>
        <v xml:space="preserve"> </v>
      </c>
      <c r="DO32" s="786" t="str">
        <f>IFERROR(+$G32*'Input- Historical &amp; Rate Info'!#REF!," ")</f>
        <v xml:space="preserve"> </v>
      </c>
      <c r="DP32" s="786" t="str">
        <f>IFERROR(+$G32*'Input- Historical &amp; Rate Info'!#REF!," ")</f>
        <v xml:space="preserve"> </v>
      </c>
      <c r="DQ32" s="786" t="str">
        <f>IFERROR(+$G32*'Input- Historical &amp; Rate Info'!#REF!," ")</f>
        <v xml:space="preserve"> </v>
      </c>
      <c r="DR32" s="786" t="str">
        <f>IFERROR(+$G32*'Input- Historical &amp; Rate Info'!#REF!," ")</f>
        <v xml:space="preserve"> </v>
      </c>
      <c r="DS32" s="786" t="str">
        <f>IFERROR(+$G32*'Input- Historical &amp; Rate Info'!#REF!," ")</f>
        <v xml:space="preserve"> </v>
      </c>
      <c r="DT32" s="786" t="str">
        <f>IFERROR(+$G32*'Input- Historical &amp; Rate Info'!#REF!," ")</f>
        <v xml:space="preserve"> </v>
      </c>
      <c r="DU32" s="786" t="str">
        <f>IFERROR(+$G32*'Input- Historical &amp; Rate Info'!#REF!," ")</f>
        <v xml:space="preserve"> </v>
      </c>
      <c r="DV32" s="786" t="str">
        <f>IFERROR(+$G32*'Input- Historical &amp; Rate Info'!#REF!," ")</f>
        <v xml:space="preserve"> </v>
      </c>
      <c r="DW32" s="786" t="str">
        <f>IFERROR(+$G32*'Input- Historical &amp; Rate Info'!#REF!," ")</f>
        <v xml:space="preserve"> </v>
      </c>
      <c r="DX32" s="786" t="str">
        <f>IFERROR(+$G32*'Input- Historical &amp; Rate Info'!#REF!," ")</f>
        <v xml:space="preserve"> </v>
      </c>
      <c r="DY32" s="786" t="str">
        <f>IFERROR(+$G32*'Input- Historical &amp; Rate Info'!#REF!," ")</f>
        <v xml:space="preserve"> </v>
      </c>
      <c r="DZ32" s="786" t="str">
        <f>IFERROR(+$G32*'Input- Historical &amp; Rate Info'!#REF!," ")</f>
        <v xml:space="preserve"> </v>
      </c>
      <c r="EA32" s="786" t="str">
        <f>IFERROR(+$G32*'Input- Historical &amp; Rate Info'!#REF!," ")</f>
        <v xml:space="preserve"> </v>
      </c>
      <c r="EB32" s="786" t="str">
        <f>IFERROR(+$G32*'Input- Historical &amp; Rate Info'!#REF!," ")</f>
        <v xml:space="preserve"> </v>
      </c>
      <c r="EC32" s="786" t="str">
        <f>IFERROR(+$G32*'Input- Historical &amp; Rate Info'!#REF!," ")</f>
        <v xml:space="preserve"> </v>
      </c>
      <c r="ED32" s="786" t="str">
        <f>IFERROR(+$G32*'Input- Historical &amp; Rate Info'!#REF!," ")</f>
        <v xml:space="preserve"> </v>
      </c>
      <c r="EE32" s="786" t="str">
        <f>IFERROR(+$G32*'Input- Historical &amp; Rate Info'!#REF!," ")</f>
        <v xml:space="preserve"> </v>
      </c>
      <c r="EF32" s="786" t="str">
        <f>IFERROR(+$G32*'Input- Historical &amp; Rate Info'!#REF!," ")</f>
        <v xml:space="preserve"> </v>
      </c>
      <c r="EG32" s="786" t="str">
        <f>IFERROR(+$G32*'Input- Historical &amp; Rate Info'!#REF!," ")</f>
        <v xml:space="preserve"> </v>
      </c>
      <c r="EH32" s="786" t="str">
        <f>IFERROR(+$G32*'Input- Historical &amp; Rate Info'!#REF!," ")</f>
        <v xml:space="preserve"> </v>
      </c>
      <c r="EI32" s="786" t="str">
        <f>IFERROR(+$G32*'Input- Historical &amp; Rate Info'!#REF!," ")</f>
        <v xml:space="preserve"> </v>
      </c>
      <c r="EJ32" s="786" t="str">
        <f>IFERROR(+$G32*'Input- Historical &amp; Rate Info'!#REF!," ")</f>
        <v xml:space="preserve"> </v>
      </c>
      <c r="EK32" s="786" t="str">
        <f>IFERROR(+$G32*'Input- Historical &amp; Rate Info'!#REF!," ")</f>
        <v xml:space="preserve"> </v>
      </c>
      <c r="EL32" s="786" t="str">
        <f>IFERROR(+$G32*'Input- Historical &amp; Rate Info'!#REF!," ")</f>
        <v xml:space="preserve"> </v>
      </c>
      <c r="EM32" s="786" t="str">
        <f>IFERROR(+$G32*'Input- Historical &amp; Rate Info'!#REF!," ")</f>
        <v xml:space="preserve"> </v>
      </c>
      <c r="EN32" s="786" t="str">
        <f>IFERROR(+$G32*'Input- Historical &amp; Rate Info'!#REF!," ")</f>
        <v xml:space="preserve"> </v>
      </c>
      <c r="EO32" s="786" t="str">
        <f>IFERROR(+$G32*'Input- Historical &amp; Rate Info'!#REF!," ")</f>
        <v xml:space="preserve"> </v>
      </c>
      <c r="EP32" s="786" t="str">
        <f>IFERROR(+$G32*'Input- Historical &amp; Rate Info'!#REF!," ")</f>
        <v xml:space="preserve"> </v>
      </c>
      <c r="EQ32" s="786" t="str">
        <f>IFERROR(+$G32*'Input- Historical &amp; Rate Info'!#REF!," ")</f>
        <v xml:space="preserve"> </v>
      </c>
      <c r="ER32" s="786" t="str">
        <f>IFERROR(+$G32*'Input- Historical &amp; Rate Info'!#REF!," ")</f>
        <v xml:space="preserve"> </v>
      </c>
      <c r="ES32" s="515"/>
    </row>
    <row r="33" spans="1:149">
      <c r="A33" s="725"/>
      <c r="B33" s="725"/>
      <c r="C33" s="725"/>
      <c r="D33" s="726"/>
      <c r="E33" s="727"/>
      <c r="F33" s="728"/>
      <c r="G33" s="785" t="str">
        <f>IFERROR(IF(C33+F33*30.434&lt;'Input- Historical &amp; Rate Info'!$B$7-1,"",IF(C33+F33*30.434&lt;'Input- Historical &amp; Rate Info'!$B$7+365,(ROUND(C33+F33*30.434,0)-'Input- Historical &amp; Rate Info'!$B$7)*D33*E33/ROUND(F33*30.434,0),IF(C33&gt;'Input- Historical &amp; Rate Info'!$B$7,('Input- Historical &amp; Rate Info'!$B$7+365-C33)*D33*E33/ROUND(F33*30.434,0),D33*E33/F33*12))),"")</f>
        <v/>
      </c>
      <c r="H33" s="711" t="str">
        <f t="shared" si="0"/>
        <v/>
      </c>
      <c r="I33" s="786" t="str">
        <f>IFERROR(+$G33*'Input- Historical &amp; Rate Info'!#REF!," ")</f>
        <v xml:space="preserve"> </v>
      </c>
      <c r="J33" s="786" t="str">
        <f>IFERROR(+$G33*'Input- Historical &amp; Rate Info'!#REF!," ")</f>
        <v xml:space="preserve"> </v>
      </c>
      <c r="K33" s="786" t="str">
        <f>IFERROR(+$G33*'Input- Historical &amp; Rate Info'!#REF!," ")</f>
        <v xml:space="preserve"> </v>
      </c>
      <c r="L33" s="786" t="str">
        <f>IFERROR(+$G33*'Input- Historical &amp; Rate Info'!#REF!," ")</f>
        <v xml:space="preserve"> </v>
      </c>
      <c r="M33" s="786" t="str">
        <f>IFERROR(+$G33*'Input- Historical &amp; Rate Info'!#REF!," ")</f>
        <v xml:space="preserve"> </v>
      </c>
      <c r="N33" s="786" t="str">
        <f>IFERROR(+$G33*'Input- Historical &amp; Rate Info'!#REF!," ")</f>
        <v xml:space="preserve"> </v>
      </c>
      <c r="O33" s="786" t="str">
        <f>IFERROR(+$G33*'Input- Historical &amp; Rate Info'!#REF!," ")</f>
        <v xml:space="preserve"> </v>
      </c>
      <c r="P33" s="786" t="str">
        <f>IFERROR(+$G33*'Input- Historical &amp; Rate Info'!#REF!," ")</f>
        <v xml:space="preserve"> </v>
      </c>
      <c r="Q33" s="786" t="str">
        <f>IFERROR(+$G33*'Input- Historical &amp; Rate Info'!#REF!," ")</f>
        <v xml:space="preserve"> </v>
      </c>
      <c r="R33" s="786" t="str">
        <f>IFERROR(+$G33*'Input- Historical &amp; Rate Info'!#REF!," ")</f>
        <v xml:space="preserve"> </v>
      </c>
      <c r="S33" s="786" t="str">
        <f>IFERROR(+$G33*'Input- Historical &amp; Rate Info'!#REF!," ")</f>
        <v xml:space="preserve"> </v>
      </c>
      <c r="T33" s="786" t="str">
        <f>IFERROR(+$G33*'Input- Historical &amp; Rate Info'!#REF!," ")</f>
        <v xml:space="preserve"> </v>
      </c>
      <c r="U33" s="786" t="str">
        <f>IFERROR(+$G33*'Input- Historical &amp; Rate Info'!#REF!," ")</f>
        <v xml:space="preserve"> </v>
      </c>
      <c r="V33" s="786" t="str">
        <f>IFERROR(+$G33*'Input- Historical &amp; Rate Info'!#REF!," ")</f>
        <v xml:space="preserve"> </v>
      </c>
      <c r="W33" s="786" t="str">
        <f>IFERROR(+$G33*'Input- Historical &amp; Rate Info'!#REF!," ")</f>
        <v xml:space="preserve"> </v>
      </c>
      <c r="X33" s="786" t="str">
        <f>IFERROR(+$G33*'Input- Historical &amp; Rate Info'!#REF!," ")</f>
        <v xml:space="preserve"> </v>
      </c>
      <c r="Y33" s="786" t="str">
        <f>IFERROR(+$G33*'Input- Historical &amp; Rate Info'!#REF!," ")</f>
        <v xml:space="preserve"> </v>
      </c>
      <c r="Z33" s="786" t="str">
        <f>IFERROR(+$G33*'Input- Historical &amp; Rate Info'!#REF!," ")</f>
        <v xml:space="preserve"> </v>
      </c>
      <c r="AA33" s="786" t="str">
        <f>IFERROR(+$G33*'Input- Historical &amp; Rate Info'!#REF!," ")</f>
        <v xml:space="preserve"> </v>
      </c>
      <c r="AB33" s="786" t="str">
        <f>IFERROR(+$G33*'Input- Historical &amp; Rate Info'!#REF!," ")</f>
        <v xml:space="preserve"> </v>
      </c>
      <c r="AC33" s="786" t="str">
        <f>IFERROR(+$G33*'Input- Historical &amp; Rate Info'!#REF!," ")</f>
        <v xml:space="preserve"> </v>
      </c>
      <c r="AD33" s="786" t="str">
        <f>IFERROR(+$G33*'Input- Historical &amp; Rate Info'!#REF!," ")</f>
        <v xml:space="preserve"> </v>
      </c>
      <c r="AE33" s="786" t="str">
        <f>IFERROR(+$G33*'Input- Historical &amp; Rate Info'!#REF!," ")</f>
        <v xml:space="preserve"> </v>
      </c>
      <c r="AF33" s="786" t="str">
        <f>IFERROR(+$G33*'Input- Historical &amp; Rate Info'!#REF!," ")</f>
        <v xml:space="preserve"> </v>
      </c>
      <c r="AG33" s="786" t="str">
        <f>IFERROR(+$G33*'Input- Historical &amp; Rate Info'!#REF!," ")</f>
        <v xml:space="preserve"> </v>
      </c>
      <c r="AH33" s="786" t="str">
        <f>IFERROR(+$G33*'Input- Historical &amp; Rate Info'!#REF!," ")</f>
        <v xml:space="preserve"> </v>
      </c>
      <c r="AI33" s="786" t="str">
        <f>IFERROR(+$G33*'Input- Historical &amp; Rate Info'!#REF!," ")</f>
        <v xml:space="preserve"> </v>
      </c>
      <c r="AJ33" s="786" t="str">
        <f>IFERROR(+$G33*'Input- Historical &amp; Rate Info'!#REF!," ")</f>
        <v xml:space="preserve"> </v>
      </c>
      <c r="AK33" s="786" t="str">
        <f>IFERROR(+$G33*'Input- Historical &amp; Rate Info'!#REF!," ")</f>
        <v xml:space="preserve"> </v>
      </c>
      <c r="AL33" s="786" t="str">
        <f>IFERROR(+$G33*'Input- Historical &amp; Rate Info'!#REF!," ")</f>
        <v xml:space="preserve"> </v>
      </c>
      <c r="AM33" s="786" t="str">
        <f>IFERROR(+$G33*'Input- Historical &amp; Rate Info'!#REF!," ")</f>
        <v xml:space="preserve"> </v>
      </c>
      <c r="AN33" s="786" t="str">
        <f>IFERROR(+$G33*'Input- Historical &amp; Rate Info'!#REF!," ")</f>
        <v xml:space="preserve"> </v>
      </c>
      <c r="AO33" s="786" t="str">
        <f>IFERROR(+$G33*'Input- Historical &amp; Rate Info'!#REF!," ")</f>
        <v xml:space="preserve"> </v>
      </c>
      <c r="AP33" s="786" t="str">
        <f>IFERROR(+$G33*'Input- Historical &amp; Rate Info'!#REF!," ")</f>
        <v xml:space="preserve"> </v>
      </c>
      <c r="AQ33" s="786" t="str">
        <f>IFERROR(+$G33*'Input- Historical &amp; Rate Info'!#REF!," ")</f>
        <v xml:space="preserve"> </v>
      </c>
      <c r="AR33" s="786" t="str">
        <f>IFERROR(+$G33*'Input- Historical &amp; Rate Info'!#REF!," ")</f>
        <v xml:space="preserve"> </v>
      </c>
      <c r="AS33" s="786" t="str">
        <f>IFERROR(+$G33*'Input- Historical &amp; Rate Info'!#REF!," ")</f>
        <v xml:space="preserve"> </v>
      </c>
      <c r="AT33" s="786" t="str">
        <f>IFERROR(+$G33*'Input- Historical &amp; Rate Info'!#REF!," ")</f>
        <v xml:space="preserve"> </v>
      </c>
      <c r="AU33" s="786" t="str">
        <f>IFERROR(+$G33*'Input- Historical &amp; Rate Info'!#REF!," ")</f>
        <v xml:space="preserve"> </v>
      </c>
      <c r="AV33" s="786" t="str">
        <f>IFERROR(+$G33*'Input- Historical &amp; Rate Info'!#REF!," ")</f>
        <v xml:space="preserve"> </v>
      </c>
      <c r="AW33" s="786" t="str">
        <f>IFERROR(+$G33*'Input- Historical &amp; Rate Info'!#REF!," ")</f>
        <v xml:space="preserve"> </v>
      </c>
      <c r="AX33" s="786" t="str">
        <f>IFERROR(+$G33*'Input- Historical &amp; Rate Info'!#REF!," ")</f>
        <v xml:space="preserve"> </v>
      </c>
      <c r="AY33" s="786" t="str">
        <f>IFERROR(+$G33*'Input- Historical &amp; Rate Info'!#REF!," ")</f>
        <v xml:space="preserve"> </v>
      </c>
      <c r="AZ33" s="786" t="str">
        <f>IFERROR(+$G33*'Input- Historical &amp; Rate Info'!#REF!," ")</f>
        <v xml:space="preserve"> </v>
      </c>
      <c r="BA33" s="786" t="str">
        <f>IFERROR(+$G33*'Input- Historical &amp; Rate Info'!#REF!," ")</f>
        <v xml:space="preserve"> </v>
      </c>
      <c r="BB33" s="786" t="str">
        <f>IFERROR(+$G33*'Input- Historical &amp; Rate Info'!#REF!," ")</f>
        <v xml:space="preserve"> </v>
      </c>
      <c r="BC33" s="786" t="str">
        <f>IFERROR(+$G33*'Input- Historical &amp; Rate Info'!#REF!," ")</f>
        <v xml:space="preserve"> </v>
      </c>
      <c r="BD33" s="786" t="str">
        <f>IFERROR(+$G33*'Input- Historical &amp; Rate Info'!#REF!," ")</f>
        <v xml:space="preserve"> </v>
      </c>
      <c r="BE33" s="786" t="str">
        <f>IFERROR(+$G33*'Input- Historical &amp; Rate Info'!#REF!," ")</f>
        <v xml:space="preserve"> </v>
      </c>
      <c r="BF33" s="786" t="str">
        <f>IFERROR(+$G33*'Input- Historical &amp; Rate Info'!#REF!," ")</f>
        <v xml:space="preserve"> </v>
      </c>
      <c r="BG33" s="786" t="str">
        <f>IFERROR(+$G33*'Input- Historical &amp; Rate Info'!#REF!," ")</f>
        <v xml:space="preserve"> </v>
      </c>
      <c r="BH33" s="786" t="str">
        <f>IFERROR(+$G33*'Input- Historical &amp; Rate Info'!#REF!," ")</f>
        <v xml:space="preserve"> </v>
      </c>
      <c r="BI33" s="786" t="str">
        <f>IFERROR(+$G33*'Input- Historical &amp; Rate Info'!#REF!," ")</f>
        <v xml:space="preserve"> </v>
      </c>
      <c r="BJ33" s="786" t="str">
        <f>IFERROR(+$G33*'Input- Historical &amp; Rate Info'!#REF!," ")</f>
        <v xml:space="preserve"> </v>
      </c>
      <c r="BK33" s="786" t="str">
        <f>IFERROR(+$G33*'Input- Historical &amp; Rate Info'!#REF!," ")</f>
        <v xml:space="preserve"> </v>
      </c>
      <c r="BL33" s="786" t="str">
        <f>IFERROR(+$G33*'Input- Historical &amp; Rate Info'!#REF!," ")</f>
        <v xml:space="preserve"> </v>
      </c>
      <c r="BM33" s="786" t="str">
        <f>IFERROR(+$G33*'Input- Historical &amp; Rate Info'!#REF!," ")</f>
        <v xml:space="preserve"> </v>
      </c>
      <c r="BN33" s="786" t="str">
        <f>IFERROR(+$G33*'Input- Historical &amp; Rate Info'!#REF!," ")</f>
        <v xml:space="preserve"> </v>
      </c>
      <c r="BO33" s="786" t="str">
        <f>IFERROR(+$G33*'Input- Historical &amp; Rate Info'!#REF!," ")</f>
        <v xml:space="preserve"> </v>
      </c>
      <c r="BP33" s="786" t="str">
        <f>IFERROR(+$G33*'Input- Historical &amp; Rate Info'!#REF!," ")</f>
        <v xml:space="preserve"> </v>
      </c>
      <c r="BQ33" s="786" t="str">
        <f>IFERROR(+$G33*'Input- Historical &amp; Rate Info'!#REF!," ")</f>
        <v xml:space="preserve"> </v>
      </c>
      <c r="BR33" s="786" t="str">
        <f>IFERROR(+$G33*'Input- Historical &amp; Rate Info'!#REF!," ")</f>
        <v xml:space="preserve"> </v>
      </c>
      <c r="BS33" s="786" t="str">
        <f>IFERROR(+$G33*'Input- Historical &amp; Rate Info'!#REF!," ")</f>
        <v xml:space="preserve"> </v>
      </c>
      <c r="BT33" s="786" t="str">
        <f>IFERROR(+$G33*'Input- Historical &amp; Rate Info'!#REF!," ")</f>
        <v xml:space="preserve"> </v>
      </c>
      <c r="BU33" s="786" t="str">
        <f>IFERROR(+$G33*'Input- Historical &amp; Rate Info'!#REF!," ")</f>
        <v xml:space="preserve"> </v>
      </c>
      <c r="BV33" s="786" t="str">
        <f>IFERROR(+$G33*'Input- Historical &amp; Rate Info'!#REF!," ")</f>
        <v xml:space="preserve"> </v>
      </c>
      <c r="BW33" s="786" t="str">
        <f>IFERROR(+$G33*'Input- Historical &amp; Rate Info'!#REF!," ")</f>
        <v xml:space="preserve"> </v>
      </c>
      <c r="BX33" s="786" t="str">
        <f>IFERROR(+$G33*'Input- Historical &amp; Rate Info'!#REF!," ")</f>
        <v xml:space="preserve"> </v>
      </c>
      <c r="BY33" s="786" t="str">
        <f>IFERROR(+$G33*'Input- Historical &amp; Rate Info'!#REF!," ")</f>
        <v xml:space="preserve"> </v>
      </c>
      <c r="BZ33" s="786" t="str">
        <f>IFERROR(+$G33*'Input- Historical &amp; Rate Info'!#REF!," ")</f>
        <v xml:space="preserve"> </v>
      </c>
      <c r="CA33" s="786" t="str">
        <f>IFERROR(+$G33*'Input- Historical &amp; Rate Info'!#REF!," ")</f>
        <v xml:space="preserve"> </v>
      </c>
      <c r="CB33" s="786" t="str">
        <f>IFERROR(+$G33*'Input- Historical &amp; Rate Info'!#REF!," ")</f>
        <v xml:space="preserve"> </v>
      </c>
      <c r="CC33" s="786" t="str">
        <f>IFERROR(+$G33*'Input- Historical &amp; Rate Info'!#REF!," ")</f>
        <v xml:space="preserve"> </v>
      </c>
      <c r="CD33" s="786" t="str">
        <f>IFERROR(+$G33*'Input- Historical &amp; Rate Info'!#REF!," ")</f>
        <v xml:space="preserve"> </v>
      </c>
      <c r="CE33" s="786" t="str">
        <f>IFERROR(+$G33*'Input- Historical &amp; Rate Info'!#REF!," ")</f>
        <v xml:space="preserve"> </v>
      </c>
      <c r="CF33" s="786" t="str">
        <f>IFERROR(+$G33*'Input- Historical &amp; Rate Info'!#REF!," ")</f>
        <v xml:space="preserve"> </v>
      </c>
      <c r="CG33" s="786" t="str">
        <f>IFERROR(+$G33*'Input- Historical &amp; Rate Info'!#REF!," ")</f>
        <v xml:space="preserve"> </v>
      </c>
      <c r="CH33" s="786" t="str">
        <f>IFERROR(+$G33*'Input- Historical &amp; Rate Info'!#REF!," ")</f>
        <v xml:space="preserve"> </v>
      </c>
      <c r="CI33" s="786" t="str">
        <f>IFERROR(+$G33*'Input- Historical &amp; Rate Info'!#REF!," ")</f>
        <v xml:space="preserve"> </v>
      </c>
      <c r="CJ33" s="786" t="str">
        <f>IFERROR(+$G33*'Input- Historical &amp; Rate Info'!#REF!," ")</f>
        <v xml:space="preserve"> </v>
      </c>
      <c r="CK33" s="786" t="str">
        <f>IFERROR(+$G33*'Input- Historical &amp; Rate Info'!#REF!," ")</f>
        <v xml:space="preserve"> </v>
      </c>
      <c r="CL33" s="786" t="str">
        <f>IFERROR(+$G33*'Input- Historical &amp; Rate Info'!#REF!," ")</f>
        <v xml:space="preserve"> </v>
      </c>
      <c r="CM33" s="786" t="str">
        <f>IFERROR(+$G33*'Input- Historical &amp; Rate Info'!#REF!," ")</f>
        <v xml:space="preserve"> </v>
      </c>
      <c r="CN33" s="786" t="str">
        <f>IFERROR(+$G33*'Input- Historical &amp; Rate Info'!#REF!," ")</f>
        <v xml:space="preserve"> </v>
      </c>
      <c r="CO33" s="786" t="str">
        <f>IFERROR(+$G33*'Input- Historical &amp; Rate Info'!#REF!," ")</f>
        <v xml:space="preserve"> </v>
      </c>
      <c r="CP33" s="786" t="str">
        <f>IFERROR(+$G33*'Input- Historical &amp; Rate Info'!#REF!," ")</f>
        <v xml:space="preserve"> </v>
      </c>
      <c r="CQ33" s="786" t="str">
        <f>IFERROR(+$G33*'Input- Historical &amp; Rate Info'!#REF!," ")</f>
        <v xml:space="preserve"> </v>
      </c>
      <c r="CR33" s="786" t="str">
        <f>IFERROR(+$G33*'Input- Historical &amp; Rate Info'!#REF!," ")</f>
        <v xml:space="preserve"> </v>
      </c>
      <c r="CS33" s="786" t="str">
        <f>IFERROR(+$G33*'Input- Historical &amp; Rate Info'!#REF!," ")</f>
        <v xml:space="preserve"> </v>
      </c>
      <c r="CT33" s="786" t="str">
        <f>IFERROR(+$G33*'Input- Historical &amp; Rate Info'!#REF!," ")</f>
        <v xml:space="preserve"> </v>
      </c>
      <c r="CU33" s="786" t="str">
        <f>IFERROR(+$G33*'Input- Historical &amp; Rate Info'!#REF!," ")</f>
        <v xml:space="preserve"> </v>
      </c>
      <c r="CV33" s="786" t="str">
        <f>IFERROR(+$G33*'Input- Historical &amp; Rate Info'!#REF!," ")</f>
        <v xml:space="preserve"> </v>
      </c>
      <c r="CW33" s="786" t="str">
        <f>IFERROR(+$G33*'Input- Historical &amp; Rate Info'!#REF!," ")</f>
        <v xml:space="preserve"> </v>
      </c>
      <c r="CX33" s="786" t="str">
        <f>IFERROR(+$G33*'Input- Historical &amp; Rate Info'!#REF!," ")</f>
        <v xml:space="preserve"> </v>
      </c>
      <c r="CY33" s="786" t="str">
        <f>IFERROR(+$G33*'Input- Historical &amp; Rate Info'!#REF!," ")</f>
        <v xml:space="preserve"> </v>
      </c>
      <c r="CZ33" s="786" t="str">
        <f>IFERROR(+$G33*'Input- Historical &amp; Rate Info'!#REF!," ")</f>
        <v xml:space="preserve"> </v>
      </c>
      <c r="DA33" s="786" t="str">
        <f>IFERROR(+$G33*'Input- Historical &amp; Rate Info'!#REF!," ")</f>
        <v xml:space="preserve"> </v>
      </c>
      <c r="DB33" s="786" t="str">
        <f>IFERROR(+$G33*'Input- Historical &amp; Rate Info'!#REF!," ")</f>
        <v xml:space="preserve"> </v>
      </c>
      <c r="DC33" s="786" t="str">
        <f>IFERROR(+$G33*'Input- Historical &amp; Rate Info'!#REF!," ")</f>
        <v xml:space="preserve"> </v>
      </c>
      <c r="DD33" s="786" t="str">
        <f>IFERROR(+$G33*'Input- Historical &amp; Rate Info'!#REF!," ")</f>
        <v xml:space="preserve"> </v>
      </c>
      <c r="DE33" s="786" t="str">
        <f>IFERROR(+$G33*'Input- Historical &amp; Rate Info'!#REF!," ")</f>
        <v xml:space="preserve"> </v>
      </c>
      <c r="DF33" s="786" t="str">
        <f>IFERROR(+$G33*'Input- Historical &amp; Rate Info'!#REF!," ")</f>
        <v xml:space="preserve"> </v>
      </c>
      <c r="DG33" s="786" t="str">
        <f>IFERROR(+$G33*'Input- Historical &amp; Rate Info'!#REF!," ")</f>
        <v xml:space="preserve"> </v>
      </c>
      <c r="DH33" s="786" t="str">
        <f>IFERROR(+$G33*'Input- Historical &amp; Rate Info'!#REF!," ")</f>
        <v xml:space="preserve"> </v>
      </c>
      <c r="DI33" s="786" t="str">
        <f>IFERROR(+$G33*'Input- Historical &amp; Rate Info'!#REF!," ")</f>
        <v xml:space="preserve"> </v>
      </c>
      <c r="DJ33" s="786" t="str">
        <f>IFERROR(+$G33*'Input- Historical &amp; Rate Info'!#REF!," ")</f>
        <v xml:space="preserve"> </v>
      </c>
      <c r="DK33" s="786" t="str">
        <f>IFERROR(+$G33*'Input- Historical &amp; Rate Info'!#REF!," ")</f>
        <v xml:space="preserve"> </v>
      </c>
      <c r="DL33" s="786" t="str">
        <f>IFERROR(+$G33*'Input- Historical &amp; Rate Info'!#REF!," ")</f>
        <v xml:space="preserve"> </v>
      </c>
      <c r="DM33" s="786" t="str">
        <f>IFERROR(+$G33*'Input- Historical &amp; Rate Info'!#REF!," ")</f>
        <v xml:space="preserve"> </v>
      </c>
      <c r="DN33" s="786" t="str">
        <f>IFERROR(+$G33*'Input- Historical &amp; Rate Info'!#REF!," ")</f>
        <v xml:space="preserve"> </v>
      </c>
      <c r="DO33" s="786" t="str">
        <f>IFERROR(+$G33*'Input- Historical &amp; Rate Info'!#REF!," ")</f>
        <v xml:space="preserve"> </v>
      </c>
      <c r="DP33" s="786" t="str">
        <f>IFERROR(+$G33*'Input- Historical &amp; Rate Info'!#REF!," ")</f>
        <v xml:space="preserve"> </v>
      </c>
      <c r="DQ33" s="786" t="str">
        <f>IFERROR(+$G33*'Input- Historical &amp; Rate Info'!#REF!," ")</f>
        <v xml:space="preserve"> </v>
      </c>
      <c r="DR33" s="786" t="str">
        <f>IFERROR(+$G33*'Input- Historical &amp; Rate Info'!#REF!," ")</f>
        <v xml:space="preserve"> </v>
      </c>
      <c r="DS33" s="786" t="str">
        <f>IFERROR(+$G33*'Input- Historical &amp; Rate Info'!#REF!," ")</f>
        <v xml:space="preserve"> </v>
      </c>
      <c r="DT33" s="786" t="str">
        <f>IFERROR(+$G33*'Input- Historical &amp; Rate Info'!#REF!," ")</f>
        <v xml:space="preserve"> </v>
      </c>
      <c r="DU33" s="786" t="str">
        <f>IFERROR(+$G33*'Input- Historical &amp; Rate Info'!#REF!," ")</f>
        <v xml:space="preserve"> </v>
      </c>
      <c r="DV33" s="786" t="str">
        <f>IFERROR(+$G33*'Input- Historical &amp; Rate Info'!#REF!," ")</f>
        <v xml:space="preserve"> </v>
      </c>
      <c r="DW33" s="786" t="str">
        <f>IFERROR(+$G33*'Input- Historical &amp; Rate Info'!#REF!," ")</f>
        <v xml:space="preserve"> </v>
      </c>
      <c r="DX33" s="786" t="str">
        <f>IFERROR(+$G33*'Input- Historical &amp; Rate Info'!#REF!," ")</f>
        <v xml:space="preserve"> </v>
      </c>
      <c r="DY33" s="786" t="str">
        <f>IFERROR(+$G33*'Input- Historical &amp; Rate Info'!#REF!," ")</f>
        <v xml:space="preserve"> </v>
      </c>
      <c r="DZ33" s="786" t="str">
        <f>IFERROR(+$G33*'Input- Historical &amp; Rate Info'!#REF!," ")</f>
        <v xml:space="preserve"> </v>
      </c>
      <c r="EA33" s="786" t="str">
        <f>IFERROR(+$G33*'Input- Historical &amp; Rate Info'!#REF!," ")</f>
        <v xml:space="preserve"> </v>
      </c>
      <c r="EB33" s="786" t="str">
        <f>IFERROR(+$G33*'Input- Historical &amp; Rate Info'!#REF!," ")</f>
        <v xml:space="preserve"> </v>
      </c>
      <c r="EC33" s="786" t="str">
        <f>IFERROR(+$G33*'Input- Historical &amp; Rate Info'!#REF!," ")</f>
        <v xml:space="preserve"> </v>
      </c>
      <c r="ED33" s="786" t="str">
        <f>IFERROR(+$G33*'Input- Historical &amp; Rate Info'!#REF!," ")</f>
        <v xml:space="preserve"> </v>
      </c>
      <c r="EE33" s="786" t="str">
        <f>IFERROR(+$G33*'Input- Historical &amp; Rate Info'!#REF!," ")</f>
        <v xml:space="preserve"> </v>
      </c>
      <c r="EF33" s="786" t="str">
        <f>IFERROR(+$G33*'Input- Historical &amp; Rate Info'!#REF!," ")</f>
        <v xml:space="preserve"> </v>
      </c>
      <c r="EG33" s="786" t="str">
        <f>IFERROR(+$G33*'Input- Historical &amp; Rate Info'!#REF!," ")</f>
        <v xml:space="preserve"> </v>
      </c>
      <c r="EH33" s="786" t="str">
        <f>IFERROR(+$G33*'Input- Historical &amp; Rate Info'!#REF!," ")</f>
        <v xml:space="preserve"> </v>
      </c>
      <c r="EI33" s="786" t="str">
        <f>IFERROR(+$G33*'Input- Historical &amp; Rate Info'!#REF!," ")</f>
        <v xml:space="preserve"> </v>
      </c>
      <c r="EJ33" s="786" t="str">
        <f>IFERROR(+$G33*'Input- Historical &amp; Rate Info'!#REF!," ")</f>
        <v xml:space="preserve"> </v>
      </c>
      <c r="EK33" s="786" t="str">
        <f>IFERROR(+$G33*'Input- Historical &amp; Rate Info'!#REF!," ")</f>
        <v xml:space="preserve"> </v>
      </c>
      <c r="EL33" s="786" t="str">
        <f>IFERROR(+$G33*'Input- Historical &amp; Rate Info'!#REF!," ")</f>
        <v xml:space="preserve"> </v>
      </c>
      <c r="EM33" s="786" t="str">
        <f>IFERROR(+$G33*'Input- Historical &amp; Rate Info'!#REF!," ")</f>
        <v xml:space="preserve"> </v>
      </c>
      <c r="EN33" s="786" t="str">
        <f>IFERROR(+$G33*'Input- Historical &amp; Rate Info'!#REF!," ")</f>
        <v xml:space="preserve"> </v>
      </c>
      <c r="EO33" s="786" t="str">
        <f>IFERROR(+$G33*'Input- Historical &amp; Rate Info'!#REF!," ")</f>
        <v xml:space="preserve"> </v>
      </c>
      <c r="EP33" s="786" t="str">
        <f>IFERROR(+$G33*'Input- Historical &amp; Rate Info'!#REF!," ")</f>
        <v xml:space="preserve"> </v>
      </c>
      <c r="EQ33" s="786" t="str">
        <f>IFERROR(+$G33*'Input- Historical &amp; Rate Info'!#REF!," ")</f>
        <v xml:space="preserve"> </v>
      </c>
      <c r="ER33" s="786" t="str">
        <f>IFERROR(+$G33*'Input- Historical &amp; Rate Info'!#REF!," ")</f>
        <v xml:space="preserve"> </v>
      </c>
      <c r="ES33" s="515"/>
    </row>
    <row r="34" spans="1:149">
      <c r="A34" s="725"/>
      <c r="B34" s="725"/>
      <c r="C34" s="725"/>
      <c r="D34" s="726"/>
      <c r="E34" s="727"/>
      <c r="F34" s="728"/>
      <c r="G34" s="785" t="str">
        <f>IFERROR(IF(C34+F34*30.434&lt;'Input- Historical &amp; Rate Info'!$B$7-1,"",IF(C34+F34*30.434&lt;'Input- Historical &amp; Rate Info'!$B$7+365,(ROUND(C34+F34*30.434,0)-'Input- Historical &amp; Rate Info'!$B$7)*D34*E34/ROUND(F34*30.434,0),IF(C34&gt;'Input- Historical &amp; Rate Info'!$B$7,('Input- Historical &amp; Rate Info'!$B$7+365-C34)*D34*E34/ROUND(F34*30.434,0),D34*E34/F34*12))),"")</f>
        <v/>
      </c>
      <c r="H34" s="711" t="str">
        <f t="shared" si="0"/>
        <v/>
      </c>
      <c r="I34" s="786" t="str">
        <f>IFERROR(+$G34*'Input- Historical &amp; Rate Info'!#REF!," ")</f>
        <v xml:space="preserve"> </v>
      </c>
      <c r="J34" s="786" t="str">
        <f>IFERROR(+$G34*'Input- Historical &amp; Rate Info'!#REF!," ")</f>
        <v xml:space="preserve"> </v>
      </c>
      <c r="K34" s="786" t="str">
        <f>IFERROR(+$G34*'Input- Historical &amp; Rate Info'!#REF!," ")</f>
        <v xml:space="preserve"> </v>
      </c>
      <c r="L34" s="786" t="str">
        <f>IFERROR(+$G34*'Input- Historical &amp; Rate Info'!#REF!," ")</f>
        <v xml:space="preserve"> </v>
      </c>
      <c r="M34" s="786" t="str">
        <f>IFERROR(+$G34*'Input- Historical &amp; Rate Info'!#REF!," ")</f>
        <v xml:space="preserve"> </v>
      </c>
      <c r="N34" s="786" t="str">
        <f>IFERROR(+$G34*'Input- Historical &amp; Rate Info'!#REF!," ")</f>
        <v xml:space="preserve"> </v>
      </c>
      <c r="O34" s="786" t="str">
        <f>IFERROR(+$G34*'Input- Historical &amp; Rate Info'!#REF!," ")</f>
        <v xml:space="preserve"> </v>
      </c>
      <c r="P34" s="786" t="str">
        <f>IFERROR(+$G34*'Input- Historical &amp; Rate Info'!#REF!," ")</f>
        <v xml:space="preserve"> </v>
      </c>
      <c r="Q34" s="786" t="str">
        <f>IFERROR(+$G34*'Input- Historical &amp; Rate Info'!#REF!," ")</f>
        <v xml:space="preserve"> </v>
      </c>
      <c r="R34" s="786" t="str">
        <f>IFERROR(+$G34*'Input- Historical &amp; Rate Info'!#REF!," ")</f>
        <v xml:space="preserve"> </v>
      </c>
      <c r="S34" s="786" t="str">
        <f>IFERROR(+$G34*'Input- Historical &amp; Rate Info'!#REF!," ")</f>
        <v xml:space="preserve"> </v>
      </c>
      <c r="T34" s="786" t="str">
        <f>IFERROR(+$G34*'Input- Historical &amp; Rate Info'!#REF!," ")</f>
        <v xml:space="preserve"> </v>
      </c>
      <c r="U34" s="786" t="str">
        <f>IFERROR(+$G34*'Input- Historical &amp; Rate Info'!#REF!," ")</f>
        <v xml:space="preserve"> </v>
      </c>
      <c r="V34" s="786" t="str">
        <f>IFERROR(+$G34*'Input- Historical &amp; Rate Info'!#REF!," ")</f>
        <v xml:space="preserve"> </v>
      </c>
      <c r="W34" s="786" t="str">
        <f>IFERROR(+$G34*'Input- Historical &amp; Rate Info'!#REF!," ")</f>
        <v xml:space="preserve"> </v>
      </c>
      <c r="X34" s="786" t="str">
        <f>IFERROR(+$G34*'Input- Historical &amp; Rate Info'!#REF!," ")</f>
        <v xml:space="preserve"> </v>
      </c>
      <c r="Y34" s="786" t="str">
        <f>IFERROR(+$G34*'Input- Historical &amp; Rate Info'!#REF!," ")</f>
        <v xml:space="preserve"> </v>
      </c>
      <c r="Z34" s="786" t="str">
        <f>IFERROR(+$G34*'Input- Historical &amp; Rate Info'!#REF!," ")</f>
        <v xml:space="preserve"> </v>
      </c>
      <c r="AA34" s="786" t="str">
        <f>IFERROR(+$G34*'Input- Historical &amp; Rate Info'!#REF!," ")</f>
        <v xml:space="preserve"> </v>
      </c>
      <c r="AB34" s="786" t="str">
        <f>IFERROR(+$G34*'Input- Historical &amp; Rate Info'!#REF!," ")</f>
        <v xml:space="preserve"> </v>
      </c>
      <c r="AC34" s="786" t="str">
        <f>IFERROR(+$G34*'Input- Historical &amp; Rate Info'!#REF!," ")</f>
        <v xml:space="preserve"> </v>
      </c>
      <c r="AD34" s="786" t="str">
        <f>IFERROR(+$G34*'Input- Historical &amp; Rate Info'!#REF!," ")</f>
        <v xml:space="preserve"> </v>
      </c>
      <c r="AE34" s="786" t="str">
        <f>IFERROR(+$G34*'Input- Historical &amp; Rate Info'!#REF!," ")</f>
        <v xml:space="preserve"> </v>
      </c>
      <c r="AF34" s="786" t="str">
        <f>IFERROR(+$G34*'Input- Historical &amp; Rate Info'!#REF!," ")</f>
        <v xml:space="preserve"> </v>
      </c>
      <c r="AG34" s="786" t="str">
        <f>IFERROR(+$G34*'Input- Historical &amp; Rate Info'!#REF!," ")</f>
        <v xml:space="preserve"> </v>
      </c>
      <c r="AH34" s="786" t="str">
        <f>IFERROR(+$G34*'Input- Historical &amp; Rate Info'!#REF!," ")</f>
        <v xml:space="preserve"> </v>
      </c>
      <c r="AI34" s="786" t="str">
        <f>IFERROR(+$G34*'Input- Historical &amp; Rate Info'!#REF!," ")</f>
        <v xml:space="preserve"> </v>
      </c>
      <c r="AJ34" s="786" t="str">
        <f>IFERROR(+$G34*'Input- Historical &amp; Rate Info'!#REF!," ")</f>
        <v xml:space="preserve"> </v>
      </c>
      <c r="AK34" s="786" t="str">
        <f>IFERROR(+$G34*'Input- Historical &amp; Rate Info'!#REF!," ")</f>
        <v xml:space="preserve"> </v>
      </c>
      <c r="AL34" s="786" t="str">
        <f>IFERROR(+$G34*'Input- Historical &amp; Rate Info'!#REF!," ")</f>
        <v xml:space="preserve"> </v>
      </c>
      <c r="AM34" s="786" t="str">
        <f>IFERROR(+$G34*'Input- Historical &amp; Rate Info'!#REF!," ")</f>
        <v xml:space="preserve"> </v>
      </c>
      <c r="AN34" s="786" t="str">
        <f>IFERROR(+$G34*'Input- Historical &amp; Rate Info'!#REF!," ")</f>
        <v xml:space="preserve"> </v>
      </c>
      <c r="AO34" s="786" t="str">
        <f>IFERROR(+$G34*'Input- Historical &amp; Rate Info'!#REF!," ")</f>
        <v xml:space="preserve"> </v>
      </c>
      <c r="AP34" s="786" t="str">
        <f>IFERROR(+$G34*'Input- Historical &amp; Rate Info'!#REF!," ")</f>
        <v xml:space="preserve"> </v>
      </c>
      <c r="AQ34" s="786" t="str">
        <f>IFERROR(+$G34*'Input- Historical &amp; Rate Info'!#REF!," ")</f>
        <v xml:space="preserve"> </v>
      </c>
      <c r="AR34" s="786" t="str">
        <f>IFERROR(+$G34*'Input- Historical &amp; Rate Info'!#REF!," ")</f>
        <v xml:space="preserve"> </v>
      </c>
      <c r="AS34" s="786" t="str">
        <f>IFERROR(+$G34*'Input- Historical &amp; Rate Info'!#REF!," ")</f>
        <v xml:space="preserve"> </v>
      </c>
      <c r="AT34" s="786" t="str">
        <f>IFERROR(+$G34*'Input- Historical &amp; Rate Info'!#REF!," ")</f>
        <v xml:space="preserve"> </v>
      </c>
      <c r="AU34" s="786" t="str">
        <f>IFERROR(+$G34*'Input- Historical &amp; Rate Info'!#REF!," ")</f>
        <v xml:space="preserve"> </v>
      </c>
      <c r="AV34" s="786" t="str">
        <f>IFERROR(+$G34*'Input- Historical &amp; Rate Info'!#REF!," ")</f>
        <v xml:space="preserve"> </v>
      </c>
      <c r="AW34" s="786" t="str">
        <f>IFERROR(+$G34*'Input- Historical &amp; Rate Info'!#REF!," ")</f>
        <v xml:space="preserve"> </v>
      </c>
      <c r="AX34" s="786" t="str">
        <f>IFERROR(+$G34*'Input- Historical &amp; Rate Info'!#REF!," ")</f>
        <v xml:space="preserve"> </v>
      </c>
      <c r="AY34" s="786" t="str">
        <f>IFERROR(+$G34*'Input- Historical &amp; Rate Info'!#REF!," ")</f>
        <v xml:space="preserve"> </v>
      </c>
      <c r="AZ34" s="786" t="str">
        <f>IFERROR(+$G34*'Input- Historical &amp; Rate Info'!#REF!," ")</f>
        <v xml:space="preserve"> </v>
      </c>
      <c r="BA34" s="786" t="str">
        <f>IFERROR(+$G34*'Input- Historical &amp; Rate Info'!#REF!," ")</f>
        <v xml:space="preserve"> </v>
      </c>
      <c r="BB34" s="786" t="str">
        <f>IFERROR(+$G34*'Input- Historical &amp; Rate Info'!#REF!," ")</f>
        <v xml:space="preserve"> </v>
      </c>
      <c r="BC34" s="786" t="str">
        <f>IFERROR(+$G34*'Input- Historical &amp; Rate Info'!#REF!," ")</f>
        <v xml:space="preserve"> </v>
      </c>
      <c r="BD34" s="786" t="str">
        <f>IFERROR(+$G34*'Input- Historical &amp; Rate Info'!#REF!," ")</f>
        <v xml:space="preserve"> </v>
      </c>
      <c r="BE34" s="786" t="str">
        <f>IFERROR(+$G34*'Input- Historical &amp; Rate Info'!#REF!," ")</f>
        <v xml:space="preserve"> </v>
      </c>
      <c r="BF34" s="786" t="str">
        <f>IFERROR(+$G34*'Input- Historical &amp; Rate Info'!#REF!," ")</f>
        <v xml:space="preserve"> </v>
      </c>
      <c r="BG34" s="786" t="str">
        <f>IFERROR(+$G34*'Input- Historical &amp; Rate Info'!#REF!," ")</f>
        <v xml:space="preserve"> </v>
      </c>
      <c r="BH34" s="786" t="str">
        <f>IFERROR(+$G34*'Input- Historical &amp; Rate Info'!#REF!," ")</f>
        <v xml:space="preserve"> </v>
      </c>
      <c r="BI34" s="786" t="str">
        <f>IFERROR(+$G34*'Input- Historical &amp; Rate Info'!#REF!," ")</f>
        <v xml:space="preserve"> </v>
      </c>
      <c r="BJ34" s="786" t="str">
        <f>IFERROR(+$G34*'Input- Historical &amp; Rate Info'!#REF!," ")</f>
        <v xml:space="preserve"> </v>
      </c>
      <c r="BK34" s="786" t="str">
        <f>IFERROR(+$G34*'Input- Historical &amp; Rate Info'!#REF!," ")</f>
        <v xml:space="preserve"> </v>
      </c>
      <c r="BL34" s="786" t="str">
        <f>IFERROR(+$G34*'Input- Historical &amp; Rate Info'!#REF!," ")</f>
        <v xml:space="preserve"> </v>
      </c>
      <c r="BM34" s="786" t="str">
        <f>IFERROR(+$G34*'Input- Historical &amp; Rate Info'!#REF!," ")</f>
        <v xml:space="preserve"> </v>
      </c>
      <c r="BN34" s="786" t="str">
        <f>IFERROR(+$G34*'Input- Historical &amp; Rate Info'!#REF!," ")</f>
        <v xml:space="preserve"> </v>
      </c>
      <c r="BO34" s="786" t="str">
        <f>IFERROR(+$G34*'Input- Historical &amp; Rate Info'!#REF!," ")</f>
        <v xml:space="preserve"> </v>
      </c>
      <c r="BP34" s="786" t="str">
        <f>IFERROR(+$G34*'Input- Historical &amp; Rate Info'!#REF!," ")</f>
        <v xml:space="preserve"> </v>
      </c>
      <c r="BQ34" s="786" t="str">
        <f>IFERROR(+$G34*'Input- Historical &amp; Rate Info'!#REF!," ")</f>
        <v xml:space="preserve"> </v>
      </c>
      <c r="BR34" s="786" t="str">
        <f>IFERROR(+$G34*'Input- Historical &amp; Rate Info'!#REF!," ")</f>
        <v xml:space="preserve"> </v>
      </c>
      <c r="BS34" s="786" t="str">
        <f>IFERROR(+$G34*'Input- Historical &amp; Rate Info'!#REF!," ")</f>
        <v xml:space="preserve"> </v>
      </c>
      <c r="BT34" s="786" t="str">
        <f>IFERROR(+$G34*'Input- Historical &amp; Rate Info'!#REF!," ")</f>
        <v xml:space="preserve"> </v>
      </c>
      <c r="BU34" s="786" t="str">
        <f>IFERROR(+$G34*'Input- Historical &amp; Rate Info'!#REF!," ")</f>
        <v xml:space="preserve"> </v>
      </c>
      <c r="BV34" s="786" t="str">
        <f>IFERROR(+$G34*'Input- Historical &amp; Rate Info'!#REF!," ")</f>
        <v xml:space="preserve"> </v>
      </c>
      <c r="BW34" s="786" t="str">
        <f>IFERROR(+$G34*'Input- Historical &amp; Rate Info'!#REF!," ")</f>
        <v xml:space="preserve"> </v>
      </c>
      <c r="BX34" s="786" t="str">
        <f>IFERROR(+$G34*'Input- Historical &amp; Rate Info'!#REF!," ")</f>
        <v xml:space="preserve"> </v>
      </c>
      <c r="BY34" s="786" t="str">
        <f>IFERROR(+$G34*'Input- Historical &amp; Rate Info'!#REF!," ")</f>
        <v xml:space="preserve"> </v>
      </c>
      <c r="BZ34" s="786" t="str">
        <f>IFERROR(+$G34*'Input- Historical &amp; Rate Info'!#REF!," ")</f>
        <v xml:space="preserve"> </v>
      </c>
      <c r="CA34" s="786" t="str">
        <f>IFERROR(+$G34*'Input- Historical &amp; Rate Info'!#REF!," ")</f>
        <v xml:space="preserve"> </v>
      </c>
      <c r="CB34" s="786" t="str">
        <f>IFERROR(+$G34*'Input- Historical &amp; Rate Info'!#REF!," ")</f>
        <v xml:space="preserve"> </v>
      </c>
      <c r="CC34" s="786" t="str">
        <f>IFERROR(+$G34*'Input- Historical &amp; Rate Info'!#REF!," ")</f>
        <v xml:space="preserve"> </v>
      </c>
      <c r="CD34" s="786" t="str">
        <f>IFERROR(+$G34*'Input- Historical &amp; Rate Info'!#REF!," ")</f>
        <v xml:space="preserve"> </v>
      </c>
      <c r="CE34" s="786" t="str">
        <f>IFERROR(+$G34*'Input- Historical &amp; Rate Info'!#REF!," ")</f>
        <v xml:space="preserve"> </v>
      </c>
      <c r="CF34" s="786" t="str">
        <f>IFERROR(+$G34*'Input- Historical &amp; Rate Info'!#REF!," ")</f>
        <v xml:space="preserve"> </v>
      </c>
      <c r="CG34" s="786" t="str">
        <f>IFERROR(+$G34*'Input- Historical &amp; Rate Info'!#REF!," ")</f>
        <v xml:space="preserve"> </v>
      </c>
      <c r="CH34" s="786" t="str">
        <f>IFERROR(+$G34*'Input- Historical &amp; Rate Info'!#REF!," ")</f>
        <v xml:space="preserve"> </v>
      </c>
      <c r="CI34" s="786" t="str">
        <f>IFERROR(+$G34*'Input- Historical &amp; Rate Info'!#REF!," ")</f>
        <v xml:space="preserve"> </v>
      </c>
      <c r="CJ34" s="786" t="str">
        <f>IFERROR(+$G34*'Input- Historical &amp; Rate Info'!#REF!," ")</f>
        <v xml:space="preserve"> </v>
      </c>
      <c r="CK34" s="786" t="str">
        <f>IFERROR(+$G34*'Input- Historical &amp; Rate Info'!#REF!," ")</f>
        <v xml:space="preserve"> </v>
      </c>
      <c r="CL34" s="786" t="str">
        <f>IFERROR(+$G34*'Input- Historical &amp; Rate Info'!#REF!," ")</f>
        <v xml:space="preserve"> </v>
      </c>
      <c r="CM34" s="786" t="str">
        <f>IFERROR(+$G34*'Input- Historical &amp; Rate Info'!#REF!," ")</f>
        <v xml:space="preserve"> </v>
      </c>
      <c r="CN34" s="786" t="str">
        <f>IFERROR(+$G34*'Input- Historical &amp; Rate Info'!#REF!," ")</f>
        <v xml:space="preserve"> </v>
      </c>
      <c r="CO34" s="786" t="str">
        <f>IFERROR(+$G34*'Input- Historical &amp; Rate Info'!#REF!," ")</f>
        <v xml:space="preserve"> </v>
      </c>
      <c r="CP34" s="786" t="str">
        <f>IFERROR(+$G34*'Input- Historical &amp; Rate Info'!#REF!," ")</f>
        <v xml:space="preserve"> </v>
      </c>
      <c r="CQ34" s="786" t="str">
        <f>IFERROR(+$G34*'Input- Historical &amp; Rate Info'!#REF!," ")</f>
        <v xml:space="preserve"> </v>
      </c>
      <c r="CR34" s="786" t="str">
        <f>IFERROR(+$G34*'Input- Historical &amp; Rate Info'!#REF!," ")</f>
        <v xml:space="preserve"> </v>
      </c>
      <c r="CS34" s="786" t="str">
        <f>IFERROR(+$G34*'Input- Historical &amp; Rate Info'!#REF!," ")</f>
        <v xml:space="preserve"> </v>
      </c>
      <c r="CT34" s="786" t="str">
        <f>IFERROR(+$G34*'Input- Historical &amp; Rate Info'!#REF!," ")</f>
        <v xml:space="preserve"> </v>
      </c>
      <c r="CU34" s="786" t="str">
        <f>IFERROR(+$G34*'Input- Historical &amp; Rate Info'!#REF!," ")</f>
        <v xml:space="preserve"> </v>
      </c>
      <c r="CV34" s="786" t="str">
        <f>IFERROR(+$G34*'Input- Historical &amp; Rate Info'!#REF!," ")</f>
        <v xml:space="preserve"> </v>
      </c>
      <c r="CW34" s="786" t="str">
        <f>IFERROR(+$G34*'Input- Historical &amp; Rate Info'!#REF!," ")</f>
        <v xml:space="preserve"> </v>
      </c>
      <c r="CX34" s="786" t="str">
        <f>IFERROR(+$G34*'Input- Historical &amp; Rate Info'!#REF!," ")</f>
        <v xml:space="preserve"> </v>
      </c>
      <c r="CY34" s="786" t="str">
        <f>IFERROR(+$G34*'Input- Historical &amp; Rate Info'!#REF!," ")</f>
        <v xml:space="preserve"> </v>
      </c>
      <c r="CZ34" s="786" t="str">
        <f>IFERROR(+$G34*'Input- Historical &amp; Rate Info'!#REF!," ")</f>
        <v xml:space="preserve"> </v>
      </c>
      <c r="DA34" s="786" t="str">
        <f>IFERROR(+$G34*'Input- Historical &amp; Rate Info'!#REF!," ")</f>
        <v xml:space="preserve"> </v>
      </c>
      <c r="DB34" s="786" t="str">
        <f>IFERROR(+$G34*'Input- Historical &amp; Rate Info'!#REF!," ")</f>
        <v xml:space="preserve"> </v>
      </c>
      <c r="DC34" s="786" t="str">
        <f>IFERROR(+$G34*'Input- Historical &amp; Rate Info'!#REF!," ")</f>
        <v xml:space="preserve"> </v>
      </c>
      <c r="DD34" s="786" t="str">
        <f>IFERROR(+$G34*'Input- Historical &amp; Rate Info'!#REF!," ")</f>
        <v xml:space="preserve"> </v>
      </c>
      <c r="DE34" s="786" t="str">
        <f>IFERROR(+$G34*'Input- Historical &amp; Rate Info'!#REF!," ")</f>
        <v xml:space="preserve"> </v>
      </c>
      <c r="DF34" s="786" t="str">
        <f>IFERROR(+$G34*'Input- Historical &amp; Rate Info'!#REF!," ")</f>
        <v xml:space="preserve"> </v>
      </c>
      <c r="DG34" s="786" t="str">
        <f>IFERROR(+$G34*'Input- Historical &amp; Rate Info'!#REF!," ")</f>
        <v xml:space="preserve"> </v>
      </c>
      <c r="DH34" s="786" t="str">
        <f>IFERROR(+$G34*'Input- Historical &amp; Rate Info'!#REF!," ")</f>
        <v xml:space="preserve"> </v>
      </c>
      <c r="DI34" s="786" t="str">
        <f>IFERROR(+$G34*'Input- Historical &amp; Rate Info'!#REF!," ")</f>
        <v xml:space="preserve"> </v>
      </c>
      <c r="DJ34" s="786" t="str">
        <f>IFERROR(+$G34*'Input- Historical &amp; Rate Info'!#REF!," ")</f>
        <v xml:space="preserve"> </v>
      </c>
      <c r="DK34" s="786" t="str">
        <f>IFERROR(+$G34*'Input- Historical &amp; Rate Info'!#REF!," ")</f>
        <v xml:space="preserve"> </v>
      </c>
      <c r="DL34" s="786" t="str">
        <f>IFERROR(+$G34*'Input- Historical &amp; Rate Info'!#REF!," ")</f>
        <v xml:space="preserve"> </v>
      </c>
      <c r="DM34" s="786" t="str">
        <f>IFERROR(+$G34*'Input- Historical &amp; Rate Info'!#REF!," ")</f>
        <v xml:space="preserve"> </v>
      </c>
      <c r="DN34" s="786" t="str">
        <f>IFERROR(+$G34*'Input- Historical &amp; Rate Info'!#REF!," ")</f>
        <v xml:space="preserve"> </v>
      </c>
      <c r="DO34" s="786" t="str">
        <f>IFERROR(+$G34*'Input- Historical &amp; Rate Info'!#REF!," ")</f>
        <v xml:space="preserve"> </v>
      </c>
      <c r="DP34" s="786" t="str">
        <f>IFERROR(+$G34*'Input- Historical &amp; Rate Info'!#REF!," ")</f>
        <v xml:space="preserve"> </v>
      </c>
      <c r="DQ34" s="786" t="str">
        <f>IFERROR(+$G34*'Input- Historical &amp; Rate Info'!#REF!," ")</f>
        <v xml:space="preserve"> </v>
      </c>
      <c r="DR34" s="786" t="str">
        <f>IFERROR(+$G34*'Input- Historical &amp; Rate Info'!#REF!," ")</f>
        <v xml:space="preserve"> </v>
      </c>
      <c r="DS34" s="786" t="str">
        <f>IFERROR(+$G34*'Input- Historical &amp; Rate Info'!#REF!," ")</f>
        <v xml:space="preserve"> </v>
      </c>
      <c r="DT34" s="786" t="str">
        <f>IFERROR(+$G34*'Input- Historical &amp; Rate Info'!#REF!," ")</f>
        <v xml:space="preserve"> </v>
      </c>
      <c r="DU34" s="786" t="str">
        <f>IFERROR(+$G34*'Input- Historical &amp; Rate Info'!#REF!," ")</f>
        <v xml:space="preserve"> </v>
      </c>
      <c r="DV34" s="786" t="str">
        <f>IFERROR(+$G34*'Input- Historical &amp; Rate Info'!#REF!," ")</f>
        <v xml:space="preserve"> </v>
      </c>
      <c r="DW34" s="786" t="str">
        <f>IFERROR(+$G34*'Input- Historical &amp; Rate Info'!#REF!," ")</f>
        <v xml:space="preserve"> </v>
      </c>
      <c r="DX34" s="786" t="str">
        <f>IFERROR(+$G34*'Input- Historical &amp; Rate Info'!#REF!," ")</f>
        <v xml:space="preserve"> </v>
      </c>
      <c r="DY34" s="786" t="str">
        <f>IFERROR(+$G34*'Input- Historical &amp; Rate Info'!#REF!," ")</f>
        <v xml:space="preserve"> </v>
      </c>
      <c r="DZ34" s="786" t="str">
        <f>IFERROR(+$G34*'Input- Historical &amp; Rate Info'!#REF!," ")</f>
        <v xml:space="preserve"> </v>
      </c>
      <c r="EA34" s="786" t="str">
        <f>IFERROR(+$G34*'Input- Historical &amp; Rate Info'!#REF!," ")</f>
        <v xml:space="preserve"> </v>
      </c>
      <c r="EB34" s="786" t="str">
        <f>IFERROR(+$G34*'Input- Historical &amp; Rate Info'!#REF!," ")</f>
        <v xml:space="preserve"> </v>
      </c>
      <c r="EC34" s="786" t="str">
        <f>IFERROR(+$G34*'Input- Historical &amp; Rate Info'!#REF!," ")</f>
        <v xml:space="preserve"> </v>
      </c>
      <c r="ED34" s="786" t="str">
        <f>IFERROR(+$G34*'Input- Historical &amp; Rate Info'!#REF!," ")</f>
        <v xml:space="preserve"> </v>
      </c>
      <c r="EE34" s="786" t="str">
        <f>IFERROR(+$G34*'Input- Historical &amp; Rate Info'!#REF!," ")</f>
        <v xml:space="preserve"> </v>
      </c>
      <c r="EF34" s="786" t="str">
        <f>IFERROR(+$G34*'Input- Historical &amp; Rate Info'!#REF!," ")</f>
        <v xml:space="preserve"> </v>
      </c>
      <c r="EG34" s="786" t="str">
        <f>IFERROR(+$G34*'Input- Historical &amp; Rate Info'!#REF!," ")</f>
        <v xml:space="preserve"> </v>
      </c>
      <c r="EH34" s="786" t="str">
        <f>IFERROR(+$G34*'Input- Historical &amp; Rate Info'!#REF!," ")</f>
        <v xml:space="preserve"> </v>
      </c>
      <c r="EI34" s="786" t="str">
        <f>IFERROR(+$G34*'Input- Historical &amp; Rate Info'!#REF!," ")</f>
        <v xml:space="preserve"> </v>
      </c>
      <c r="EJ34" s="786" t="str">
        <f>IFERROR(+$G34*'Input- Historical &amp; Rate Info'!#REF!," ")</f>
        <v xml:space="preserve"> </v>
      </c>
      <c r="EK34" s="786" t="str">
        <f>IFERROR(+$G34*'Input- Historical &amp; Rate Info'!#REF!," ")</f>
        <v xml:space="preserve"> </v>
      </c>
      <c r="EL34" s="786" t="str">
        <f>IFERROR(+$G34*'Input- Historical &amp; Rate Info'!#REF!," ")</f>
        <v xml:space="preserve"> </v>
      </c>
      <c r="EM34" s="786" t="str">
        <f>IFERROR(+$G34*'Input- Historical &amp; Rate Info'!#REF!," ")</f>
        <v xml:space="preserve"> </v>
      </c>
      <c r="EN34" s="786" t="str">
        <f>IFERROR(+$G34*'Input- Historical &amp; Rate Info'!#REF!," ")</f>
        <v xml:space="preserve"> </v>
      </c>
      <c r="EO34" s="786" t="str">
        <f>IFERROR(+$G34*'Input- Historical &amp; Rate Info'!#REF!," ")</f>
        <v xml:space="preserve"> </v>
      </c>
      <c r="EP34" s="786" t="str">
        <f>IFERROR(+$G34*'Input- Historical &amp; Rate Info'!#REF!," ")</f>
        <v xml:space="preserve"> </v>
      </c>
      <c r="EQ34" s="786" t="str">
        <f>IFERROR(+$G34*'Input- Historical &amp; Rate Info'!#REF!," ")</f>
        <v xml:space="preserve"> </v>
      </c>
      <c r="ER34" s="786" t="str">
        <f>IFERROR(+$G34*'Input- Historical &amp; Rate Info'!#REF!," ")</f>
        <v xml:space="preserve"> </v>
      </c>
      <c r="ES34" s="515"/>
    </row>
    <row r="35" spans="1:149">
      <c r="A35" s="725"/>
      <c r="B35" s="725"/>
      <c r="C35" s="725"/>
      <c r="D35" s="726"/>
      <c r="E35" s="727"/>
      <c r="F35" s="728"/>
      <c r="G35" s="785" t="str">
        <f>IFERROR(IF(C35+F35*30.434&lt;'Input- Historical &amp; Rate Info'!$B$7-1,"",IF(C35+F35*30.434&lt;'Input- Historical &amp; Rate Info'!$B$7+365,(ROUND(C35+F35*30.434,0)-'Input- Historical &amp; Rate Info'!$B$7)*D35*E35/ROUND(F35*30.434,0),IF(C35&gt;'Input- Historical &amp; Rate Info'!$B$7,('Input- Historical &amp; Rate Info'!$B$7+365-C35)*D35*E35/ROUND(F35*30.434,0),D35*E35/F35*12))),"")</f>
        <v/>
      </c>
      <c r="H35" s="711" t="str">
        <f t="shared" si="0"/>
        <v/>
      </c>
      <c r="I35" s="786" t="str">
        <f>IFERROR(+$G35*'Input- Historical &amp; Rate Info'!#REF!," ")</f>
        <v xml:space="preserve"> </v>
      </c>
      <c r="J35" s="786" t="str">
        <f>IFERROR(+$G35*'Input- Historical &amp; Rate Info'!#REF!," ")</f>
        <v xml:space="preserve"> </v>
      </c>
      <c r="K35" s="786" t="str">
        <f>IFERROR(+$G35*'Input- Historical &amp; Rate Info'!#REF!," ")</f>
        <v xml:space="preserve"> </v>
      </c>
      <c r="L35" s="786" t="str">
        <f>IFERROR(+$G35*'Input- Historical &amp; Rate Info'!#REF!," ")</f>
        <v xml:space="preserve"> </v>
      </c>
      <c r="M35" s="786" t="str">
        <f>IFERROR(+$G35*'Input- Historical &amp; Rate Info'!#REF!," ")</f>
        <v xml:space="preserve"> </v>
      </c>
      <c r="N35" s="786" t="str">
        <f>IFERROR(+$G35*'Input- Historical &amp; Rate Info'!#REF!," ")</f>
        <v xml:space="preserve"> </v>
      </c>
      <c r="O35" s="786" t="str">
        <f>IFERROR(+$G35*'Input- Historical &amp; Rate Info'!#REF!," ")</f>
        <v xml:space="preserve"> </v>
      </c>
      <c r="P35" s="786" t="str">
        <f>IFERROR(+$G35*'Input- Historical &amp; Rate Info'!#REF!," ")</f>
        <v xml:space="preserve"> </v>
      </c>
      <c r="Q35" s="786" t="str">
        <f>IFERROR(+$G35*'Input- Historical &amp; Rate Info'!#REF!," ")</f>
        <v xml:space="preserve"> </v>
      </c>
      <c r="R35" s="786" t="str">
        <f>IFERROR(+$G35*'Input- Historical &amp; Rate Info'!#REF!," ")</f>
        <v xml:space="preserve"> </v>
      </c>
      <c r="S35" s="786" t="str">
        <f>IFERROR(+$G35*'Input- Historical &amp; Rate Info'!#REF!," ")</f>
        <v xml:space="preserve"> </v>
      </c>
      <c r="T35" s="786" t="str">
        <f>IFERROR(+$G35*'Input- Historical &amp; Rate Info'!#REF!," ")</f>
        <v xml:space="preserve"> </v>
      </c>
      <c r="U35" s="786" t="str">
        <f>IFERROR(+$G35*'Input- Historical &amp; Rate Info'!#REF!," ")</f>
        <v xml:space="preserve"> </v>
      </c>
      <c r="V35" s="786" t="str">
        <f>IFERROR(+$G35*'Input- Historical &amp; Rate Info'!#REF!," ")</f>
        <v xml:space="preserve"> </v>
      </c>
      <c r="W35" s="786" t="str">
        <f>IFERROR(+$G35*'Input- Historical &amp; Rate Info'!#REF!," ")</f>
        <v xml:space="preserve"> </v>
      </c>
      <c r="X35" s="786" t="str">
        <f>IFERROR(+$G35*'Input- Historical &amp; Rate Info'!#REF!," ")</f>
        <v xml:space="preserve"> </v>
      </c>
      <c r="Y35" s="786" t="str">
        <f>IFERROR(+$G35*'Input- Historical &amp; Rate Info'!#REF!," ")</f>
        <v xml:space="preserve"> </v>
      </c>
      <c r="Z35" s="786" t="str">
        <f>IFERROR(+$G35*'Input- Historical &amp; Rate Info'!#REF!," ")</f>
        <v xml:space="preserve"> </v>
      </c>
      <c r="AA35" s="786" t="str">
        <f>IFERROR(+$G35*'Input- Historical &amp; Rate Info'!#REF!," ")</f>
        <v xml:space="preserve"> </v>
      </c>
      <c r="AB35" s="786" t="str">
        <f>IFERROR(+$G35*'Input- Historical &amp; Rate Info'!#REF!," ")</f>
        <v xml:space="preserve"> </v>
      </c>
      <c r="AC35" s="786" t="str">
        <f>IFERROR(+$G35*'Input- Historical &amp; Rate Info'!#REF!," ")</f>
        <v xml:space="preserve"> </v>
      </c>
      <c r="AD35" s="786" t="str">
        <f>IFERROR(+$G35*'Input- Historical &amp; Rate Info'!#REF!," ")</f>
        <v xml:space="preserve"> </v>
      </c>
      <c r="AE35" s="786" t="str">
        <f>IFERROR(+$G35*'Input- Historical &amp; Rate Info'!#REF!," ")</f>
        <v xml:space="preserve"> </v>
      </c>
      <c r="AF35" s="786" t="str">
        <f>IFERROR(+$G35*'Input- Historical &amp; Rate Info'!#REF!," ")</f>
        <v xml:space="preserve"> </v>
      </c>
      <c r="AG35" s="786" t="str">
        <f>IFERROR(+$G35*'Input- Historical &amp; Rate Info'!#REF!," ")</f>
        <v xml:space="preserve"> </v>
      </c>
      <c r="AH35" s="786" t="str">
        <f>IFERROR(+$G35*'Input- Historical &amp; Rate Info'!#REF!," ")</f>
        <v xml:space="preserve"> </v>
      </c>
      <c r="AI35" s="786" t="str">
        <f>IFERROR(+$G35*'Input- Historical &amp; Rate Info'!#REF!," ")</f>
        <v xml:space="preserve"> </v>
      </c>
      <c r="AJ35" s="786" t="str">
        <f>IFERROR(+$G35*'Input- Historical &amp; Rate Info'!#REF!," ")</f>
        <v xml:space="preserve"> </v>
      </c>
      <c r="AK35" s="786" t="str">
        <f>IFERROR(+$G35*'Input- Historical &amp; Rate Info'!#REF!," ")</f>
        <v xml:space="preserve"> </v>
      </c>
      <c r="AL35" s="786" t="str">
        <f>IFERROR(+$G35*'Input- Historical &amp; Rate Info'!#REF!," ")</f>
        <v xml:space="preserve"> </v>
      </c>
      <c r="AM35" s="786" t="str">
        <f>IFERROR(+$G35*'Input- Historical &amp; Rate Info'!#REF!," ")</f>
        <v xml:space="preserve"> </v>
      </c>
      <c r="AN35" s="786" t="str">
        <f>IFERROR(+$G35*'Input- Historical &amp; Rate Info'!#REF!," ")</f>
        <v xml:space="preserve"> </v>
      </c>
      <c r="AO35" s="786" t="str">
        <f>IFERROR(+$G35*'Input- Historical &amp; Rate Info'!#REF!," ")</f>
        <v xml:space="preserve"> </v>
      </c>
      <c r="AP35" s="786" t="str">
        <f>IFERROR(+$G35*'Input- Historical &amp; Rate Info'!#REF!," ")</f>
        <v xml:space="preserve"> </v>
      </c>
      <c r="AQ35" s="786" t="str">
        <f>IFERROR(+$G35*'Input- Historical &amp; Rate Info'!#REF!," ")</f>
        <v xml:space="preserve"> </v>
      </c>
      <c r="AR35" s="786" t="str">
        <f>IFERROR(+$G35*'Input- Historical &amp; Rate Info'!#REF!," ")</f>
        <v xml:space="preserve"> </v>
      </c>
      <c r="AS35" s="786" t="str">
        <f>IFERROR(+$G35*'Input- Historical &amp; Rate Info'!#REF!," ")</f>
        <v xml:space="preserve"> </v>
      </c>
      <c r="AT35" s="786" t="str">
        <f>IFERROR(+$G35*'Input- Historical &amp; Rate Info'!#REF!," ")</f>
        <v xml:space="preserve"> </v>
      </c>
      <c r="AU35" s="786" t="str">
        <f>IFERROR(+$G35*'Input- Historical &amp; Rate Info'!#REF!," ")</f>
        <v xml:space="preserve"> </v>
      </c>
      <c r="AV35" s="786" t="str">
        <f>IFERROR(+$G35*'Input- Historical &amp; Rate Info'!#REF!," ")</f>
        <v xml:space="preserve"> </v>
      </c>
      <c r="AW35" s="786" t="str">
        <f>IFERROR(+$G35*'Input- Historical &amp; Rate Info'!#REF!," ")</f>
        <v xml:space="preserve"> </v>
      </c>
      <c r="AX35" s="786" t="str">
        <f>IFERROR(+$G35*'Input- Historical &amp; Rate Info'!#REF!," ")</f>
        <v xml:space="preserve"> </v>
      </c>
      <c r="AY35" s="786" t="str">
        <f>IFERROR(+$G35*'Input- Historical &amp; Rate Info'!#REF!," ")</f>
        <v xml:space="preserve"> </v>
      </c>
      <c r="AZ35" s="786" t="str">
        <f>IFERROR(+$G35*'Input- Historical &amp; Rate Info'!#REF!," ")</f>
        <v xml:space="preserve"> </v>
      </c>
      <c r="BA35" s="786" t="str">
        <f>IFERROR(+$G35*'Input- Historical &amp; Rate Info'!#REF!," ")</f>
        <v xml:space="preserve"> </v>
      </c>
      <c r="BB35" s="786" t="str">
        <f>IFERROR(+$G35*'Input- Historical &amp; Rate Info'!#REF!," ")</f>
        <v xml:space="preserve"> </v>
      </c>
      <c r="BC35" s="786" t="str">
        <f>IFERROR(+$G35*'Input- Historical &amp; Rate Info'!#REF!," ")</f>
        <v xml:space="preserve"> </v>
      </c>
      <c r="BD35" s="786" t="str">
        <f>IFERROR(+$G35*'Input- Historical &amp; Rate Info'!#REF!," ")</f>
        <v xml:space="preserve"> </v>
      </c>
      <c r="BE35" s="786" t="str">
        <f>IFERROR(+$G35*'Input- Historical &amp; Rate Info'!#REF!," ")</f>
        <v xml:space="preserve"> </v>
      </c>
      <c r="BF35" s="786" t="str">
        <f>IFERROR(+$G35*'Input- Historical &amp; Rate Info'!#REF!," ")</f>
        <v xml:space="preserve"> </v>
      </c>
      <c r="BG35" s="786" t="str">
        <f>IFERROR(+$G35*'Input- Historical &amp; Rate Info'!#REF!," ")</f>
        <v xml:space="preserve"> </v>
      </c>
      <c r="BH35" s="786" t="str">
        <f>IFERROR(+$G35*'Input- Historical &amp; Rate Info'!#REF!," ")</f>
        <v xml:space="preserve"> </v>
      </c>
      <c r="BI35" s="786" t="str">
        <f>IFERROR(+$G35*'Input- Historical &amp; Rate Info'!#REF!," ")</f>
        <v xml:space="preserve"> </v>
      </c>
      <c r="BJ35" s="786" t="str">
        <f>IFERROR(+$G35*'Input- Historical &amp; Rate Info'!#REF!," ")</f>
        <v xml:space="preserve"> </v>
      </c>
      <c r="BK35" s="786" t="str">
        <f>IFERROR(+$G35*'Input- Historical &amp; Rate Info'!#REF!," ")</f>
        <v xml:space="preserve"> </v>
      </c>
      <c r="BL35" s="786" t="str">
        <f>IFERROR(+$G35*'Input- Historical &amp; Rate Info'!#REF!," ")</f>
        <v xml:space="preserve"> </v>
      </c>
      <c r="BM35" s="786" t="str">
        <f>IFERROR(+$G35*'Input- Historical &amp; Rate Info'!#REF!," ")</f>
        <v xml:space="preserve"> </v>
      </c>
      <c r="BN35" s="786" t="str">
        <f>IFERROR(+$G35*'Input- Historical &amp; Rate Info'!#REF!," ")</f>
        <v xml:space="preserve"> </v>
      </c>
      <c r="BO35" s="786" t="str">
        <f>IFERROR(+$G35*'Input- Historical &amp; Rate Info'!#REF!," ")</f>
        <v xml:space="preserve"> </v>
      </c>
      <c r="BP35" s="786" t="str">
        <f>IFERROR(+$G35*'Input- Historical &amp; Rate Info'!#REF!," ")</f>
        <v xml:space="preserve"> </v>
      </c>
      <c r="BQ35" s="786" t="str">
        <f>IFERROR(+$G35*'Input- Historical &amp; Rate Info'!#REF!," ")</f>
        <v xml:space="preserve"> </v>
      </c>
      <c r="BR35" s="786" t="str">
        <f>IFERROR(+$G35*'Input- Historical &amp; Rate Info'!#REF!," ")</f>
        <v xml:space="preserve"> </v>
      </c>
      <c r="BS35" s="786" t="str">
        <f>IFERROR(+$G35*'Input- Historical &amp; Rate Info'!#REF!," ")</f>
        <v xml:space="preserve"> </v>
      </c>
      <c r="BT35" s="786" t="str">
        <f>IFERROR(+$G35*'Input- Historical &amp; Rate Info'!#REF!," ")</f>
        <v xml:space="preserve"> </v>
      </c>
      <c r="BU35" s="786" t="str">
        <f>IFERROR(+$G35*'Input- Historical &amp; Rate Info'!#REF!," ")</f>
        <v xml:space="preserve"> </v>
      </c>
      <c r="BV35" s="786" t="str">
        <f>IFERROR(+$G35*'Input- Historical &amp; Rate Info'!#REF!," ")</f>
        <v xml:space="preserve"> </v>
      </c>
      <c r="BW35" s="786" t="str">
        <f>IFERROR(+$G35*'Input- Historical &amp; Rate Info'!#REF!," ")</f>
        <v xml:space="preserve"> </v>
      </c>
      <c r="BX35" s="786" t="str">
        <f>IFERROR(+$G35*'Input- Historical &amp; Rate Info'!#REF!," ")</f>
        <v xml:space="preserve"> </v>
      </c>
      <c r="BY35" s="786" t="str">
        <f>IFERROR(+$G35*'Input- Historical &amp; Rate Info'!#REF!," ")</f>
        <v xml:space="preserve"> </v>
      </c>
      <c r="BZ35" s="786" t="str">
        <f>IFERROR(+$G35*'Input- Historical &amp; Rate Info'!#REF!," ")</f>
        <v xml:space="preserve"> </v>
      </c>
      <c r="CA35" s="786" t="str">
        <f>IFERROR(+$G35*'Input- Historical &amp; Rate Info'!#REF!," ")</f>
        <v xml:space="preserve"> </v>
      </c>
      <c r="CB35" s="786" t="str">
        <f>IFERROR(+$G35*'Input- Historical &amp; Rate Info'!#REF!," ")</f>
        <v xml:space="preserve"> </v>
      </c>
      <c r="CC35" s="786" t="str">
        <f>IFERROR(+$G35*'Input- Historical &amp; Rate Info'!#REF!," ")</f>
        <v xml:space="preserve"> </v>
      </c>
      <c r="CD35" s="786" t="str">
        <f>IFERROR(+$G35*'Input- Historical &amp; Rate Info'!#REF!," ")</f>
        <v xml:space="preserve"> </v>
      </c>
      <c r="CE35" s="786" t="str">
        <f>IFERROR(+$G35*'Input- Historical &amp; Rate Info'!#REF!," ")</f>
        <v xml:space="preserve"> </v>
      </c>
      <c r="CF35" s="786" t="str">
        <f>IFERROR(+$G35*'Input- Historical &amp; Rate Info'!#REF!," ")</f>
        <v xml:space="preserve"> </v>
      </c>
      <c r="CG35" s="786" t="str">
        <f>IFERROR(+$G35*'Input- Historical &amp; Rate Info'!#REF!," ")</f>
        <v xml:space="preserve"> </v>
      </c>
      <c r="CH35" s="786" t="str">
        <f>IFERROR(+$G35*'Input- Historical &amp; Rate Info'!#REF!," ")</f>
        <v xml:space="preserve"> </v>
      </c>
      <c r="CI35" s="786" t="str">
        <f>IFERROR(+$G35*'Input- Historical &amp; Rate Info'!#REF!," ")</f>
        <v xml:space="preserve"> </v>
      </c>
      <c r="CJ35" s="786" t="str">
        <f>IFERROR(+$G35*'Input- Historical &amp; Rate Info'!#REF!," ")</f>
        <v xml:space="preserve"> </v>
      </c>
      <c r="CK35" s="786" t="str">
        <f>IFERROR(+$G35*'Input- Historical &amp; Rate Info'!#REF!," ")</f>
        <v xml:space="preserve"> </v>
      </c>
      <c r="CL35" s="786" t="str">
        <f>IFERROR(+$G35*'Input- Historical &amp; Rate Info'!#REF!," ")</f>
        <v xml:space="preserve"> </v>
      </c>
      <c r="CM35" s="786" t="str">
        <f>IFERROR(+$G35*'Input- Historical &amp; Rate Info'!#REF!," ")</f>
        <v xml:space="preserve"> </v>
      </c>
      <c r="CN35" s="786" t="str">
        <f>IFERROR(+$G35*'Input- Historical &amp; Rate Info'!#REF!," ")</f>
        <v xml:space="preserve"> </v>
      </c>
      <c r="CO35" s="786" t="str">
        <f>IFERROR(+$G35*'Input- Historical &amp; Rate Info'!#REF!," ")</f>
        <v xml:space="preserve"> </v>
      </c>
      <c r="CP35" s="786" t="str">
        <f>IFERROR(+$G35*'Input- Historical &amp; Rate Info'!#REF!," ")</f>
        <v xml:space="preserve"> </v>
      </c>
      <c r="CQ35" s="786" t="str">
        <f>IFERROR(+$G35*'Input- Historical &amp; Rate Info'!#REF!," ")</f>
        <v xml:space="preserve"> </v>
      </c>
      <c r="CR35" s="786" t="str">
        <f>IFERROR(+$G35*'Input- Historical &amp; Rate Info'!#REF!," ")</f>
        <v xml:space="preserve"> </v>
      </c>
      <c r="CS35" s="786" t="str">
        <f>IFERROR(+$G35*'Input- Historical &amp; Rate Info'!#REF!," ")</f>
        <v xml:space="preserve"> </v>
      </c>
      <c r="CT35" s="786" t="str">
        <f>IFERROR(+$G35*'Input- Historical &amp; Rate Info'!#REF!," ")</f>
        <v xml:space="preserve"> </v>
      </c>
      <c r="CU35" s="786" t="str">
        <f>IFERROR(+$G35*'Input- Historical &amp; Rate Info'!#REF!," ")</f>
        <v xml:space="preserve"> </v>
      </c>
      <c r="CV35" s="786" t="str">
        <f>IFERROR(+$G35*'Input- Historical &amp; Rate Info'!#REF!," ")</f>
        <v xml:space="preserve"> </v>
      </c>
      <c r="CW35" s="786" t="str">
        <f>IFERROR(+$G35*'Input- Historical &amp; Rate Info'!#REF!," ")</f>
        <v xml:space="preserve"> </v>
      </c>
      <c r="CX35" s="786" t="str">
        <f>IFERROR(+$G35*'Input- Historical &amp; Rate Info'!#REF!," ")</f>
        <v xml:space="preserve"> </v>
      </c>
      <c r="CY35" s="786" t="str">
        <f>IFERROR(+$G35*'Input- Historical &amp; Rate Info'!#REF!," ")</f>
        <v xml:space="preserve"> </v>
      </c>
      <c r="CZ35" s="786" t="str">
        <f>IFERROR(+$G35*'Input- Historical &amp; Rate Info'!#REF!," ")</f>
        <v xml:space="preserve"> </v>
      </c>
      <c r="DA35" s="786" t="str">
        <f>IFERROR(+$G35*'Input- Historical &amp; Rate Info'!#REF!," ")</f>
        <v xml:space="preserve"> </v>
      </c>
      <c r="DB35" s="786" t="str">
        <f>IFERROR(+$G35*'Input- Historical &amp; Rate Info'!#REF!," ")</f>
        <v xml:space="preserve"> </v>
      </c>
      <c r="DC35" s="786" t="str">
        <f>IFERROR(+$G35*'Input- Historical &amp; Rate Info'!#REF!," ")</f>
        <v xml:space="preserve"> </v>
      </c>
      <c r="DD35" s="786" t="str">
        <f>IFERROR(+$G35*'Input- Historical &amp; Rate Info'!#REF!," ")</f>
        <v xml:space="preserve"> </v>
      </c>
      <c r="DE35" s="786" t="str">
        <f>IFERROR(+$G35*'Input- Historical &amp; Rate Info'!#REF!," ")</f>
        <v xml:space="preserve"> </v>
      </c>
      <c r="DF35" s="786" t="str">
        <f>IFERROR(+$G35*'Input- Historical &amp; Rate Info'!#REF!," ")</f>
        <v xml:space="preserve"> </v>
      </c>
      <c r="DG35" s="786" t="str">
        <f>IFERROR(+$G35*'Input- Historical &amp; Rate Info'!#REF!," ")</f>
        <v xml:space="preserve"> </v>
      </c>
      <c r="DH35" s="786" t="str">
        <f>IFERROR(+$G35*'Input- Historical &amp; Rate Info'!#REF!," ")</f>
        <v xml:space="preserve"> </v>
      </c>
      <c r="DI35" s="786" t="str">
        <f>IFERROR(+$G35*'Input- Historical &amp; Rate Info'!#REF!," ")</f>
        <v xml:space="preserve"> </v>
      </c>
      <c r="DJ35" s="786" t="str">
        <f>IFERROR(+$G35*'Input- Historical &amp; Rate Info'!#REF!," ")</f>
        <v xml:space="preserve"> </v>
      </c>
      <c r="DK35" s="786" t="str">
        <f>IFERROR(+$G35*'Input- Historical &amp; Rate Info'!#REF!," ")</f>
        <v xml:space="preserve"> </v>
      </c>
      <c r="DL35" s="786" t="str">
        <f>IFERROR(+$G35*'Input- Historical &amp; Rate Info'!#REF!," ")</f>
        <v xml:space="preserve"> </v>
      </c>
      <c r="DM35" s="786" t="str">
        <f>IFERROR(+$G35*'Input- Historical &amp; Rate Info'!#REF!," ")</f>
        <v xml:space="preserve"> </v>
      </c>
      <c r="DN35" s="786" t="str">
        <f>IFERROR(+$G35*'Input- Historical &amp; Rate Info'!#REF!," ")</f>
        <v xml:space="preserve"> </v>
      </c>
      <c r="DO35" s="786" t="str">
        <f>IFERROR(+$G35*'Input- Historical &amp; Rate Info'!#REF!," ")</f>
        <v xml:space="preserve"> </v>
      </c>
      <c r="DP35" s="786" t="str">
        <f>IFERROR(+$G35*'Input- Historical &amp; Rate Info'!#REF!," ")</f>
        <v xml:space="preserve"> </v>
      </c>
      <c r="DQ35" s="786" t="str">
        <f>IFERROR(+$G35*'Input- Historical &amp; Rate Info'!#REF!," ")</f>
        <v xml:space="preserve"> </v>
      </c>
      <c r="DR35" s="786" t="str">
        <f>IFERROR(+$G35*'Input- Historical &amp; Rate Info'!#REF!," ")</f>
        <v xml:space="preserve"> </v>
      </c>
      <c r="DS35" s="786" t="str">
        <f>IFERROR(+$G35*'Input- Historical &amp; Rate Info'!#REF!," ")</f>
        <v xml:space="preserve"> </v>
      </c>
      <c r="DT35" s="786" t="str">
        <f>IFERROR(+$G35*'Input- Historical &amp; Rate Info'!#REF!," ")</f>
        <v xml:space="preserve"> </v>
      </c>
      <c r="DU35" s="786" t="str">
        <f>IFERROR(+$G35*'Input- Historical &amp; Rate Info'!#REF!," ")</f>
        <v xml:space="preserve"> </v>
      </c>
      <c r="DV35" s="786" t="str">
        <f>IFERROR(+$G35*'Input- Historical &amp; Rate Info'!#REF!," ")</f>
        <v xml:space="preserve"> </v>
      </c>
      <c r="DW35" s="786" t="str">
        <f>IFERROR(+$G35*'Input- Historical &amp; Rate Info'!#REF!," ")</f>
        <v xml:space="preserve"> </v>
      </c>
      <c r="DX35" s="786" t="str">
        <f>IFERROR(+$G35*'Input- Historical &amp; Rate Info'!#REF!," ")</f>
        <v xml:space="preserve"> </v>
      </c>
      <c r="DY35" s="786" t="str">
        <f>IFERROR(+$G35*'Input- Historical &amp; Rate Info'!#REF!," ")</f>
        <v xml:space="preserve"> </v>
      </c>
      <c r="DZ35" s="786" t="str">
        <f>IFERROR(+$G35*'Input- Historical &amp; Rate Info'!#REF!," ")</f>
        <v xml:space="preserve"> </v>
      </c>
      <c r="EA35" s="786" t="str">
        <f>IFERROR(+$G35*'Input- Historical &amp; Rate Info'!#REF!," ")</f>
        <v xml:space="preserve"> </v>
      </c>
      <c r="EB35" s="786" t="str">
        <f>IFERROR(+$G35*'Input- Historical &amp; Rate Info'!#REF!," ")</f>
        <v xml:space="preserve"> </v>
      </c>
      <c r="EC35" s="786" t="str">
        <f>IFERROR(+$G35*'Input- Historical &amp; Rate Info'!#REF!," ")</f>
        <v xml:space="preserve"> </v>
      </c>
      <c r="ED35" s="786" t="str">
        <f>IFERROR(+$G35*'Input- Historical &amp; Rate Info'!#REF!," ")</f>
        <v xml:space="preserve"> </v>
      </c>
      <c r="EE35" s="786" t="str">
        <f>IFERROR(+$G35*'Input- Historical &amp; Rate Info'!#REF!," ")</f>
        <v xml:space="preserve"> </v>
      </c>
      <c r="EF35" s="786" t="str">
        <f>IFERROR(+$G35*'Input- Historical &amp; Rate Info'!#REF!," ")</f>
        <v xml:space="preserve"> </v>
      </c>
      <c r="EG35" s="786" t="str">
        <f>IFERROR(+$G35*'Input- Historical &amp; Rate Info'!#REF!," ")</f>
        <v xml:space="preserve"> </v>
      </c>
      <c r="EH35" s="786" t="str">
        <f>IFERROR(+$G35*'Input- Historical &amp; Rate Info'!#REF!," ")</f>
        <v xml:space="preserve"> </v>
      </c>
      <c r="EI35" s="786" t="str">
        <f>IFERROR(+$G35*'Input- Historical &amp; Rate Info'!#REF!," ")</f>
        <v xml:space="preserve"> </v>
      </c>
      <c r="EJ35" s="786" t="str">
        <f>IFERROR(+$G35*'Input- Historical &amp; Rate Info'!#REF!," ")</f>
        <v xml:space="preserve"> </v>
      </c>
      <c r="EK35" s="786" t="str">
        <f>IFERROR(+$G35*'Input- Historical &amp; Rate Info'!#REF!," ")</f>
        <v xml:space="preserve"> </v>
      </c>
      <c r="EL35" s="786" t="str">
        <f>IFERROR(+$G35*'Input- Historical &amp; Rate Info'!#REF!," ")</f>
        <v xml:space="preserve"> </v>
      </c>
      <c r="EM35" s="786" t="str">
        <f>IFERROR(+$G35*'Input- Historical &amp; Rate Info'!#REF!," ")</f>
        <v xml:space="preserve"> </v>
      </c>
      <c r="EN35" s="786" t="str">
        <f>IFERROR(+$G35*'Input- Historical &amp; Rate Info'!#REF!," ")</f>
        <v xml:space="preserve"> </v>
      </c>
      <c r="EO35" s="786" t="str">
        <f>IFERROR(+$G35*'Input- Historical &amp; Rate Info'!#REF!," ")</f>
        <v xml:space="preserve"> </v>
      </c>
      <c r="EP35" s="786" t="str">
        <f>IFERROR(+$G35*'Input- Historical &amp; Rate Info'!#REF!," ")</f>
        <v xml:space="preserve"> </v>
      </c>
      <c r="EQ35" s="786" t="str">
        <f>IFERROR(+$G35*'Input- Historical &amp; Rate Info'!#REF!," ")</f>
        <v xml:space="preserve"> </v>
      </c>
      <c r="ER35" s="786" t="str">
        <f>IFERROR(+$G35*'Input- Historical &amp; Rate Info'!#REF!," ")</f>
        <v xml:space="preserve"> </v>
      </c>
      <c r="ES35" s="515"/>
    </row>
    <row r="36" spans="1:149">
      <c r="A36" s="725"/>
      <c r="B36" s="725"/>
      <c r="C36" s="725"/>
      <c r="D36" s="726"/>
      <c r="E36" s="727"/>
      <c r="F36" s="728"/>
      <c r="G36" s="785" t="str">
        <f>IFERROR(IF(C36+F36*30.434&lt;'Input- Historical &amp; Rate Info'!$B$7-1,"",IF(C36+F36*30.434&lt;'Input- Historical &amp; Rate Info'!$B$7+365,(ROUND(C36+F36*30.434,0)-'Input- Historical &amp; Rate Info'!$B$7)*D36*E36/ROUND(F36*30.434,0),IF(C36&gt;'Input- Historical &amp; Rate Info'!$B$7,('Input- Historical &amp; Rate Info'!$B$7+365-C36)*D36*E36/ROUND(F36*30.434,0),D36*E36/F36*12))),"")</f>
        <v/>
      </c>
      <c r="H36" s="711" t="str">
        <f t="shared" si="0"/>
        <v/>
      </c>
      <c r="I36" s="786" t="str">
        <f>IFERROR(+$G36*'Input- Historical &amp; Rate Info'!#REF!," ")</f>
        <v xml:space="preserve"> </v>
      </c>
      <c r="J36" s="786" t="str">
        <f>IFERROR(+$G36*'Input- Historical &amp; Rate Info'!#REF!," ")</f>
        <v xml:space="preserve"> </v>
      </c>
      <c r="K36" s="786" t="str">
        <f>IFERROR(+$G36*'Input- Historical &amp; Rate Info'!#REF!," ")</f>
        <v xml:space="preserve"> </v>
      </c>
      <c r="L36" s="786" t="str">
        <f>IFERROR(+$G36*'Input- Historical &amp; Rate Info'!#REF!," ")</f>
        <v xml:space="preserve"> </v>
      </c>
      <c r="M36" s="786" t="str">
        <f>IFERROR(+$G36*'Input- Historical &amp; Rate Info'!#REF!," ")</f>
        <v xml:space="preserve"> </v>
      </c>
      <c r="N36" s="786" t="str">
        <f>IFERROR(+$G36*'Input- Historical &amp; Rate Info'!#REF!," ")</f>
        <v xml:space="preserve"> </v>
      </c>
      <c r="O36" s="786" t="str">
        <f>IFERROR(+$G36*'Input- Historical &amp; Rate Info'!#REF!," ")</f>
        <v xml:space="preserve"> </v>
      </c>
      <c r="P36" s="786" t="str">
        <f>IFERROR(+$G36*'Input- Historical &amp; Rate Info'!#REF!," ")</f>
        <v xml:space="preserve"> </v>
      </c>
      <c r="Q36" s="786" t="str">
        <f>IFERROR(+$G36*'Input- Historical &amp; Rate Info'!#REF!," ")</f>
        <v xml:space="preserve"> </v>
      </c>
      <c r="R36" s="786" t="str">
        <f>IFERROR(+$G36*'Input- Historical &amp; Rate Info'!#REF!," ")</f>
        <v xml:space="preserve"> </v>
      </c>
      <c r="S36" s="786" t="str">
        <f>IFERROR(+$G36*'Input- Historical &amp; Rate Info'!#REF!," ")</f>
        <v xml:space="preserve"> </v>
      </c>
      <c r="T36" s="786" t="str">
        <f>IFERROR(+$G36*'Input- Historical &amp; Rate Info'!#REF!," ")</f>
        <v xml:space="preserve"> </v>
      </c>
      <c r="U36" s="786" t="str">
        <f>IFERROR(+$G36*'Input- Historical &amp; Rate Info'!#REF!," ")</f>
        <v xml:space="preserve"> </v>
      </c>
      <c r="V36" s="786" t="str">
        <f>IFERROR(+$G36*'Input- Historical &amp; Rate Info'!#REF!," ")</f>
        <v xml:space="preserve"> </v>
      </c>
      <c r="W36" s="786" t="str">
        <f>IFERROR(+$G36*'Input- Historical &amp; Rate Info'!#REF!," ")</f>
        <v xml:space="preserve"> </v>
      </c>
      <c r="X36" s="786" t="str">
        <f>IFERROR(+$G36*'Input- Historical &amp; Rate Info'!#REF!," ")</f>
        <v xml:space="preserve"> </v>
      </c>
      <c r="Y36" s="786" t="str">
        <f>IFERROR(+$G36*'Input- Historical &amp; Rate Info'!#REF!," ")</f>
        <v xml:space="preserve"> </v>
      </c>
      <c r="Z36" s="786" t="str">
        <f>IFERROR(+$G36*'Input- Historical &amp; Rate Info'!#REF!," ")</f>
        <v xml:space="preserve"> </v>
      </c>
      <c r="AA36" s="786" t="str">
        <f>IFERROR(+$G36*'Input- Historical &amp; Rate Info'!#REF!," ")</f>
        <v xml:space="preserve"> </v>
      </c>
      <c r="AB36" s="786" t="str">
        <f>IFERROR(+$G36*'Input- Historical &amp; Rate Info'!#REF!," ")</f>
        <v xml:space="preserve"> </v>
      </c>
      <c r="AC36" s="786" t="str">
        <f>IFERROR(+$G36*'Input- Historical &amp; Rate Info'!#REF!," ")</f>
        <v xml:space="preserve"> </v>
      </c>
      <c r="AD36" s="786" t="str">
        <f>IFERROR(+$G36*'Input- Historical &amp; Rate Info'!#REF!," ")</f>
        <v xml:space="preserve"> </v>
      </c>
      <c r="AE36" s="786" t="str">
        <f>IFERROR(+$G36*'Input- Historical &amp; Rate Info'!#REF!," ")</f>
        <v xml:space="preserve"> </v>
      </c>
      <c r="AF36" s="786" t="str">
        <f>IFERROR(+$G36*'Input- Historical &amp; Rate Info'!#REF!," ")</f>
        <v xml:space="preserve"> </v>
      </c>
      <c r="AG36" s="786" t="str">
        <f>IFERROR(+$G36*'Input- Historical &amp; Rate Info'!#REF!," ")</f>
        <v xml:space="preserve"> </v>
      </c>
      <c r="AH36" s="786" t="str">
        <f>IFERROR(+$G36*'Input- Historical &amp; Rate Info'!#REF!," ")</f>
        <v xml:space="preserve"> </v>
      </c>
      <c r="AI36" s="786" t="str">
        <f>IFERROR(+$G36*'Input- Historical &amp; Rate Info'!#REF!," ")</f>
        <v xml:space="preserve"> </v>
      </c>
      <c r="AJ36" s="786" t="str">
        <f>IFERROR(+$G36*'Input- Historical &amp; Rate Info'!#REF!," ")</f>
        <v xml:space="preserve"> </v>
      </c>
      <c r="AK36" s="786" t="str">
        <f>IFERROR(+$G36*'Input- Historical &amp; Rate Info'!#REF!," ")</f>
        <v xml:space="preserve"> </v>
      </c>
      <c r="AL36" s="786" t="str">
        <f>IFERROR(+$G36*'Input- Historical &amp; Rate Info'!#REF!," ")</f>
        <v xml:space="preserve"> </v>
      </c>
      <c r="AM36" s="786" t="str">
        <f>IFERROR(+$G36*'Input- Historical &amp; Rate Info'!#REF!," ")</f>
        <v xml:space="preserve"> </v>
      </c>
      <c r="AN36" s="786" t="str">
        <f>IFERROR(+$G36*'Input- Historical &amp; Rate Info'!#REF!," ")</f>
        <v xml:space="preserve"> </v>
      </c>
      <c r="AO36" s="786" t="str">
        <f>IFERROR(+$G36*'Input- Historical &amp; Rate Info'!#REF!," ")</f>
        <v xml:space="preserve"> </v>
      </c>
      <c r="AP36" s="786" t="str">
        <f>IFERROR(+$G36*'Input- Historical &amp; Rate Info'!#REF!," ")</f>
        <v xml:space="preserve"> </v>
      </c>
      <c r="AQ36" s="786" t="str">
        <f>IFERROR(+$G36*'Input- Historical &amp; Rate Info'!#REF!," ")</f>
        <v xml:space="preserve"> </v>
      </c>
      <c r="AR36" s="786" t="str">
        <f>IFERROR(+$G36*'Input- Historical &amp; Rate Info'!#REF!," ")</f>
        <v xml:space="preserve"> </v>
      </c>
      <c r="AS36" s="786" t="str">
        <f>IFERROR(+$G36*'Input- Historical &amp; Rate Info'!#REF!," ")</f>
        <v xml:space="preserve"> </v>
      </c>
      <c r="AT36" s="786" t="str">
        <f>IFERROR(+$G36*'Input- Historical &amp; Rate Info'!#REF!," ")</f>
        <v xml:space="preserve"> </v>
      </c>
      <c r="AU36" s="786" t="str">
        <f>IFERROR(+$G36*'Input- Historical &amp; Rate Info'!#REF!," ")</f>
        <v xml:space="preserve"> </v>
      </c>
      <c r="AV36" s="786" t="str">
        <f>IFERROR(+$G36*'Input- Historical &amp; Rate Info'!#REF!," ")</f>
        <v xml:space="preserve"> </v>
      </c>
      <c r="AW36" s="786" t="str">
        <f>IFERROR(+$G36*'Input- Historical &amp; Rate Info'!#REF!," ")</f>
        <v xml:space="preserve"> </v>
      </c>
      <c r="AX36" s="786" t="str">
        <f>IFERROR(+$G36*'Input- Historical &amp; Rate Info'!#REF!," ")</f>
        <v xml:space="preserve"> </v>
      </c>
      <c r="AY36" s="786" t="str">
        <f>IFERROR(+$G36*'Input- Historical &amp; Rate Info'!#REF!," ")</f>
        <v xml:space="preserve"> </v>
      </c>
      <c r="AZ36" s="786" t="str">
        <f>IFERROR(+$G36*'Input- Historical &amp; Rate Info'!#REF!," ")</f>
        <v xml:space="preserve"> </v>
      </c>
      <c r="BA36" s="786" t="str">
        <f>IFERROR(+$G36*'Input- Historical &amp; Rate Info'!#REF!," ")</f>
        <v xml:space="preserve"> </v>
      </c>
      <c r="BB36" s="786" t="str">
        <f>IFERROR(+$G36*'Input- Historical &amp; Rate Info'!#REF!," ")</f>
        <v xml:space="preserve"> </v>
      </c>
      <c r="BC36" s="786" t="str">
        <f>IFERROR(+$G36*'Input- Historical &amp; Rate Info'!#REF!," ")</f>
        <v xml:space="preserve"> </v>
      </c>
      <c r="BD36" s="786" t="str">
        <f>IFERROR(+$G36*'Input- Historical &amp; Rate Info'!#REF!," ")</f>
        <v xml:space="preserve"> </v>
      </c>
      <c r="BE36" s="786" t="str">
        <f>IFERROR(+$G36*'Input- Historical &amp; Rate Info'!#REF!," ")</f>
        <v xml:space="preserve"> </v>
      </c>
      <c r="BF36" s="786" t="str">
        <f>IFERROR(+$G36*'Input- Historical &amp; Rate Info'!#REF!," ")</f>
        <v xml:space="preserve"> </v>
      </c>
      <c r="BG36" s="786" t="str">
        <f>IFERROR(+$G36*'Input- Historical &amp; Rate Info'!#REF!," ")</f>
        <v xml:space="preserve"> </v>
      </c>
      <c r="BH36" s="786" t="str">
        <f>IFERROR(+$G36*'Input- Historical &amp; Rate Info'!#REF!," ")</f>
        <v xml:space="preserve"> </v>
      </c>
      <c r="BI36" s="786" t="str">
        <f>IFERROR(+$G36*'Input- Historical &amp; Rate Info'!#REF!," ")</f>
        <v xml:space="preserve"> </v>
      </c>
      <c r="BJ36" s="786" t="str">
        <f>IFERROR(+$G36*'Input- Historical &amp; Rate Info'!#REF!," ")</f>
        <v xml:space="preserve"> </v>
      </c>
      <c r="BK36" s="786" t="str">
        <f>IFERROR(+$G36*'Input- Historical &amp; Rate Info'!#REF!," ")</f>
        <v xml:space="preserve"> </v>
      </c>
      <c r="BL36" s="786" t="str">
        <f>IFERROR(+$G36*'Input- Historical &amp; Rate Info'!#REF!," ")</f>
        <v xml:space="preserve"> </v>
      </c>
      <c r="BM36" s="786" t="str">
        <f>IFERROR(+$G36*'Input- Historical &amp; Rate Info'!#REF!," ")</f>
        <v xml:space="preserve"> </v>
      </c>
      <c r="BN36" s="786" t="str">
        <f>IFERROR(+$G36*'Input- Historical &amp; Rate Info'!#REF!," ")</f>
        <v xml:space="preserve"> </v>
      </c>
      <c r="BO36" s="786" t="str">
        <f>IFERROR(+$G36*'Input- Historical &amp; Rate Info'!#REF!," ")</f>
        <v xml:space="preserve"> </v>
      </c>
      <c r="BP36" s="786" t="str">
        <f>IFERROR(+$G36*'Input- Historical &amp; Rate Info'!#REF!," ")</f>
        <v xml:space="preserve"> </v>
      </c>
      <c r="BQ36" s="786" t="str">
        <f>IFERROR(+$G36*'Input- Historical &amp; Rate Info'!#REF!," ")</f>
        <v xml:space="preserve"> </v>
      </c>
      <c r="BR36" s="786" t="str">
        <f>IFERROR(+$G36*'Input- Historical &amp; Rate Info'!#REF!," ")</f>
        <v xml:space="preserve"> </v>
      </c>
      <c r="BS36" s="786" t="str">
        <f>IFERROR(+$G36*'Input- Historical &amp; Rate Info'!#REF!," ")</f>
        <v xml:space="preserve"> </v>
      </c>
      <c r="BT36" s="786" t="str">
        <f>IFERROR(+$G36*'Input- Historical &amp; Rate Info'!#REF!," ")</f>
        <v xml:space="preserve"> </v>
      </c>
      <c r="BU36" s="786" t="str">
        <f>IFERROR(+$G36*'Input- Historical &amp; Rate Info'!#REF!," ")</f>
        <v xml:space="preserve"> </v>
      </c>
      <c r="BV36" s="786" t="str">
        <f>IFERROR(+$G36*'Input- Historical &amp; Rate Info'!#REF!," ")</f>
        <v xml:space="preserve"> </v>
      </c>
      <c r="BW36" s="786" t="str">
        <f>IFERROR(+$G36*'Input- Historical &amp; Rate Info'!#REF!," ")</f>
        <v xml:space="preserve"> </v>
      </c>
      <c r="BX36" s="786" t="str">
        <f>IFERROR(+$G36*'Input- Historical &amp; Rate Info'!#REF!," ")</f>
        <v xml:space="preserve"> </v>
      </c>
      <c r="BY36" s="786" t="str">
        <f>IFERROR(+$G36*'Input- Historical &amp; Rate Info'!#REF!," ")</f>
        <v xml:space="preserve"> </v>
      </c>
      <c r="BZ36" s="786" t="str">
        <f>IFERROR(+$G36*'Input- Historical &amp; Rate Info'!#REF!," ")</f>
        <v xml:space="preserve"> </v>
      </c>
      <c r="CA36" s="786" t="str">
        <f>IFERROR(+$G36*'Input- Historical &amp; Rate Info'!#REF!," ")</f>
        <v xml:space="preserve"> </v>
      </c>
      <c r="CB36" s="786" t="str">
        <f>IFERROR(+$G36*'Input- Historical &amp; Rate Info'!#REF!," ")</f>
        <v xml:space="preserve"> </v>
      </c>
      <c r="CC36" s="786" t="str">
        <f>IFERROR(+$G36*'Input- Historical &amp; Rate Info'!#REF!," ")</f>
        <v xml:space="preserve"> </v>
      </c>
      <c r="CD36" s="786" t="str">
        <f>IFERROR(+$G36*'Input- Historical &amp; Rate Info'!#REF!," ")</f>
        <v xml:space="preserve"> </v>
      </c>
      <c r="CE36" s="786" t="str">
        <f>IFERROR(+$G36*'Input- Historical &amp; Rate Info'!#REF!," ")</f>
        <v xml:space="preserve"> </v>
      </c>
      <c r="CF36" s="786" t="str">
        <f>IFERROR(+$G36*'Input- Historical &amp; Rate Info'!#REF!," ")</f>
        <v xml:space="preserve"> </v>
      </c>
      <c r="CG36" s="786" t="str">
        <f>IFERROR(+$G36*'Input- Historical &amp; Rate Info'!#REF!," ")</f>
        <v xml:space="preserve"> </v>
      </c>
      <c r="CH36" s="786" t="str">
        <f>IFERROR(+$G36*'Input- Historical &amp; Rate Info'!#REF!," ")</f>
        <v xml:space="preserve"> </v>
      </c>
      <c r="CI36" s="786" t="str">
        <f>IFERROR(+$G36*'Input- Historical &amp; Rate Info'!#REF!," ")</f>
        <v xml:space="preserve"> </v>
      </c>
      <c r="CJ36" s="786" t="str">
        <f>IFERROR(+$G36*'Input- Historical &amp; Rate Info'!#REF!," ")</f>
        <v xml:space="preserve"> </v>
      </c>
      <c r="CK36" s="786" t="str">
        <f>IFERROR(+$G36*'Input- Historical &amp; Rate Info'!#REF!," ")</f>
        <v xml:space="preserve"> </v>
      </c>
      <c r="CL36" s="786" t="str">
        <f>IFERROR(+$G36*'Input- Historical &amp; Rate Info'!#REF!," ")</f>
        <v xml:space="preserve"> </v>
      </c>
      <c r="CM36" s="786" t="str">
        <f>IFERROR(+$G36*'Input- Historical &amp; Rate Info'!#REF!," ")</f>
        <v xml:space="preserve"> </v>
      </c>
      <c r="CN36" s="786" t="str">
        <f>IFERROR(+$G36*'Input- Historical &amp; Rate Info'!#REF!," ")</f>
        <v xml:space="preserve"> </v>
      </c>
      <c r="CO36" s="786" t="str">
        <f>IFERROR(+$G36*'Input- Historical &amp; Rate Info'!#REF!," ")</f>
        <v xml:space="preserve"> </v>
      </c>
      <c r="CP36" s="786" t="str">
        <f>IFERROR(+$G36*'Input- Historical &amp; Rate Info'!#REF!," ")</f>
        <v xml:space="preserve"> </v>
      </c>
      <c r="CQ36" s="786" t="str">
        <f>IFERROR(+$G36*'Input- Historical &amp; Rate Info'!#REF!," ")</f>
        <v xml:space="preserve"> </v>
      </c>
      <c r="CR36" s="786" t="str">
        <f>IFERROR(+$G36*'Input- Historical &amp; Rate Info'!#REF!," ")</f>
        <v xml:space="preserve"> </v>
      </c>
      <c r="CS36" s="786" t="str">
        <f>IFERROR(+$G36*'Input- Historical &amp; Rate Info'!#REF!," ")</f>
        <v xml:space="preserve"> </v>
      </c>
      <c r="CT36" s="786" t="str">
        <f>IFERROR(+$G36*'Input- Historical &amp; Rate Info'!#REF!," ")</f>
        <v xml:space="preserve"> </v>
      </c>
      <c r="CU36" s="786" t="str">
        <f>IFERROR(+$G36*'Input- Historical &amp; Rate Info'!#REF!," ")</f>
        <v xml:space="preserve"> </v>
      </c>
      <c r="CV36" s="786" t="str">
        <f>IFERROR(+$G36*'Input- Historical &amp; Rate Info'!#REF!," ")</f>
        <v xml:space="preserve"> </v>
      </c>
      <c r="CW36" s="786" t="str">
        <f>IFERROR(+$G36*'Input- Historical &amp; Rate Info'!#REF!," ")</f>
        <v xml:space="preserve"> </v>
      </c>
      <c r="CX36" s="786" t="str">
        <f>IFERROR(+$G36*'Input- Historical &amp; Rate Info'!#REF!," ")</f>
        <v xml:space="preserve"> </v>
      </c>
      <c r="CY36" s="786" t="str">
        <f>IFERROR(+$G36*'Input- Historical &amp; Rate Info'!#REF!," ")</f>
        <v xml:space="preserve"> </v>
      </c>
      <c r="CZ36" s="786" t="str">
        <f>IFERROR(+$G36*'Input- Historical &amp; Rate Info'!#REF!," ")</f>
        <v xml:space="preserve"> </v>
      </c>
      <c r="DA36" s="786" t="str">
        <f>IFERROR(+$G36*'Input- Historical &amp; Rate Info'!#REF!," ")</f>
        <v xml:space="preserve"> </v>
      </c>
      <c r="DB36" s="786" t="str">
        <f>IFERROR(+$G36*'Input- Historical &amp; Rate Info'!#REF!," ")</f>
        <v xml:space="preserve"> </v>
      </c>
      <c r="DC36" s="786" t="str">
        <f>IFERROR(+$G36*'Input- Historical &amp; Rate Info'!#REF!," ")</f>
        <v xml:space="preserve"> </v>
      </c>
      <c r="DD36" s="786" t="str">
        <f>IFERROR(+$G36*'Input- Historical &amp; Rate Info'!#REF!," ")</f>
        <v xml:space="preserve"> </v>
      </c>
      <c r="DE36" s="786" t="str">
        <f>IFERROR(+$G36*'Input- Historical &amp; Rate Info'!#REF!," ")</f>
        <v xml:space="preserve"> </v>
      </c>
      <c r="DF36" s="786" t="str">
        <f>IFERROR(+$G36*'Input- Historical &amp; Rate Info'!#REF!," ")</f>
        <v xml:space="preserve"> </v>
      </c>
      <c r="DG36" s="786" t="str">
        <f>IFERROR(+$G36*'Input- Historical &amp; Rate Info'!#REF!," ")</f>
        <v xml:space="preserve"> </v>
      </c>
      <c r="DH36" s="786" t="str">
        <f>IFERROR(+$G36*'Input- Historical &amp; Rate Info'!#REF!," ")</f>
        <v xml:space="preserve"> </v>
      </c>
      <c r="DI36" s="786" t="str">
        <f>IFERROR(+$G36*'Input- Historical &amp; Rate Info'!#REF!," ")</f>
        <v xml:space="preserve"> </v>
      </c>
      <c r="DJ36" s="786" t="str">
        <f>IFERROR(+$G36*'Input- Historical &amp; Rate Info'!#REF!," ")</f>
        <v xml:space="preserve"> </v>
      </c>
      <c r="DK36" s="786" t="str">
        <f>IFERROR(+$G36*'Input- Historical &amp; Rate Info'!#REF!," ")</f>
        <v xml:space="preserve"> </v>
      </c>
      <c r="DL36" s="786" t="str">
        <f>IFERROR(+$G36*'Input- Historical &amp; Rate Info'!#REF!," ")</f>
        <v xml:space="preserve"> </v>
      </c>
      <c r="DM36" s="786" t="str">
        <f>IFERROR(+$G36*'Input- Historical &amp; Rate Info'!#REF!," ")</f>
        <v xml:space="preserve"> </v>
      </c>
      <c r="DN36" s="786" t="str">
        <f>IFERROR(+$G36*'Input- Historical &amp; Rate Info'!#REF!," ")</f>
        <v xml:space="preserve"> </v>
      </c>
      <c r="DO36" s="786" t="str">
        <f>IFERROR(+$G36*'Input- Historical &amp; Rate Info'!#REF!," ")</f>
        <v xml:space="preserve"> </v>
      </c>
      <c r="DP36" s="786" t="str">
        <f>IFERROR(+$G36*'Input- Historical &amp; Rate Info'!#REF!," ")</f>
        <v xml:space="preserve"> </v>
      </c>
      <c r="DQ36" s="786" t="str">
        <f>IFERROR(+$G36*'Input- Historical &amp; Rate Info'!#REF!," ")</f>
        <v xml:space="preserve"> </v>
      </c>
      <c r="DR36" s="786" t="str">
        <f>IFERROR(+$G36*'Input- Historical &amp; Rate Info'!#REF!," ")</f>
        <v xml:space="preserve"> </v>
      </c>
      <c r="DS36" s="786" t="str">
        <f>IFERROR(+$G36*'Input- Historical &amp; Rate Info'!#REF!," ")</f>
        <v xml:space="preserve"> </v>
      </c>
      <c r="DT36" s="786" t="str">
        <f>IFERROR(+$G36*'Input- Historical &amp; Rate Info'!#REF!," ")</f>
        <v xml:space="preserve"> </v>
      </c>
      <c r="DU36" s="786" t="str">
        <f>IFERROR(+$G36*'Input- Historical &amp; Rate Info'!#REF!," ")</f>
        <v xml:space="preserve"> </v>
      </c>
      <c r="DV36" s="786" t="str">
        <f>IFERROR(+$G36*'Input- Historical &amp; Rate Info'!#REF!," ")</f>
        <v xml:space="preserve"> </v>
      </c>
      <c r="DW36" s="786" t="str">
        <f>IFERROR(+$G36*'Input- Historical &amp; Rate Info'!#REF!," ")</f>
        <v xml:space="preserve"> </v>
      </c>
      <c r="DX36" s="786" t="str">
        <f>IFERROR(+$G36*'Input- Historical &amp; Rate Info'!#REF!," ")</f>
        <v xml:space="preserve"> </v>
      </c>
      <c r="DY36" s="786" t="str">
        <f>IFERROR(+$G36*'Input- Historical &amp; Rate Info'!#REF!," ")</f>
        <v xml:space="preserve"> </v>
      </c>
      <c r="DZ36" s="786" t="str">
        <f>IFERROR(+$G36*'Input- Historical &amp; Rate Info'!#REF!," ")</f>
        <v xml:space="preserve"> </v>
      </c>
      <c r="EA36" s="786" t="str">
        <f>IFERROR(+$G36*'Input- Historical &amp; Rate Info'!#REF!," ")</f>
        <v xml:space="preserve"> </v>
      </c>
      <c r="EB36" s="786" t="str">
        <f>IFERROR(+$G36*'Input- Historical &amp; Rate Info'!#REF!," ")</f>
        <v xml:space="preserve"> </v>
      </c>
      <c r="EC36" s="786" t="str">
        <f>IFERROR(+$G36*'Input- Historical &amp; Rate Info'!#REF!," ")</f>
        <v xml:space="preserve"> </v>
      </c>
      <c r="ED36" s="786" t="str">
        <f>IFERROR(+$G36*'Input- Historical &amp; Rate Info'!#REF!," ")</f>
        <v xml:space="preserve"> </v>
      </c>
      <c r="EE36" s="786" t="str">
        <f>IFERROR(+$G36*'Input- Historical &amp; Rate Info'!#REF!," ")</f>
        <v xml:space="preserve"> </v>
      </c>
      <c r="EF36" s="786" t="str">
        <f>IFERROR(+$G36*'Input- Historical &amp; Rate Info'!#REF!," ")</f>
        <v xml:space="preserve"> </v>
      </c>
      <c r="EG36" s="786" t="str">
        <f>IFERROR(+$G36*'Input- Historical &amp; Rate Info'!#REF!," ")</f>
        <v xml:space="preserve"> </v>
      </c>
      <c r="EH36" s="786" t="str">
        <f>IFERROR(+$G36*'Input- Historical &amp; Rate Info'!#REF!," ")</f>
        <v xml:space="preserve"> </v>
      </c>
      <c r="EI36" s="786" t="str">
        <f>IFERROR(+$G36*'Input- Historical &amp; Rate Info'!#REF!," ")</f>
        <v xml:space="preserve"> </v>
      </c>
      <c r="EJ36" s="786" t="str">
        <f>IFERROR(+$G36*'Input- Historical &amp; Rate Info'!#REF!," ")</f>
        <v xml:space="preserve"> </v>
      </c>
      <c r="EK36" s="786" t="str">
        <f>IFERROR(+$G36*'Input- Historical &amp; Rate Info'!#REF!," ")</f>
        <v xml:space="preserve"> </v>
      </c>
      <c r="EL36" s="786" t="str">
        <f>IFERROR(+$G36*'Input- Historical &amp; Rate Info'!#REF!," ")</f>
        <v xml:space="preserve"> </v>
      </c>
      <c r="EM36" s="786" t="str">
        <f>IFERROR(+$G36*'Input- Historical &amp; Rate Info'!#REF!," ")</f>
        <v xml:space="preserve"> </v>
      </c>
      <c r="EN36" s="786" t="str">
        <f>IFERROR(+$G36*'Input- Historical &amp; Rate Info'!#REF!," ")</f>
        <v xml:space="preserve"> </v>
      </c>
      <c r="EO36" s="786" t="str">
        <f>IFERROR(+$G36*'Input- Historical &amp; Rate Info'!#REF!," ")</f>
        <v xml:space="preserve"> </v>
      </c>
      <c r="EP36" s="786" t="str">
        <f>IFERROR(+$G36*'Input- Historical &amp; Rate Info'!#REF!," ")</f>
        <v xml:space="preserve"> </v>
      </c>
      <c r="EQ36" s="786" t="str">
        <f>IFERROR(+$G36*'Input- Historical &amp; Rate Info'!#REF!," ")</f>
        <v xml:space="preserve"> </v>
      </c>
      <c r="ER36" s="786" t="str">
        <f>IFERROR(+$G36*'Input- Historical &amp; Rate Info'!#REF!," ")</f>
        <v xml:space="preserve"> </v>
      </c>
      <c r="ES36" s="515"/>
    </row>
    <row r="37" spans="1:149">
      <c r="A37" s="725"/>
      <c r="B37" s="725"/>
      <c r="C37" s="731" t="s">
        <v>613</v>
      </c>
      <c r="D37" s="726"/>
      <c r="E37" s="727"/>
      <c r="F37" s="728"/>
      <c r="G37" s="785" t="str">
        <f>IFERROR(IF(C37+F37*30.434&lt;'Input- Historical &amp; Rate Info'!$B$7-1,"",IF(C37+F37*30.434&lt;'Input- Historical &amp; Rate Info'!$B$7+365,(ROUND(C37+F37*30.434,0)-'Input- Historical &amp; Rate Info'!$B$7)*D37*E37/ROUND(F37*30.434,0),IF(C37&gt;'Input- Historical &amp; Rate Info'!$B$7,('Input- Historical &amp; Rate Info'!$B$7+365-C37)*D37*E37/ROUND(F37*30.434,0),D37*E37/F37*12))),"")</f>
        <v/>
      </c>
      <c r="H37" s="711" t="str">
        <f t="shared" si="0"/>
        <v/>
      </c>
      <c r="I37" s="786" t="str">
        <f>IFERROR(+$G37*'Input- Historical &amp; Rate Info'!#REF!," ")</f>
        <v xml:space="preserve"> </v>
      </c>
      <c r="J37" s="786" t="str">
        <f>IFERROR(+$G37*'Input- Historical &amp; Rate Info'!#REF!," ")</f>
        <v xml:space="preserve"> </v>
      </c>
      <c r="K37" s="786" t="str">
        <f>IFERROR(+$G37*'Input- Historical &amp; Rate Info'!#REF!," ")</f>
        <v xml:space="preserve"> </v>
      </c>
      <c r="L37" s="786" t="str">
        <f>IFERROR(+$G37*'Input- Historical &amp; Rate Info'!#REF!," ")</f>
        <v xml:space="preserve"> </v>
      </c>
      <c r="M37" s="786" t="str">
        <f>IFERROR(+$G37*'Input- Historical &amp; Rate Info'!#REF!," ")</f>
        <v xml:space="preserve"> </v>
      </c>
      <c r="N37" s="786" t="str">
        <f>IFERROR(+$G37*'Input- Historical &amp; Rate Info'!#REF!," ")</f>
        <v xml:space="preserve"> </v>
      </c>
      <c r="O37" s="786" t="str">
        <f>IFERROR(+$G37*'Input- Historical &amp; Rate Info'!#REF!," ")</f>
        <v xml:space="preserve"> </v>
      </c>
      <c r="P37" s="786" t="str">
        <f>IFERROR(+$G37*'Input- Historical &amp; Rate Info'!#REF!," ")</f>
        <v xml:space="preserve"> </v>
      </c>
      <c r="Q37" s="786" t="str">
        <f>IFERROR(+$G37*'Input- Historical &amp; Rate Info'!#REF!," ")</f>
        <v xml:space="preserve"> </v>
      </c>
      <c r="R37" s="786" t="str">
        <f>IFERROR(+$G37*'Input- Historical &amp; Rate Info'!#REF!," ")</f>
        <v xml:space="preserve"> </v>
      </c>
      <c r="S37" s="786" t="str">
        <f>IFERROR(+$G37*'Input- Historical &amp; Rate Info'!#REF!," ")</f>
        <v xml:space="preserve"> </v>
      </c>
      <c r="T37" s="786" t="str">
        <f>IFERROR(+$G37*'Input- Historical &amp; Rate Info'!#REF!," ")</f>
        <v xml:space="preserve"> </v>
      </c>
      <c r="U37" s="786" t="str">
        <f>IFERROR(+$G37*'Input- Historical &amp; Rate Info'!#REF!," ")</f>
        <v xml:space="preserve"> </v>
      </c>
      <c r="V37" s="786" t="str">
        <f>IFERROR(+$G37*'Input- Historical &amp; Rate Info'!#REF!," ")</f>
        <v xml:space="preserve"> </v>
      </c>
      <c r="W37" s="786" t="str">
        <f>IFERROR(+$G37*'Input- Historical &amp; Rate Info'!#REF!," ")</f>
        <v xml:space="preserve"> </v>
      </c>
      <c r="X37" s="786" t="str">
        <f>IFERROR(+$G37*'Input- Historical &amp; Rate Info'!#REF!," ")</f>
        <v xml:space="preserve"> </v>
      </c>
      <c r="Y37" s="786" t="str">
        <f>IFERROR(+$G37*'Input- Historical &amp; Rate Info'!#REF!," ")</f>
        <v xml:space="preserve"> </v>
      </c>
      <c r="Z37" s="786" t="str">
        <f>IFERROR(+$G37*'Input- Historical &amp; Rate Info'!#REF!," ")</f>
        <v xml:space="preserve"> </v>
      </c>
      <c r="AA37" s="786" t="str">
        <f>IFERROR(+$G37*'Input- Historical &amp; Rate Info'!#REF!," ")</f>
        <v xml:space="preserve"> </v>
      </c>
      <c r="AB37" s="786" t="str">
        <f>IFERROR(+$G37*'Input- Historical &amp; Rate Info'!#REF!," ")</f>
        <v xml:space="preserve"> </v>
      </c>
      <c r="AC37" s="786" t="str">
        <f>IFERROR(+$G37*'Input- Historical &amp; Rate Info'!#REF!," ")</f>
        <v xml:space="preserve"> </v>
      </c>
      <c r="AD37" s="786" t="str">
        <f>IFERROR(+$G37*'Input- Historical &amp; Rate Info'!#REF!," ")</f>
        <v xml:space="preserve"> </v>
      </c>
      <c r="AE37" s="786" t="str">
        <f>IFERROR(+$G37*'Input- Historical &amp; Rate Info'!#REF!," ")</f>
        <v xml:space="preserve"> </v>
      </c>
      <c r="AF37" s="786" t="str">
        <f>IFERROR(+$G37*'Input- Historical &amp; Rate Info'!#REF!," ")</f>
        <v xml:space="preserve"> </v>
      </c>
      <c r="AG37" s="786" t="str">
        <f>IFERROR(+$G37*'Input- Historical &amp; Rate Info'!#REF!," ")</f>
        <v xml:space="preserve"> </v>
      </c>
      <c r="AH37" s="786" t="str">
        <f>IFERROR(+$G37*'Input- Historical &amp; Rate Info'!#REF!," ")</f>
        <v xml:space="preserve"> </v>
      </c>
      <c r="AI37" s="786" t="str">
        <f>IFERROR(+$G37*'Input- Historical &amp; Rate Info'!#REF!," ")</f>
        <v xml:space="preserve"> </v>
      </c>
      <c r="AJ37" s="786" t="str">
        <f>IFERROR(+$G37*'Input- Historical &amp; Rate Info'!#REF!," ")</f>
        <v xml:space="preserve"> </v>
      </c>
      <c r="AK37" s="786" t="str">
        <f>IFERROR(+$G37*'Input- Historical &amp; Rate Info'!#REF!," ")</f>
        <v xml:space="preserve"> </v>
      </c>
      <c r="AL37" s="786" t="str">
        <f>IFERROR(+$G37*'Input- Historical &amp; Rate Info'!#REF!," ")</f>
        <v xml:space="preserve"> </v>
      </c>
      <c r="AM37" s="786" t="str">
        <f>IFERROR(+$G37*'Input- Historical &amp; Rate Info'!#REF!," ")</f>
        <v xml:space="preserve"> </v>
      </c>
      <c r="AN37" s="786" t="str">
        <f>IFERROR(+$G37*'Input- Historical &amp; Rate Info'!#REF!," ")</f>
        <v xml:space="preserve"> </v>
      </c>
      <c r="AO37" s="786" t="str">
        <f>IFERROR(+$G37*'Input- Historical &amp; Rate Info'!#REF!," ")</f>
        <v xml:space="preserve"> </v>
      </c>
      <c r="AP37" s="786" t="str">
        <f>IFERROR(+$G37*'Input- Historical &amp; Rate Info'!#REF!," ")</f>
        <v xml:space="preserve"> </v>
      </c>
      <c r="AQ37" s="786" t="str">
        <f>IFERROR(+$G37*'Input- Historical &amp; Rate Info'!#REF!," ")</f>
        <v xml:space="preserve"> </v>
      </c>
      <c r="AR37" s="786" t="str">
        <f>IFERROR(+$G37*'Input- Historical &amp; Rate Info'!#REF!," ")</f>
        <v xml:space="preserve"> </v>
      </c>
      <c r="AS37" s="786" t="str">
        <f>IFERROR(+$G37*'Input- Historical &amp; Rate Info'!#REF!," ")</f>
        <v xml:space="preserve"> </v>
      </c>
      <c r="AT37" s="786" t="str">
        <f>IFERROR(+$G37*'Input- Historical &amp; Rate Info'!#REF!," ")</f>
        <v xml:space="preserve"> </v>
      </c>
      <c r="AU37" s="786" t="str">
        <f>IFERROR(+$G37*'Input- Historical &amp; Rate Info'!#REF!," ")</f>
        <v xml:space="preserve"> </v>
      </c>
      <c r="AV37" s="786" t="str">
        <f>IFERROR(+$G37*'Input- Historical &amp; Rate Info'!#REF!," ")</f>
        <v xml:space="preserve"> </v>
      </c>
      <c r="AW37" s="786" t="str">
        <f>IFERROR(+$G37*'Input- Historical &amp; Rate Info'!#REF!," ")</f>
        <v xml:space="preserve"> </v>
      </c>
      <c r="AX37" s="786" t="str">
        <f>IFERROR(+$G37*'Input- Historical &amp; Rate Info'!#REF!," ")</f>
        <v xml:space="preserve"> </v>
      </c>
      <c r="AY37" s="786" t="str">
        <f>IFERROR(+$G37*'Input- Historical &amp; Rate Info'!#REF!," ")</f>
        <v xml:space="preserve"> </v>
      </c>
      <c r="AZ37" s="786" t="str">
        <f>IFERROR(+$G37*'Input- Historical &amp; Rate Info'!#REF!," ")</f>
        <v xml:space="preserve"> </v>
      </c>
      <c r="BA37" s="786" t="str">
        <f>IFERROR(+$G37*'Input- Historical &amp; Rate Info'!#REF!," ")</f>
        <v xml:space="preserve"> </v>
      </c>
      <c r="BB37" s="786" t="str">
        <f>IFERROR(+$G37*'Input- Historical &amp; Rate Info'!#REF!," ")</f>
        <v xml:space="preserve"> </v>
      </c>
      <c r="BC37" s="786" t="str">
        <f>IFERROR(+$G37*'Input- Historical &amp; Rate Info'!#REF!," ")</f>
        <v xml:space="preserve"> </v>
      </c>
      <c r="BD37" s="786" t="str">
        <f>IFERROR(+$G37*'Input- Historical &amp; Rate Info'!#REF!," ")</f>
        <v xml:space="preserve"> </v>
      </c>
      <c r="BE37" s="786" t="str">
        <f>IFERROR(+$G37*'Input- Historical &amp; Rate Info'!#REF!," ")</f>
        <v xml:space="preserve"> </v>
      </c>
      <c r="BF37" s="786" t="str">
        <f>IFERROR(+$G37*'Input- Historical &amp; Rate Info'!#REF!," ")</f>
        <v xml:space="preserve"> </v>
      </c>
      <c r="BG37" s="786" t="str">
        <f>IFERROR(+$G37*'Input- Historical &amp; Rate Info'!#REF!," ")</f>
        <v xml:space="preserve"> </v>
      </c>
      <c r="BH37" s="786" t="str">
        <f>IFERROR(+$G37*'Input- Historical &amp; Rate Info'!#REF!," ")</f>
        <v xml:space="preserve"> </v>
      </c>
      <c r="BI37" s="786" t="str">
        <f>IFERROR(+$G37*'Input- Historical &amp; Rate Info'!#REF!," ")</f>
        <v xml:space="preserve"> </v>
      </c>
      <c r="BJ37" s="786" t="str">
        <f>IFERROR(+$G37*'Input- Historical &amp; Rate Info'!#REF!," ")</f>
        <v xml:space="preserve"> </v>
      </c>
      <c r="BK37" s="786" t="str">
        <f>IFERROR(+$G37*'Input- Historical &amp; Rate Info'!#REF!," ")</f>
        <v xml:space="preserve"> </v>
      </c>
      <c r="BL37" s="786" t="str">
        <f>IFERROR(+$G37*'Input- Historical &amp; Rate Info'!#REF!," ")</f>
        <v xml:space="preserve"> </v>
      </c>
      <c r="BM37" s="786" t="str">
        <f>IFERROR(+$G37*'Input- Historical &amp; Rate Info'!#REF!," ")</f>
        <v xml:space="preserve"> </v>
      </c>
      <c r="BN37" s="786" t="str">
        <f>IFERROR(+$G37*'Input- Historical &amp; Rate Info'!#REF!," ")</f>
        <v xml:space="preserve"> </v>
      </c>
      <c r="BO37" s="786" t="str">
        <f>IFERROR(+$G37*'Input- Historical &amp; Rate Info'!#REF!," ")</f>
        <v xml:space="preserve"> </v>
      </c>
      <c r="BP37" s="786" t="str">
        <f>IFERROR(+$G37*'Input- Historical &amp; Rate Info'!#REF!," ")</f>
        <v xml:space="preserve"> </v>
      </c>
      <c r="BQ37" s="786" t="str">
        <f>IFERROR(+$G37*'Input- Historical &amp; Rate Info'!#REF!," ")</f>
        <v xml:space="preserve"> </v>
      </c>
      <c r="BR37" s="786" t="str">
        <f>IFERROR(+$G37*'Input- Historical &amp; Rate Info'!#REF!," ")</f>
        <v xml:space="preserve"> </v>
      </c>
      <c r="BS37" s="786" t="str">
        <f>IFERROR(+$G37*'Input- Historical &amp; Rate Info'!#REF!," ")</f>
        <v xml:space="preserve"> </v>
      </c>
      <c r="BT37" s="786" t="str">
        <f>IFERROR(+$G37*'Input- Historical &amp; Rate Info'!#REF!," ")</f>
        <v xml:space="preserve"> </v>
      </c>
      <c r="BU37" s="786" t="str">
        <f>IFERROR(+$G37*'Input- Historical &amp; Rate Info'!#REF!," ")</f>
        <v xml:space="preserve"> </v>
      </c>
      <c r="BV37" s="786" t="str">
        <f>IFERROR(+$G37*'Input- Historical &amp; Rate Info'!#REF!," ")</f>
        <v xml:space="preserve"> </v>
      </c>
      <c r="BW37" s="786" t="str">
        <f>IFERROR(+$G37*'Input- Historical &amp; Rate Info'!#REF!," ")</f>
        <v xml:space="preserve"> </v>
      </c>
      <c r="BX37" s="786" t="str">
        <f>IFERROR(+$G37*'Input- Historical &amp; Rate Info'!#REF!," ")</f>
        <v xml:space="preserve"> </v>
      </c>
      <c r="BY37" s="786" t="str">
        <f>IFERROR(+$G37*'Input- Historical &amp; Rate Info'!#REF!," ")</f>
        <v xml:space="preserve"> </v>
      </c>
      <c r="BZ37" s="786" t="str">
        <f>IFERROR(+$G37*'Input- Historical &amp; Rate Info'!#REF!," ")</f>
        <v xml:space="preserve"> </v>
      </c>
      <c r="CA37" s="786" t="str">
        <f>IFERROR(+$G37*'Input- Historical &amp; Rate Info'!#REF!," ")</f>
        <v xml:space="preserve"> </v>
      </c>
      <c r="CB37" s="786" t="str">
        <f>IFERROR(+$G37*'Input- Historical &amp; Rate Info'!#REF!," ")</f>
        <v xml:space="preserve"> </v>
      </c>
      <c r="CC37" s="786" t="str">
        <f>IFERROR(+$G37*'Input- Historical &amp; Rate Info'!#REF!," ")</f>
        <v xml:space="preserve"> </v>
      </c>
      <c r="CD37" s="786" t="str">
        <f>IFERROR(+$G37*'Input- Historical &amp; Rate Info'!#REF!," ")</f>
        <v xml:space="preserve"> </v>
      </c>
      <c r="CE37" s="786" t="str">
        <f>IFERROR(+$G37*'Input- Historical &amp; Rate Info'!#REF!," ")</f>
        <v xml:space="preserve"> </v>
      </c>
      <c r="CF37" s="786" t="str">
        <f>IFERROR(+$G37*'Input- Historical &amp; Rate Info'!#REF!," ")</f>
        <v xml:space="preserve"> </v>
      </c>
      <c r="CG37" s="786" t="str">
        <f>IFERROR(+$G37*'Input- Historical &amp; Rate Info'!#REF!," ")</f>
        <v xml:space="preserve"> </v>
      </c>
      <c r="CH37" s="786" t="str">
        <f>IFERROR(+$G37*'Input- Historical &amp; Rate Info'!#REF!," ")</f>
        <v xml:space="preserve"> </v>
      </c>
      <c r="CI37" s="786" t="str">
        <f>IFERROR(+$G37*'Input- Historical &amp; Rate Info'!#REF!," ")</f>
        <v xml:space="preserve"> </v>
      </c>
      <c r="CJ37" s="786" t="str">
        <f>IFERROR(+$G37*'Input- Historical &amp; Rate Info'!#REF!," ")</f>
        <v xml:space="preserve"> </v>
      </c>
      <c r="CK37" s="786" t="str">
        <f>IFERROR(+$G37*'Input- Historical &amp; Rate Info'!#REF!," ")</f>
        <v xml:space="preserve"> </v>
      </c>
      <c r="CL37" s="786" t="str">
        <f>IFERROR(+$G37*'Input- Historical &amp; Rate Info'!#REF!," ")</f>
        <v xml:space="preserve"> </v>
      </c>
      <c r="CM37" s="786" t="str">
        <f>IFERROR(+$G37*'Input- Historical &amp; Rate Info'!#REF!," ")</f>
        <v xml:space="preserve"> </v>
      </c>
      <c r="CN37" s="786" t="str">
        <f>IFERROR(+$G37*'Input- Historical &amp; Rate Info'!#REF!," ")</f>
        <v xml:space="preserve"> </v>
      </c>
      <c r="CO37" s="786" t="str">
        <f>IFERROR(+$G37*'Input- Historical &amp; Rate Info'!#REF!," ")</f>
        <v xml:space="preserve"> </v>
      </c>
      <c r="CP37" s="786" t="str">
        <f>IFERROR(+$G37*'Input- Historical &amp; Rate Info'!#REF!," ")</f>
        <v xml:space="preserve"> </v>
      </c>
      <c r="CQ37" s="786" t="str">
        <f>IFERROR(+$G37*'Input- Historical &amp; Rate Info'!#REF!," ")</f>
        <v xml:space="preserve"> </v>
      </c>
      <c r="CR37" s="786" t="str">
        <f>IFERROR(+$G37*'Input- Historical &amp; Rate Info'!#REF!," ")</f>
        <v xml:space="preserve"> </v>
      </c>
      <c r="CS37" s="786" t="str">
        <f>IFERROR(+$G37*'Input- Historical &amp; Rate Info'!#REF!," ")</f>
        <v xml:space="preserve"> </v>
      </c>
      <c r="CT37" s="786" t="str">
        <f>IFERROR(+$G37*'Input- Historical &amp; Rate Info'!#REF!," ")</f>
        <v xml:space="preserve"> </v>
      </c>
      <c r="CU37" s="786" t="str">
        <f>IFERROR(+$G37*'Input- Historical &amp; Rate Info'!#REF!," ")</f>
        <v xml:space="preserve"> </v>
      </c>
      <c r="CV37" s="786" t="str">
        <f>IFERROR(+$G37*'Input- Historical &amp; Rate Info'!#REF!," ")</f>
        <v xml:space="preserve"> </v>
      </c>
      <c r="CW37" s="786" t="str">
        <f>IFERROR(+$G37*'Input- Historical &amp; Rate Info'!#REF!," ")</f>
        <v xml:space="preserve"> </v>
      </c>
      <c r="CX37" s="786" t="str">
        <f>IFERROR(+$G37*'Input- Historical &amp; Rate Info'!#REF!," ")</f>
        <v xml:space="preserve"> </v>
      </c>
      <c r="CY37" s="786" t="str">
        <f>IFERROR(+$G37*'Input- Historical &amp; Rate Info'!#REF!," ")</f>
        <v xml:space="preserve"> </v>
      </c>
      <c r="CZ37" s="786" t="str">
        <f>IFERROR(+$G37*'Input- Historical &amp; Rate Info'!#REF!," ")</f>
        <v xml:space="preserve"> </v>
      </c>
      <c r="DA37" s="786" t="str">
        <f>IFERROR(+$G37*'Input- Historical &amp; Rate Info'!#REF!," ")</f>
        <v xml:space="preserve"> </v>
      </c>
      <c r="DB37" s="786" t="str">
        <f>IFERROR(+$G37*'Input- Historical &amp; Rate Info'!#REF!," ")</f>
        <v xml:space="preserve"> </v>
      </c>
      <c r="DC37" s="786" t="str">
        <f>IFERROR(+$G37*'Input- Historical &amp; Rate Info'!#REF!," ")</f>
        <v xml:space="preserve"> </v>
      </c>
      <c r="DD37" s="786" t="str">
        <f>IFERROR(+$G37*'Input- Historical &amp; Rate Info'!#REF!," ")</f>
        <v xml:space="preserve"> </v>
      </c>
      <c r="DE37" s="786" t="str">
        <f>IFERROR(+$G37*'Input- Historical &amp; Rate Info'!#REF!," ")</f>
        <v xml:space="preserve"> </v>
      </c>
      <c r="DF37" s="786" t="str">
        <f>IFERROR(+$G37*'Input- Historical &amp; Rate Info'!#REF!," ")</f>
        <v xml:space="preserve"> </v>
      </c>
      <c r="DG37" s="786" t="str">
        <f>IFERROR(+$G37*'Input- Historical &amp; Rate Info'!#REF!," ")</f>
        <v xml:space="preserve"> </v>
      </c>
      <c r="DH37" s="786" t="str">
        <f>IFERROR(+$G37*'Input- Historical &amp; Rate Info'!#REF!," ")</f>
        <v xml:space="preserve"> </v>
      </c>
      <c r="DI37" s="786" t="str">
        <f>IFERROR(+$G37*'Input- Historical &amp; Rate Info'!#REF!," ")</f>
        <v xml:space="preserve"> </v>
      </c>
      <c r="DJ37" s="786" t="str">
        <f>IFERROR(+$G37*'Input- Historical &amp; Rate Info'!#REF!," ")</f>
        <v xml:space="preserve"> </v>
      </c>
      <c r="DK37" s="786" t="str">
        <f>IFERROR(+$G37*'Input- Historical &amp; Rate Info'!#REF!," ")</f>
        <v xml:space="preserve"> </v>
      </c>
      <c r="DL37" s="786" t="str">
        <f>IFERROR(+$G37*'Input- Historical &amp; Rate Info'!#REF!," ")</f>
        <v xml:space="preserve"> </v>
      </c>
      <c r="DM37" s="786" t="str">
        <f>IFERROR(+$G37*'Input- Historical &amp; Rate Info'!#REF!," ")</f>
        <v xml:space="preserve"> </v>
      </c>
      <c r="DN37" s="786" t="str">
        <f>IFERROR(+$G37*'Input- Historical &amp; Rate Info'!#REF!," ")</f>
        <v xml:space="preserve"> </v>
      </c>
      <c r="DO37" s="786" t="str">
        <f>IFERROR(+$G37*'Input- Historical &amp; Rate Info'!#REF!," ")</f>
        <v xml:space="preserve"> </v>
      </c>
      <c r="DP37" s="786" t="str">
        <f>IFERROR(+$G37*'Input- Historical &amp; Rate Info'!#REF!," ")</f>
        <v xml:space="preserve"> </v>
      </c>
      <c r="DQ37" s="786" t="str">
        <f>IFERROR(+$G37*'Input- Historical &amp; Rate Info'!#REF!," ")</f>
        <v xml:space="preserve"> </v>
      </c>
      <c r="DR37" s="786" t="str">
        <f>IFERROR(+$G37*'Input- Historical &amp; Rate Info'!#REF!," ")</f>
        <v xml:space="preserve"> </v>
      </c>
      <c r="DS37" s="786" t="str">
        <f>IFERROR(+$G37*'Input- Historical &amp; Rate Info'!#REF!," ")</f>
        <v xml:space="preserve"> </v>
      </c>
      <c r="DT37" s="786" t="str">
        <f>IFERROR(+$G37*'Input- Historical &amp; Rate Info'!#REF!," ")</f>
        <v xml:space="preserve"> </v>
      </c>
      <c r="DU37" s="786" t="str">
        <f>IFERROR(+$G37*'Input- Historical &amp; Rate Info'!#REF!," ")</f>
        <v xml:space="preserve"> </v>
      </c>
      <c r="DV37" s="786" t="str">
        <f>IFERROR(+$G37*'Input- Historical &amp; Rate Info'!#REF!," ")</f>
        <v xml:space="preserve"> </v>
      </c>
      <c r="DW37" s="786" t="str">
        <f>IFERROR(+$G37*'Input- Historical &amp; Rate Info'!#REF!," ")</f>
        <v xml:space="preserve"> </v>
      </c>
      <c r="DX37" s="786" t="str">
        <f>IFERROR(+$G37*'Input- Historical &amp; Rate Info'!#REF!," ")</f>
        <v xml:space="preserve"> </v>
      </c>
      <c r="DY37" s="786" t="str">
        <f>IFERROR(+$G37*'Input- Historical &amp; Rate Info'!#REF!," ")</f>
        <v xml:space="preserve"> </v>
      </c>
      <c r="DZ37" s="786" t="str">
        <f>IFERROR(+$G37*'Input- Historical &amp; Rate Info'!#REF!," ")</f>
        <v xml:space="preserve"> </v>
      </c>
      <c r="EA37" s="786" t="str">
        <f>IFERROR(+$G37*'Input- Historical &amp; Rate Info'!#REF!," ")</f>
        <v xml:space="preserve"> </v>
      </c>
      <c r="EB37" s="786" t="str">
        <f>IFERROR(+$G37*'Input- Historical &amp; Rate Info'!#REF!," ")</f>
        <v xml:space="preserve"> </v>
      </c>
      <c r="EC37" s="786" t="str">
        <f>IFERROR(+$G37*'Input- Historical &amp; Rate Info'!#REF!," ")</f>
        <v xml:space="preserve"> </v>
      </c>
      <c r="ED37" s="786" t="str">
        <f>IFERROR(+$G37*'Input- Historical &amp; Rate Info'!#REF!," ")</f>
        <v xml:space="preserve"> </v>
      </c>
      <c r="EE37" s="786" t="str">
        <f>IFERROR(+$G37*'Input- Historical &amp; Rate Info'!#REF!," ")</f>
        <v xml:space="preserve"> </v>
      </c>
      <c r="EF37" s="786" t="str">
        <f>IFERROR(+$G37*'Input- Historical &amp; Rate Info'!#REF!," ")</f>
        <v xml:space="preserve"> </v>
      </c>
      <c r="EG37" s="786" t="str">
        <f>IFERROR(+$G37*'Input- Historical &amp; Rate Info'!#REF!," ")</f>
        <v xml:space="preserve"> </v>
      </c>
      <c r="EH37" s="786" t="str">
        <f>IFERROR(+$G37*'Input- Historical &amp; Rate Info'!#REF!," ")</f>
        <v xml:space="preserve"> </v>
      </c>
      <c r="EI37" s="786" t="str">
        <f>IFERROR(+$G37*'Input- Historical &amp; Rate Info'!#REF!," ")</f>
        <v xml:space="preserve"> </v>
      </c>
      <c r="EJ37" s="786" t="str">
        <f>IFERROR(+$G37*'Input- Historical &amp; Rate Info'!#REF!," ")</f>
        <v xml:space="preserve"> </v>
      </c>
      <c r="EK37" s="786" t="str">
        <f>IFERROR(+$G37*'Input- Historical &amp; Rate Info'!#REF!," ")</f>
        <v xml:space="preserve"> </v>
      </c>
      <c r="EL37" s="786" t="str">
        <f>IFERROR(+$G37*'Input- Historical &amp; Rate Info'!#REF!," ")</f>
        <v xml:space="preserve"> </v>
      </c>
      <c r="EM37" s="786" t="str">
        <f>IFERROR(+$G37*'Input- Historical &amp; Rate Info'!#REF!," ")</f>
        <v xml:space="preserve"> </v>
      </c>
      <c r="EN37" s="786" t="str">
        <f>IFERROR(+$G37*'Input- Historical &amp; Rate Info'!#REF!," ")</f>
        <v xml:space="preserve"> </v>
      </c>
      <c r="EO37" s="786" t="str">
        <f>IFERROR(+$G37*'Input- Historical &amp; Rate Info'!#REF!," ")</f>
        <v xml:space="preserve"> </v>
      </c>
      <c r="EP37" s="786" t="str">
        <f>IFERROR(+$G37*'Input- Historical &amp; Rate Info'!#REF!," ")</f>
        <v xml:space="preserve"> </v>
      </c>
      <c r="EQ37" s="786" t="str">
        <f>IFERROR(+$G37*'Input- Historical &amp; Rate Info'!#REF!," ")</f>
        <v xml:space="preserve"> </v>
      </c>
      <c r="ER37" s="786" t="str">
        <f>IFERROR(+$G37*'Input- Historical &amp; Rate Info'!#REF!," ")</f>
        <v xml:space="preserve"> </v>
      </c>
      <c r="ES37" s="515"/>
    </row>
    <row r="38" spans="1:149">
      <c r="A38" s="725"/>
      <c r="B38" s="725"/>
      <c r="C38" s="725"/>
      <c r="D38" s="726"/>
      <c r="E38" s="727"/>
      <c r="F38" s="728"/>
      <c r="G38" s="785" t="str">
        <f>IFERROR(IF(C38+F38*30.434&lt;'Input- Historical &amp; Rate Info'!$B$7-1,"",IF(C38+F38*30.434&lt;'Input- Historical &amp; Rate Info'!$B$7+365,(ROUND(C38+F38*30.434,0)-'Input- Historical &amp; Rate Info'!$B$7)*D38*E38/ROUND(F38*30.434,0),IF(C38&gt;'Input- Historical &amp; Rate Info'!$B$7,('Input- Historical &amp; Rate Info'!$B$7+365-C38)*D38*E38/ROUND(F38*30.434,0),D38*E38/F38*12))),"")</f>
        <v/>
      </c>
      <c r="H38" s="711" t="str">
        <f t="shared" si="0"/>
        <v/>
      </c>
      <c r="I38" s="786" t="str">
        <f>IFERROR(+$G38*'Input- Historical &amp; Rate Info'!#REF!," ")</f>
        <v xml:space="preserve"> </v>
      </c>
      <c r="J38" s="786" t="str">
        <f>IFERROR(+$G38*'Input- Historical &amp; Rate Info'!#REF!," ")</f>
        <v xml:space="preserve"> </v>
      </c>
      <c r="K38" s="786" t="str">
        <f>IFERROR(+$G38*'Input- Historical &amp; Rate Info'!#REF!," ")</f>
        <v xml:space="preserve"> </v>
      </c>
      <c r="L38" s="786" t="str">
        <f>IFERROR(+$G38*'Input- Historical &amp; Rate Info'!#REF!," ")</f>
        <v xml:space="preserve"> </v>
      </c>
      <c r="M38" s="786" t="str">
        <f>IFERROR(+$G38*'Input- Historical &amp; Rate Info'!#REF!," ")</f>
        <v xml:space="preserve"> </v>
      </c>
      <c r="N38" s="786" t="str">
        <f>IFERROR(+$G38*'Input- Historical &amp; Rate Info'!#REF!," ")</f>
        <v xml:space="preserve"> </v>
      </c>
      <c r="O38" s="786" t="str">
        <f>IFERROR(+$G38*'Input- Historical &amp; Rate Info'!#REF!," ")</f>
        <v xml:space="preserve"> </v>
      </c>
      <c r="P38" s="786" t="str">
        <f>IFERROR(+$G38*'Input- Historical &amp; Rate Info'!#REF!," ")</f>
        <v xml:space="preserve"> </v>
      </c>
      <c r="Q38" s="786" t="str">
        <f>IFERROR(+$G38*'Input- Historical &amp; Rate Info'!#REF!," ")</f>
        <v xml:space="preserve"> </v>
      </c>
      <c r="R38" s="786" t="str">
        <f>IFERROR(+$G38*'Input- Historical &amp; Rate Info'!#REF!," ")</f>
        <v xml:space="preserve"> </v>
      </c>
      <c r="S38" s="786" t="str">
        <f>IFERROR(+$G38*'Input- Historical &amp; Rate Info'!#REF!," ")</f>
        <v xml:space="preserve"> </v>
      </c>
      <c r="T38" s="786" t="str">
        <f>IFERROR(+$G38*'Input- Historical &amp; Rate Info'!#REF!," ")</f>
        <v xml:space="preserve"> </v>
      </c>
      <c r="U38" s="786" t="str">
        <f>IFERROR(+$G38*'Input- Historical &amp; Rate Info'!#REF!," ")</f>
        <v xml:space="preserve"> </v>
      </c>
      <c r="V38" s="786" t="str">
        <f>IFERROR(+$G38*'Input- Historical &amp; Rate Info'!#REF!," ")</f>
        <v xml:space="preserve"> </v>
      </c>
      <c r="W38" s="786" t="str">
        <f>IFERROR(+$G38*'Input- Historical &amp; Rate Info'!#REF!," ")</f>
        <v xml:space="preserve"> </v>
      </c>
      <c r="X38" s="786" t="str">
        <f>IFERROR(+$G38*'Input- Historical &amp; Rate Info'!#REF!," ")</f>
        <v xml:space="preserve"> </v>
      </c>
      <c r="Y38" s="786" t="str">
        <f>IFERROR(+$G38*'Input- Historical &amp; Rate Info'!#REF!," ")</f>
        <v xml:space="preserve"> </v>
      </c>
      <c r="Z38" s="786" t="str">
        <f>IFERROR(+$G38*'Input- Historical &amp; Rate Info'!#REF!," ")</f>
        <v xml:space="preserve"> </v>
      </c>
      <c r="AA38" s="786" t="str">
        <f>IFERROR(+$G38*'Input- Historical &amp; Rate Info'!#REF!," ")</f>
        <v xml:space="preserve"> </v>
      </c>
      <c r="AB38" s="786" t="str">
        <f>IFERROR(+$G38*'Input- Historical &amp; Rate Info'!#REF!," ")</f>
        <v xml:space="preserve"> </v>
      </c>
      <c r="AC38" s="786" t="str">
        <f>IFERROR(+$G38*'Input- Historical &amp; Rate Info'!#REF!," ")</f>
        <v xml:space="preserve"> </v>
      </c>
      <c r="AD38" s="786" t="str">
        <f>IFERROR(+$G38*'Input- Historical &amp; Rate Info'!#REF!," ")</f>
        <v xml:space="preserve"> </v>
      </c>
      <c r="AE38" s="786" t="str">
        <f>IFERROR(+$G38*'Input- Historical &amp; Rate Info'!#REF!," ")</f>
        <v xml:space="preserve"> </v>
      </c>
      <c r="AF38" s="786" t="str">
        <f>IFERROR(+$G38*'Input- Historical &amp; Rate Info'!#REF!," ")</f>
        <v xml:space="preserve"> </v>
      </c>
      <c r="AG38" s="786" t="str">
        <f>IFERROR(+$G38*'Input- Historical &amp; Rate Info'!#REF!," ")</f>
        <v xml:space="preserve"> </v>
      </c>
      <c r="AH38" s="786" t="str">
        <f>IFERROR(+$G38*'Input- Historical &amp; Rate Info'!#REF!," ")</f>
        <v xml:space="preserve"> </v>
      </c>
      <c r="AI38" s="786" t="str">
        <f>IFERROR(+$G38*'Input- Historical &amp; Rate Info'!#REF!," ")</f>
        <v xml:space="preserve"> </v>
      </c>
      <c r="AJ38" s="786" t="str">
        <f>IFERROR(+$G38*'Input- Historical &amp; Rate Info'!#REF!," ")</f>
        <v xml:space="preserve"> </v>
      </c>
      <c r="AK38" s="786" t="str">
        <f>IFERROR(+$G38*'Input- Historical &amp; Rate Info'!#REF!," ")</f>
        <v xml:space="preserve"> </v>
      </c>
      <c r="AL38" s="786" t="str">
        <f>IFERROR(+$G38*'Input- Historical &amp; Rate Info'!#REF!," ")</f>
        <v xml:space="preserve"> </v>
      </c>
      <c r="AM38" s="786" t="str">
        <f>IFERROR(+$G38*'Input- Historical &amp; Rate Info'!#REF!," ")</f>
        <v xml:space="preserve"> </v>
      </c>
      <c r="AN38" s="786" t="str">
        <f>IFERROR(+$G38*'Input- Historical &amp; Rate Info'!#REF!," ")</f>
        <v xml:space="preserve"> </v>
      </c>
      <c r="AO38" s="786" t="str">
        <f>IFERROR(+$G38*'Input- Historical &amp; Rate Info'!#REF!," ")</f>
        <v xml:space="preserve"> </v>
      </c>
      <c r="AP38" s="786" t="str">
        <f>IFERROR(+$G38*'Input- Historical &amp; Rate Info'!#REF!," ")</f>
        <v xml:space="preserve"> </v>
      </c>
      <c r="AQ38" s="786" t="str">
        <f>IFERROR(+$G38*'Input- Historical &amp; Rate Info'!#REF!," ")</f>
        <v xml:space="preserve"> </v>
      </c>
      <c r="AR38" s="786" t="str">
        <f>IFERROR(+$G38*'Input- Historical &amp; Rate Info'!#REF!," ")</f>
        <v xml:space="preserve"> </v>
      </c>
      <c r="AS38" s="786" t="str">
        <f>IFERROR(+$G38*'Input- Historical &amp; Rate Info'!#REF!," ")</f>
        <v xml:space="preserve"> </v>
      </c>
      <c r="AT38" s="786" t="str">
        <f>IFERROR(+$G38*'Input- Historical &amp; Rate Info'!#REF!," ")</f>
        <v xml:space="preserve"> </v>
      </c>
      <c r="AU38" s="786" t="str">
        <f>IFERROR(+$G38*'Input- Historical &amp; Rate Info'!#REF!," ")</f>
        <v xml:space="preserve"> </v>
      </c>
      <c r="AV38" s="786" t="str">
        <f>IFERROR(+$G38*'Input- Historical &amp; Rate Info'!#REF!," ")</f>
        <v xml:space="preserve"> </v>
      </c>
      <c r="AW38" s="786" t="str">
        <f>IFERROR(+$G38*'Input- Historical &amp; Rate Info'!#REF!," ")</f>
        <v xml:space="preserve"> </v>
      </c>
      <c r="AX38" s="786" t="str">
        <f>IFERROR(+$G38*'Input- Historical &amp; Rate Info'!#REF!," ")</f>
        <v xml:space="preserve"> </v>
      </c>
      <c r="AY38" s="786" t="str">
        <f>IFERROR(+$G38*'Input- Historical &amp; Rate Info'!#REF!," ")</f>
        <v xml:space="preserve"> </v>
      </c>
      <c r="AZ38" s="786" t="str">
        <f>IFERROR(+$G38*'Input- Historical &amp; Rate Info'!#REF!," ")</f>
        <v xml:space="preserve"> </v>
      </c>
      <c r="BA38" s="786" t="str">
        <f>IFERROR(+$G38*'Input- Historical &amp; Rate Info'!#REF!," ")</f>
        <v xml:space="preserve"> </v>
      </c>
      <c r="BB38" s="786" t="str">
        <f>IFERROR(+$G38*'Input- Historical &amp; Rate Info'!#REF!," ")</f>
        <v xml:space="preserve"> </v>
      </c>
      <c r="BC38" s="786" t="str">
        <f>IFERROR(+$G38*'Input- Historical &amp; Rate Info'!#REF!," ")</f>
        <v xml:space="preserve"> </v>
      </c>
      <c r="BD38" s="786" t="str">
        <f>IFERROR(+$G38*'Input- Historical &amp; Rate Info'!#REF!," ")</f>
        <v xml:space="preserve"> </v>
      </c>
      <c r="BE38" s="786" t="str">
        <f>IFERROR(+$G38*'Input- Historical &amp; Rate Info'!#REF!," ")</f>
        <v xml:space="preserve"> </v>
      </c>
      <c r="BF38" s="786" t="str">
        <f>IFERROR(+$G38*'Input- Historical &amp; Rate Info'!#REF!," ")</f>
        <v xml:space="preserve"> </v>
      </c>
      <c r="BG38" s="786" t="str">
        <f>IFERROR(+$G38*'Input- Historical &amp; Rate Info'!#REF!," ")</f>
        <v xml:space="preserve"> </v>
      </c>
      <c r="BH38" s="786" t="str">
        <f>IFERROR(+$G38*'Input- Historical &amp; Rate Info'!#REF!," ")</f>
        <v xml:space="preserve"> </v>
      </c>
      <c r="BI38" s="786" t="str">
        <f>IFERROR(+$G38*'Input- Historical &amp; Rate Info'!#REF!," ")</f>
        <v xml:space="preserve"> </v>
      </c>
      <c r="BJ38" s="786" t="str">
        <f>IFERROR(+$G38*'Input- Historical &amp; Rate Info'!#REF!," ")</f>
        <v xml:space="preserve"> </v>
      </c>
      <c r="BK38" s="786" t="str">
        <f>IFERROR(+$G38*'Input- Historical &amp; Rate Info'!#REF!," ")</f>
        <v xml:space="preserve"> </v>
      </c>
      <c r="BL38" s="786" t="str">
        <f>IFERROR(+$G38*'Input- Historical &amp; Rate Info'!#REF!," ")</f>
        <v xml:space="preserve"> </v>
      </c>
      <c r="BM38" s="786" t="str">
        <f>IFERROR(+$G38*'Input- Historical &amp; Rate Info'!#REF!," ")</f>
        <v xml:space="preserve"> </v>
      </c>
      <c r="BN38" s="786" t="str">
        <f>IFERROR(+$G38*'Input- Historical &amp; Rate Info'!#REF!," ")</f>
        <v xml:space="preserve"> </v>
      </c>
      <c r="BO38" s="786" t="str">
        <f>IFERROR(+$G38*'Input- Historical &amp; Rate Info'!#REF!," ")</f>
        <v xml:space="preserve"> </v>
      </c>
      <c r="BP38" s="786" t="str">
        <f>IFERROR(+$G38*'Input- Historical &amp; Rate Info'!#REF!," ")</f>
        <v xml:space="preserve"> </v>
      </c>
      <c r="BQ38" s="786" t="str">
        <f>IFERROR(+$G38*'Input- Historical &amp; Rate Info'!#REF!," ")</f>
        <v xml:space="preserve"> </v>
      </c>
      <c r="BR38" s="786" t="str">
        <f>IFERROR(+$G38*'Input- Historical &amp; Rate Info'!#REF!," ")</f>
        <v xml:space="preserve"> </v>
      </c>
      <c r="BS38" s="786" t="str">
        <f>IFERROR(+$G38*'Input- Historical &amp; Rate Info'!#REF!," ")</f>
        <v xml:space="preserve"> </v>
      </c>
      <c r="BT38" s="786" t="str">
        <f>IFERROR(+$G38*'Input- Historical &amp; Rate Info'!#REF!," ")</f>
        <v xml:space="preserve"> </v>
      </c>
      <c r="BU38" s="786" t="str">
        <f>IFERROR(+$G38*'Input- Historical &amp; Rate Info'!#REF!," ")</f>
        <v xml:space="preserve"> </v>
      </c>
      <c r="BV38" s="786" t="str">
        <f>IFERROR(+$G38*'Input- Historical &amp; Rate Info'!#REF!," ")</f>
        <v xml:space="preserve"> </v>
      </c>
      <c r="BW38" s="786" t="str">
        <f>IFERROR(+$G38*'Input- Historical &amp; Rate Info'!#REF!," ")</f>
        <v xml:space="preserve"> </v>
      </c>
      <c r="BX38" s="786" t="str">
        <f>IFERROR(+$G38*'Input- Historical &amp; Rate Info'!#REF!," ")</f>
        <v xml:space="preserve"> </v>
      </c>
      <c r="BY38" s="786" t="str">
        <f>IFERROR(+$G38*'Input- Historical &amp; Rate Info'!#REF!," ")</f>
        <v xml:space="preserve"> </v>
      </c>
      <c r="BZ38" s="786" t="str">
        <f>IFERROR(+$G38*'Input- Historical &amp; Rate Info'!#REF!," ")</f>
        <v xml:space="preserve"> </v>
      </c>
      <c r="CA38" s="786" t="str">
        <f>IFERROR(+$G38*'Input- Historical &amp; Rate Info'!#REF!," ")</f>
        <v xml:space="preserve"> </v>
      </c>
      <c r="CB38" s="786" t="str">
        <f>IFERROR(+$G38*'Input- Historical &amp; Rate Info'!#REF!," ")</f>
        <v xml:space="preserve"> </v>
      </c>
      <c r="CC38" s="786" t="str">
        <f>IFERROR(+$G38*'Input- Historical &amp; Rate Info'!#REF!," ")</f>
        <v xml:space="preserve"> </v>
      </c>
      <c r="CD38" s="786" t="str">
        <f>IFERROR(+$G38*'Input- Historical &amp; Rate Info'!#REF!," ")</f>
        <v xml:space="preserve"> </v>
      </c>
      <c r="CE38" s="786" t="str">
        <f>IFERROR(+$G38*'Input- Historical &amp; Rate Info'!#REF!," ")</f>
        <v xml:space="preserve"> </v>
      </c>
      <c r="CF38" s="786" t="str">
        <f>IFERROR(+$G38*'Input- Historical &amp; Rate Info'!#REF!," ")</f>
        <v xml:space="preserve"> </v>
      </c>
      <c r="CG38" s="786" t="str">
        <f>IFERROR(+$G38*'Input- Historical &amp; Rate Info'!#REF!," ")</f>
        <v xml:space="preserve"> </v>
      </c>
      <c r="CH38" s="786" t="str">
        <f>IFERROR(+$G38*'Input- Historical &amp; Rate Info'!#REF!," ")</f>
        <v xml:space="preserve"> </v>
      </c>
      <c r="CI38" s="786" t="str">
        <f>IFERROR(+$G38*'Input- Historical &amp; Rate Info'!#REF!," ")</f>
        <v xml:space="preserve"> </v>
      </c>
      <c r="CJ38" s="786" t="str">
        <f>IFERROR(+$G38*'Input- Historical &amp; Rate Info'!#REF!," ")</f>
        <v xml:space="preserve"> </v>
      </c>
      <c r="CK38" s="786" t="str">
        <f>IFERROR(+$G38*'Input- Historical &amp; Rate Info'!#REF!," ")</f>
        <v xml:space="preserve"> </v>
      </c>
      <c r="CL38" s="786" t="str">
        <f>IFERROR(+$G38*'Input- Historical &amp; Rate Info'!#REF!," ")</f>
        <v xml:space="preserve"> </v>
      </c>
      <c r="CM38" s="786" t="str">
        <f>IFERROR(+$G38*'Input- Historical &amp; Rate Info'!#REF!," ")</f>
        <v xml:space="preserve"> </v>
      </c>
      <c r="CN38" s="786" t="str">
        <f>IFERROR(+$G38*'Input- Historical &amp; Rate Info'!#REF!," ")</f>
        <v xml:space="preserve"> </v>
      </c>
      <c r="CO38" s="786" t="str">
        <f>IFERROR(+$G38*'Input- Historical &amp; Rate Info'!#REF!," ")</f>
        <v xml:space="preserve"> </v>
      </c>
      <c r="CP38" s="786" t="str">
        <f>IFERROR(+$G38*'Input- Historical &amp; Rate Info'!#REF!," ")</f>
        <v xml:space="preserve"> </v>
      </c>
      <c r="CQ38" s="786" t="str">
        <f>IFERROR(+$G38*'Input- Historical &amp; Rate Info'!#REF!," ")</f>
        <v xml:space="preserve"> </v>
      </c>
      <c r="CR38" s="786" t="str">
        <f>IFERROR(+$G38*'Input- Historical &amp; Rate Info'!#REF!," ")</f>
        <v xml:space="preserve"> </v>
      </c>
      <c r="CS38" s="786" t="str">
        <f>IFERROR(+$G38*'Input- Historical &amp; Rate Info'!#REF!," ")</f>
        <v xml:space="preserve"> </v>
      </c>
      <c r="CT38" s="786" t="str">
        <f>IFERROR(+$G38*'Input- Historical &amp; Rate Info'!#REF!," ")</f>
        <v xml:space="preserve"> </v>
      </c>
      <c r="CU38" s="786" t="str">
        <f>IFERROR(+$G38*'Input- Historical &amp; Rate Info'!#REF!," ")</f>
        <v xml:space="preserve"> </v>
      </c>
      <c r="CV38" s="786" t="str">
        <f>IFERROR(+$G38*'Input- Historical &amp; Rate Info'!#REF!," ")</f>
        <v xml:space="preserve"> </v>
      </c>
      <c r="CW38" s="786" t="str">
        <f>IFERROR(+$G38*'Input- Historical &amp; Rate Info'!#REF!," ")</f>
        <v xml:space="preserve"> </v>
      </c>
      <c r="CX38" s="786" t="str">
        <f>IFERROR(+$G38*'Input- Historical &amp; Rate Info'!#REF!," ")</f>
        <v xml:space="preserve"> </v>
      </c>
      <c r="CY38" s="786" t="str">
        <f>IFERROR(+$G38*'Input- Historical &amp; Rate Info'!#REF!," ")</f>
        <v xml:space="preserve"> </v>
      </c>
      <c r="CZ38" s="786" t="str">
        <f>IFERROR(+$G38*'Input- Historical &amp; Rate Info'!#REF!," ")</f>
        <v xml:space="preserve"> </v>
      </c>
      <c r="DA38" s="786" t="str">
        <f>IFERROR(+$G38*'Input- Historical &amp; Rate Info'!#REF!," ")</f>
        <v xml:space="preserve"> </v>
      </c>
      <c r="DB38" s="786" t="str">
        <f>IFERROR(+$G38*'Input- Historical &amp; Rate Info'!#REF!," ")</f>
        <v xml:space="preserve"> </v>
      </c>
      <c r="DC38" s="786" t="str">
        <f>IFERROR(+$G38*'Input- Historical &amp; Rate Info'!#REF!," ")</f>
        <v xml:space="preserve"> </v>
      </c>
      <c r="DD38" s="786" t="str">
        <f>IFERROR(+$G38*'Input- Historical &amp; Rate Info'!#REF!," ")</f>
        <v xml:space="preserve"> </v>
      </c>
      <c r="DE38" s="786" t="str">
        <f>IFERROR(+$G38*'Input- Historical &amp; Rate Info'!#REF!," ")</f>
        <v xml:space="preserve"> </v>
      </c>
      <c r="DF38" s="786" t="str">
        <f>IFERROR(+$G38*'Input- Historical &amp; Rate Info'!#REF!," ")</f>
        <v xml:space="preserve"> </v>
      </c>
      <c r="DG38" s="786" t="str">
        <f>IFERROR(+$G38*'Input- Historical &amp; Rate Info'!#REF!," ")</f>
        <v xml:space="preserve"> </v>
      </c>
      <c r="DH38" s="786" t="str">
        <f>IFERROR(+$G38*'Input- Historical &amp; Rate Info'!#REF!," ")</f>
        <v xml:space="preserve"> </v>
      </c>
      <c r="DI38" s="786" t="str">
        <f>IFERROR(+$G38*'Input- Historical &amp; Rate Info'!#REF!," ")</f>
        <v xml:space="preserve"> </v>
      </c>
      <c r="DJ38" s="786" t="str">
        <f>IFERROR(+$G38*'Input- Historical &amp; Rate Info'!#REF!," ")</f>
        <v xml:space="preserve"> </v>
      </c>
      <c r="DK38" s="786" t="str">
        <f>IFERROR(+$G38*'Input- Historical &amp; Rate Info'!#REF!," ")</f>
        <v xml:space="preserve"> </v>
      </c>
      <c r="DL38" s="786" t="str">
        <f>IFERROR(+$G38*'Input- Historical &amp; Rate Info'!#REF!," ")</f>
        <v xml:space="preserve"> </v>
      </c>
      <c r="DM38" s="786" t="str">
        <f>IFERROR(+$G38*'Input- Historical &amp; Rate Info'!#REF!," ")</f>
        <v xml:space="preserve"> </v>
      </c>
      <c r="DN38" s="786" t="str">
        <f>IFERROR(+$G38*'Input- Historical &amp; Rate Info'!#REF!," ")</f>
        <v xml:space="preserve"> </v>
      </c>
      <c r="DO38" s="786" t="str">
        <f>IFERROR(+$G38*'Input- Historical &amp; Rate Info'!#REF!," ")</f>
        <v xml:space="preserve"> </v>
      </c>
      <c r="DP38" s="786" t="str">
        <f>IFERROR(+$G38*'Input- Historical &amp; Rate Info'!#REF!," ")</f>
        <v xml:space="preserve"> </v>
      </c>
      <c r="DQ38" s="786" t="str">
        <f>IFERROR(+$G38*'Input- Historical &amp; Rate Info'!#REF!," ")</f>
        <v xml:space="preserve"> </v>
      </c>
      <c r="DR38" s="786" t="str">
        <f>IFERROR(+$G38*'Input- Historical &amp; Rate Info'!#REF!," ")</f>
        <v xml:space="preserve"> </v>
      </c>
      <c r="DS38" s="786" t="str">
        <f>IFERROR(+$G38*'Input- Historical &amp; Rate Info'!#REF!," ")</f>
        <v xml:space="preserve"> </v>
      </c>
      <c r="DT38" s="786" t="str">
        <f>IFERROR(+$G38*'Input- Historical &amp; Rate Info'!#REF!," ")</f>
        <v xml:space="preserve"> </v>
      </c>
      <c r="DU38" s="786" t="str">
        <f>IFERROR(+$G38*'Input- Historical &amp; Rate Info'!#REF!," ")</f>
        <v xml:space="preserve"> </v>
      </c>
      <c r="DV38" s="786" t="str">
        <f>IFERROR(+$G38*'Input- Historical &amp; Rate Info'!#REF!," ")</f>
        <v xml:space="preserve"> </v>
      </c>
      <c r="DW38" s="786" t="str">
        <f>IFERROR(+$G38*'Input- Historical &amp; Rate Info'!#REF!," ")</f>
        <v xml:space="preserve"> </v>
      </c>
      <c r="DX38" s="786" t="str">
        <f>IFERROR(+$G38*'Input- Historical &amp; Rate Info'!#REF!," ")</f>
        <v xml:space="preserve"> </v>
      </c>
      <c r="DY38" s="786" t="str">
        <f>IFERROR(+$G38*'Input- Historical &amp; Rate Info'!#REF!," ")</f>
        <v xml:space="preserve"> </v>
      </c>
      <c r="DZ38" s="786" t="str">
        <f>IFERROR(+$G38*'Input- Historical &amp; Rate Info'!#REF!," ")</f>
        <v xml:space="preserve"> </v>
      </c>
      <c r="EA38" s="786" t="str">
        <f>IFERROR(+$G38*'Input- Historical &amp; Rate Info'!#REF!," ")</f>
        <v xml:space="preserve"> </v>
      </c>
      <c r="EB38" s="786" t="str">
        <f>IFERROR(+$G38*'Input- Historical &amp; Rate Info'!#REF!," ")</f>
        <v xml:space="preserve"> </v>
      </c>
      <c r="EC38" s="786" t="str">
        <f>IFERROR(+$G38*'Input- Historical &amp; Rate Info'!#REF!," ")</f>
        <v xml:space="preserve"> </v>
      </c>
      <c r="ED38" s="786" t="str">
        <f>IFERROR(+$G38*'Input- Historical &amp; Rate Info'!#REF!," ")</f>
        <v xml:space="preserve"> </v>
      </c>
      <c r="EE38" s="786" t="str">
        <f>IFERROR(+$G38*'Input- Historical &amp; Rate Info'!#REF!," ")</f>
        <v xml:space="preserve"> </v>
      </c>
      <c r="EF38" s="786" t="str">
        <f>IFERROR(+$G38*'Input- Historical &amp; Rate Info'!#REF!," ")</f>
        <v xml:space="preserve"> </v>
      </c>
      <c r="EG38" s="786" t="str">
        <f>IFERROR(+$G38*'Input- Historical &amp; Rate Info'!#REF!," ")</f>
        <v xml:space="preserve"> </v>
      </c>
      <c r="EH38" s="786" t="str">
        <f>IFERROR(+$G38*'Input- Historical &amp; Rate Info'!#REF!," ")</f>
        <v xml:space="preserve"> </v>
      </c>
      <c r="EI38" s="786" t="str">
        <f>IFERROR(+$G38*'Input- Historical &amp; Rate Info'!#REF!," ")</f>
        <v xml:space="preserve"> </v>
      </c>
      <c r="EJ38" s="786" t="str">
        <f>IFERROR(+$G38*'Input- Historical &amp; Rate Info'!#REF!," ")</f>
        <v xml:space="preserve"> </v>
      </c>
      <c r="EK38" s="786" t="str">
        <f>IFERROR(+$G38*'Input- Historical &amp; Rate Info'!#REF!," ")</f>
        <v xml:space="preserve"> </v>
      </c>
      <c r="EL38" s="786" t="str">
        <f>IFERROR(+$G38*'Input- Historical &amp; Rate Info'!#REF!," ")</f>
        <v xml:space="preserve"> </v>
      </c>
      <c r="EM38" s="786" t="str">
        <f>IFERROR(+$G38*'Input- Historical &amp; Rate Info'!#REF!," ")</f>
        <v xml:space="preserve"> </v>
      </c>
      <c r="EN38" s="786" t="str">
        <f>IFERROR(+$G38*'Input- Historical &amp; Rate Info'!#REF!," ")</f>
        <v xml:space="preserve"> </v>
      </c>
      <c r="EO38" s="786" t="str">
        <f>IFERROR(+$G38*'Input- Historical &amp; Rate Info'!#REF!," ")</f>
        <v xml:space="preserve"> </v>
      </c>
      <c r="EP38" s="786" t="str">
        <f>IFERROR(+$G38*'Input- Historical &amp; Rate Info'!#REF!," ")</f>
        <v xml:space="preserve"> </v>
      </c>
      <c r="EQ38" s="786" t="str">
        <f>IFERROR(+$G38*'Input- Historical &amp; Rate Info'!#REF!," ")</f>
        <v xml:space="preserve"> </v>
      </c>
      <c r="ER38" s="786" t="str">
        <f>IFERROR(+$G38*'Input- Historical &amp; Rate Info'!#REF!," ")</f>
        <v xml:space="preserve"> </v>
      </c>
      <c r="ES38" s="515"/>
    </row>
    <row r="39" spans="1:149">
      <c r="A39" s="725"/>
      <c r="B39" s="725"/>
      <c r="C39" s="725"/>
      <c r="D39" s="726"/>
      <c r="E39" s="727"/>
      <c r="F39" s="728"/>
      <c r="G39" s="785" t="str">
        <f>IFERROR(IF(C39+F39*30.434&lt;'Input- Historical &amp; Rate Info'!$B$7-1,"",IF(C39+F39*30.434&lt;'Input- Historical &amp; Rate Info'!$B$7+365,(ROUND(C39+F39*30.434,0)-'Input- Historical &amp; Rate Info'!$B$7)*D39*E39/ROUND(F39*30.434,0),IF(C39&gt;'Input- Historical &amp; Rate Info'!$B$7,('Input- Historical &amp; Rate Info'!$B$7+365-C39)*D39*E39/ROUND(F39*30.434,0),D39*E39/F39*12))),"")</f>
        <v/>
      </c>
      <c r="H39" s="711" t="str">
        <f t="shared" si="0"/>
        <v/>
      </c>
      <c r="I39" s="786" t="str">
        <f>IFERROR(+$G39*'Input- Historical &amp; Rate Info'!#REF!," ")</f>
        <v xml:space="preserve"> </v>
      </c>
      <c r="J39" s="786" t="str">
        <f>IFERROR(+$G39*'Input- Historical &amp; Rate Info'!#REF!," ")</f>
        <v xml:space="preserve"> </v>
      </c>
      <c r="K39" s="786" t="str">
        <f>IFERROR(+$G39*'Input- Historical &amp; Rate Info'!#REF!," ")</f>
        <v xml:space="preserve"> </v>
      </c>
      <c r="L39" s="786" t="str">
        <f>IFERROR(+$G39*'Input- Historical &amp; Rate Info'!#REF!," ")</f>
        <v xml:space="preserve"> </v>
      </c>
      <c r="M39" s="786" t="str">
        <f>IFERROR(+$G39*'Input- Historical &amp; Rate Info'!#REF!," ")</f>
        <v xml:space="preserve"> </v>
      </c>
      <c r="N39" s="786" t="str">
        <f>IFERROR(+$G39*'Input- Historical &amp; Rate Info'!#REF!," ")</f>
        <v xml:space="preserve"> </v>
      </c>
      <c r="O39" s="786" t="str">
        <f>IFERROR(+$G39*'Input- Historical &amp; Rate Info'!#REF!," ")</f>
        <v xml:space="preserve"> </v>
      </c>
      <c r="P39" s="786" t="str">
        <f>IFERROR(+$G39*'Input- Historical &amp; Rate Info'!#REF!," ")</f>
        <v xml:space="preserve"> </v>
      </c>
      <c r="Q39" s="786" t="str">
        <f>IFERROR(+$G39*'Input- Historical &amp; Rate Info'!#REF!," ")</f>
        <v xml:space="preserve"> </v>
      </c>
      <c r="R39" s="786" t="str">
        <f>IFERROR(+$G39*'Input- Historical &amp; Rate Info'!#REF!," ")</f>
        <v xml:space="preserve"> </v>
      </c>
      <c r="S39" s="786" t="str">
        <f>IFERROR(+$G39*'Input- Historical &amp; Rate Info'!#REF!," ")</f>
        <v xml:space="preserve"> </v>
      </c>
      <c r="T39" s="786" t="str">
        <f>IFERROR(+$G39*'Input- Historical &amp; Rate Info'!#REF!," ")</f>
        <v xml:space="preserve"> </v>
      </c>
      <c r="U39" s="786" t="str">
        <f>IFERROR(+$G39*'Input- Historical &amp; Rate Info'!#REF!," ")</f>
        <v xml:space="preserve"> </v>
      </c>
      <c r="V39" s="786" t="str">
        <f>IFERROR(+$G39*'Input- Historical &amp; Rate Info'!#REF!," ")</f>
        <v xml:space="preserve"> </v>
      </c>
      <c r="W39" s="786" t="str">
        <f>IFERROR(+$G39*'Input- Historical &amp; Rate Info'!#REF!," ")</f>
        <v xml:space="preserve"> </v>
      </c>
      <c r="X39" s="786" t="str">
        <f>IFERROR(+$G39*'Input- Historical &amp; Rate Info'!#REF!," ")</f>
        <v xml:space="preserve"> </v>
      </c>
      <c r="Y39" s="786" t="str">
        <f>IFERROR(+$G39*'Input- Historical &amp; Rate Info'!#REF!," ")</f>
        <v xml:space="preserve"> </v>
      </c>
      <c r="Z39" s="786" t="str">
        <f>IFERROR(+$G39*'Input- Historical &amp; Rate Info'!#REF!," ")</f>
        <v xml:space="preserve"> </v>
      </c>
      <c r="AA39" s="786" t="str">
        <f>IFERROR(+$G39*'Input- Historical &amp; Rate Info'!#REF!," ")</f>
        <v xml:space="preserve"> </v>
      </c>
      <c r="AB39" s="786" t="str">
        <f>IFERROR(+$G39*'Input- Historical &amp; Rate Info'!#REF!," ")</f>
        <v xml:space="preserve"> </v>
      </c>
      <c r="AC39" s="786" t="str">
        <f>IFERROR(+$G39*'Input- Historical &amp; Rate Info'!#REF!," ")</f>
        <v xml:space="preserve"> </v>
      </c>
      <c r="AD39" s="786" t="str">
        <f>IFERROR(+$G39*'Input- Historical &amp; Rate Info'!#REF!," ")</f>
        <v xml:space="preserve"> </v>
      </c>
      <c r="AE39" s="786" t="str">
        <f>IFERROR(+$G39*'Input- Historical &amp; Rate Info'!#REF!," ")</f>
        <v xml:space="preserve"> </v>
      </c>
      <c r="AF39" s="786" t="str">
        <f>IFERROR(+$G39*'Input- Historical &amp; Rate Info'!#REF!," ")</f>
        <v xml:space="preserve"> </v>
      </c>
      <c r="AG39" s="786" t="str">
        <f>IFERROR(+$G39*'Input- Historical &amp; Rate Info'!#REF!," ")</f>
        <v xml:space="preserve"> </v>
      </c>
      <c r="AH39" s="786" t="str">
        <f>IFERROR(+$G39*'Input- Historical &amp; Rate Info'!#REF!," ")</f>
        <v xml:space="preserve"> </v>
      </c>
      <c r="AI39" s="786" t="str">
        <f>IFERROR(+$G39*'Input- Historical &amp; Rate Info'!#REF!," ")</f>
        <v xml:space="preserve"> </v>
      </c>
      <c r="AJ39" s="786" t="str">
        <f>IFERROR(+$G39*'Input- Historical &amp; Rate Info'!#REF!," ")</f>
        <v xml:space="preserve"> </v>
      </c>
      <c r="AK39" s="786" t="str">
        <f>IFERROR(+$G39*'Input- Historical &amp; Rate Info'!#REF!," ")</f>
        <v xml:space="preserve"> </v>
      </c>
      <c r="AL39" s="786" t="str">
        <f>IFERROR(+$G39*'Input- Historical &amp; Rate Info'!#REF!," ")</f>
        <v xml:space="preserve"> </v>
      </c>
      <c r="AM39" s="786" t="str">
        <f>IFERROR(+$G39*'Input- Historical &amp; Rate Info'!#REF!," ")</f>
        <v xml:space="preserve"> </v>
      </c>
      <c r="AN39" s="786" t="str">
        <f>IFERROR(+$G39*'Input- Historical &amp; Rate Info'!#REF!," ")</f>
        <v xml:space="preserve"> </v>
      </c>
      <c r="AO39" s="786" t="str">
        <f>IFERROR(+$G39*'Input- Historical &amp; Rate Info'!#REF!," ")</f>
        <v xml:space="preserve"> </v>
      </c>
      <c r="AP39" s="786" t="str">
        <f>IFERROR(+$G39*'Input- Historical &amp; Rate Info'!#REF!," ")</f>
        <v xml:space="preserve"> </v>
      </c>
      <c r="AQ39" s="786" t="str">
        <f>IFERROR(+$G39*'Input- Historical &amp; Rate Info'!#REF!," ")</f>
        <v xml:space="preserve"> </v>
      </c>
      <c r="AR39" s="786" t="str">
        <f>IFERROR(+$G39*'Input- Historical &amp; Rate Info'!#REF!," ")</f>
        <v xml:space="preserve"> </v>
      </c>
      <c r="AS39" s="786" t="str">
        <f>IFERROR(+$G39*'Input- Historical &amp; Rate Info'!#REF!," ")</f>
        <v xml:space="preserve"> </v>
      </c>
      <c r="AT39" s="786" t="str">
        <f>IFERROR(+$G39*'Input- Historical &amp; Rate Info'!#REF!," ")</f>
        <v xml:space="preserve"> </v>
      </c>
      <c r="AU39" s="786" t="str">
        <f>IFERROR(+$G39*'Input- Historical &amp; Rate Info'!#REF!," ")</f>
        <v xml:space="preserve"> </v>
      </c>
      <c r="AV39" s="786" t="str">
        <f>IFERROR(+$G39*'Input- Historical &amp; Rate Info'!#REF!," ")</f>
        <v xml:space="preserve"> </v>
      </c>
      <c r="AW39" s="786" t="str">
        <f>IFERROR(+$G39*'Input- Historical &amp; Rate Info'!#REF!," ")</f>
        <v xml:space="preserve"> </v>
      </c>
      <c r="AX39" s="786" t="str">
        <f>IFERROR(+$G39*'Input- Historical &amp; Rate Info'!#REF!," ")</f>
        <v xml:space="preserve"> </v>
      </c>
      <c r="AY39" s="786" t="str">
        <f>IFERROR(+$G39*'Input- Historical &amp; Rate Info'!#REF!," ")</f>
        <v xml:space="preserve"> </v>
      </c>
      <c r="AZ39" s="786" t="str">
        <f>IFERROR(+$G39*'Input- Historical &amp; Rate Info'!#REF!," ")</f>
        <v xml:space="preserve"> </v>
      </c>
      <c r="BA39" s="786" t="str">
        <f>IFERROR(+$G39*'Input- Historical &amp; Rate Info'!#REF!," ")</f>
        <v xml:space="preserve"> </v>
      </c>
      <c r="BB39" s="786" t="str">
        <f>IFERROR(+$G39*'Input- Historical &amp; Rate Info'!#REF!," ")</f>
        <v xml:space="preserve"> </v>
      </c>
      <c r="BC39" s="786" t="str">
        <f>IFERROR(+$G39*'Input- Historical &amp; Rate Info'!#REF!," ")</f>
        <v xml:space="preserve"> </v>
      </c>
      <c r="BD39" s="786" t="str">
        <f>IFERROR(+$G39*'Input- Historical &amp; Rate Info'!#REF!," ")</f>
        <v xml:space="preserve"> </v>
      </c>
      <c r="BE39" s="786" t="str">
        <f>IFERROR(+$G39*'Input- Historical &amp; Rate Info'!#REF!," ")</f>
        <v xml:space="preserve"> </v>
      </c>
      <c r="BF39" s="786" t="str">
        <f>IFERROR(+$G39*'Input- Historical &amp; Rate Info'!#REF!," ")</f>
        <v xml:space="preserve"> </v>
      </c>
      <c r="BG39" s="786" t="str">
        <f>IFERROR(+$G39*'Input- Historical &amp; Rate Info'!#REF!," ")</f>
        <v xml:space="preserve"> </v>
      </c>
      <c r="BH39" s="786" t="str">
        <f>IFERROR(+$G39*'Input- Historical &amp; Rate Info'!#REF!," ")</f>
        <v xml:space="preserve"> </v>
      </c>
      <c r="BI39" s="786" t="str">
        <f>IFERROR(+$G39*'Input- Historical &amp; Rate Info'!#REF!," ")</f>
        <v xml:space="preserve"> </v>
      </c>
      <c r="BJ39" s="786" t="str">
        <f>IFERROR(+$G39*'Input- Historical &amp; Rate Info'!#REF!," ")</f>
        <v xml:space="preserve"> </v>
      </c>
      <c r="BK39" s="786" t="str">
        <f>IFERROR(+$G39*'Input- Historical &amp; Rate Info'!#REF!," ")</f>
        <v xml:space="preserve"> </v>
      </c>
      <c r="BL39" s="786" t="str">
        <f>IFERROR(+$G39*'Input- Historical &amp; Rate Info'!#REF!," ")</f>
        <v xml:space="preserve"> </v>
      </c>
      <c r="BM39" s="786" t="str">
        <f>IFERROR(+$G39*'Input- Historical &amp; Rate Info'!#REF!," ")</f>
        <v xml:space="preserve"> </v>
      </c>
      <c r="BN39" s="786" t="str">
        <f>IFERROR(+$G39*'Input- Historical &amp; Rate Info'!#REF!," ")</f>
        <v xml:space="preserve"> </v>
      </c>
      <c r="BO39" s="786" t="str">
        <f>IFERROR(+$G39*'Input- Historical &amp; Rate Info'!#REF!," ")</f>
        <v xml:space="preserve"> </v>
      </c>
      <c r="BP39" s="786" t="str">
        <f>IFERROR(+$G39*'Input- Historical &amp; Rate Info'!#REF!," ")</f>
        <v xml:space="preserve"> </v>
      </c>
      <c r="BQ39" s="786" t="str">
        <f>IFERROR(+$G39*'Input- Historical &amp; Rate Info'!#REF!," ")</f>
        <v xml:space="preserve"> </v>
      </c>
      <c r="BR39" s="786" t="str">
        <f>IFERROR(+$G39*'Input- Historical &amp; Rate Info'!#REF!," ")</f>
        <v xml:space="preserve"> </v>
      </c>
      <c r="BS39" s="786" t="str">
        <f>IFERROR(+$G39*'Input- Historical &amp; Rate Info'!#REF!," ")</f>
        <v xml:space="preserve"> </v>
      </c>
      <c r="BT39" s="786" t="str">
        <f>IFERROR(+$G39*'Input- Historical &amp; Rate Info'!#REF!," ")</f>
        <v xml:space="preserve"> </v>
      </c>
      <c r="BU39" s="786" t="str">
        <f>IFERROR(+$G39*'Input- Historical &amp; Rate Info'!#REF!," ")</f>
        <v xml:space="preserve"> </v>
      </c>
      <c r="BV39" s="786" t="str">
        <f>IFERROR(+$G39*'Input- Historical &amp; Rate Info'!#REF!," ")</f>
        <v xml:space="preserve"> </v>
      </c>
      <c r="BW39" s="786" t="str">
        <f>IFERROR(+$G39*'Input- Historical &amp; Rate Info'!#REF!," ")</f>
        <v xml:space="preserve"> </v>
      </c>
      <c r="BX39" s="786" t="str">
        <f>IFERROR(+$G39*'Input- Historical &amp; Rate Info'!#REF!," ")</f>
        <v xml:space="preserve"> </v>
      </c>
      <c r="BY39" s="786" t="str">
        <f>IFERROR(+$G39*'Input- Historical &amp; Rate Info'!#REF!," ")</f>
        <v xml:space="preserve"> </v>
      </c>
      <c r="BZ39" s="786" t="str">
        <f>IFERROR(+$G39*'Input- Historical &amp; Rate Info'!#REF!," ")</f>
        <v xml:space="preserve"> </v>
      </c>
      <c r="CA39" s="786" t="str">
        <f>IFERROR(+$G39*'Input- Historical &amp; Rate Info'!#REF!," ")</f>
        <v xml:space="preserve"> </v>
      </c>
      <c r="CB39" s="786" t="str">
        <f>IFERROR(+$G39*'Input- Historical &amp; Rate Info'!#REF!," ")</f>
        <v xml:space="preserve"> </v>
      </c>
      <c r="CC39" s="786" t="str">
        <f>IFERROR(+$G39*'Input- Historical &amp; Rate Info'!#REF!," ")</f>
        <v xml:space="preserve"> </v>
      </c>
      <c r="CD39" s="786" t="str">
        <f>IFERROR(+$G39*'Input- Historical &amp; Rate Info'!#REF!," ")</f>
        <v xml:space="preserve"> </v>
      </c>
      <c r="CE39" s="786" t="str">
        <f>IFERROR(+$G39*'Input- Historical &amp; Rate Info'!#REF!," ")</f>
        <v xml:space="preserve"> </v>
      </c>
      <c r="CF39" s="786" t="str">
        <f>IFERROR(+$G39*'Input- Historical &amp; Rate Info'!#REF!," ")</f>
        <v xml:space="preserve"> </v>
      </c>
      <c r="CG39" s="786" t="str">
        <f>IFERROR(+$G39*'Input- Historical &amp; Rate Info'!#REF!," ")</f>
        <v xml:space="preserve"> </v>
      </c>
      <c r="CH39" s="786" t="str">
        <f>IFERROR(+$G39*'Input- Historical &amp; Rate Info'!#REF!," ")</f>
        <v xml:space="preserve"> </v>
      </c>
      <c r="CI39" s="786" t="str">
        <f>IFERROR(+$G39*'Input- Historical &amp; Rate Info'!#REF!," ")</f>
        <v xml:space="preserve"> </v>
      </c>
      <c r="CJ39" s="786" t="str">
        <f>IFERROR(+$G39*'Input- Historical &amp; Rate Info'!#REF!," ")</f>
        <v xml:space="preserve"> </v>
      </c>
      <c r="CK39" s="786" t="str">
        <f>IFERROR(+$G39*'Input- Historical &amp; Rate Info'!#REF!," ")</f>
        <v xml:space="preserve"> </v>
      </c>
      <c r="CL39" s="786" t="str">
        <f>IFERROR(+$G39*'Input- Historical &amp; Rate Info'!#REF!," ")</f>
        <v xml:space="preserve"> </v>
      </c>
      <c r="CM39" s="786" t="str">
        <f>IFERROR(+$G39*'Input- Historical &amp; Rate Info'!#REF!," ")</f>
        <v xml:space="preserve"> </v>
      </c>
      <c r="CN39" s="786" t="str">
        <f>IFERROR(+$G39*'Input- Historical &amp; Rate Info'!#REF!," ")</f>
        <v xml:space="preserve"> </v>
      </c>
      <c r="CO39" s="786" t="str">
        <f>IFERROR(+$G39*'Input- Historical &amp; Rate Info'!#REF!," ")</f>
        <v xml:space="preserve"> </v>
      </c>
      <c r="CP39" s="786" t="str">
        <f>IFERROR(+$G39*'Input- Historical &amp; Rate Info'!#REF!," ")</f>
        <v xml:space="preserve"> </v>
      </c>
      <c r="CQ39" s="786" t="str">
        <f>IFERROR(+$G39*'Input- Historical &amp; Rate Info'!#REF!," ")</f>
        <v xml:space="preserve"> </v>
      </c>
      <c r="CR39" s="786" t="str">
        <f>IFERROR(+$G39*'Input- Historical &amp; Rate Info'!#REF!," ")</f>
        <v xml:space="preserve"> </v>
      </c>
      <c r="CS39" s="786" t="str">
        <f>IFERROR(+$G39*'Input- Historical &amp; Rate Info'!#REF!," ")</f>
        <v xml:space="preserve"> </v>
      </c>
      <c r="CT39" s="786" t="str">
        <f>IFERROR(+$G39*'Input- Historical &amp; Rate Info'!#REF!," ")</f>
        <v xml:space="preserve"> </v>
      </c>
      <c r="CU39" s="786" t="str">
        <f>IFERROR(+$G39*'Input- Historical &amp; Rate Info'!#REF!," ")</f>
        <v xml:space="preserve"> </v>
      </c>
      <c r="CV39" s="786" t="str">
        <f>IFERROR(+$G39*'Input- Historical &amp; Rate Info'!#REF!," ")</f>
        <v xml:space="preserve"> </v>
      </c>
      <c r="CW39" s="786" t="str">
        <f>IFERROR(+$G39*'Input- Historical &amp; Rate Info'!#REF!," ")</f>
        <v xml:space="preserve"> </v>
      </c>
      <c r="CX39" s="786" t="str">
        <f>IFERROR(+$G39*'Input- Historical &amp; Rate Info'!#REF!," ")</f>
        <v xml:space="preserve"> </v>
      </c>
      <c r="CY39" s="786" t="str">
        <f>IFERROR(+$G39*'Input- Historical &amp; Rate Info'!#REF!," ")</f>
        <v xml:space="preserve"> </v>
      </c>
      <c r="CZ39" s="786" t="str">
        <f>IFERROR(+$G39*'Input- Historical &amp; Rate Info'!#REF!," ")</f>
        <v xml:space="preserve"> </v>
      </c>
      <c r="DA39" s="786" t="str">
        <f>IFERROR(+$G39*'Input- Historical &amp; Rate Info'!#REF!," ")</f>
        <v xml:space="preserve"> </v>
      </c>
      <c r="DB39" s="786" t="str">
        <f>IFERROR(+$G39*'Input- Historical &amp; Rate Info'!#REF!," ")</f>
        <v xml:space="preserve"> </v>
      </c>
      <c r="DC39" s="786" t="str">
        <f>IFERROR(+$G39*'Input- Historical &amp; Rate Info'!#REF!," ")</f>
        <v xml:space="preserve"> </v>
      </c>
      <c r="DD39" s="786" t="str">
        <f>IFERROR(+$G39*'Input- Historical &amp; Rate Info'!#REF!," ")</f>
        <v xml:space="preserve"> </v>
      </c>
      <c r="DE39" s="786" t="str">
        <f>IFERROR(+$G39*'Input- Historical &amp; Rate Info'!#REF!," ")</f>
        <v xml:space="preserve"> </v>
      </c>
      <c r="DF39" s="786" t="str">
        <f>IFERROR(+$G39*'Input- Historical &amp; Rate Info'!#REF!," ")</f>
        <v xml:space="preserve"> </v>
      </c>
      <c r="DG39" s="786" t="str">
        <f>IFERROR(+$G39*'Input- Historical &amp; Rate Info'!#REF!," ")</f>
        <v xml:space="preserve"> </v>
      </c>
      <c r="DH39" s="786" t="str">
        <f>IFERROR(+$G39*'Input- Historical &amp; Rate Info'!#REF!," ")</f>
        <v xml:space="preserve"> </v>
      </c>
      <c r="DI39" s="786" t="str">
        <f>IFERROR(+$G39*'Input- Historical &amp; Rate Info'!#REF!," ")</f>
        <v xml:space="preserve"> </v>
      </c>
      <c r="DJ39" s="786" t="str">
        <f>IFERROR(+$G39*'Input- Historical &amp; Rate Info'!#REF!," ")</f>
        <v xml:space="preserve"> </v>
      </c>
      <c r="DK39" s="786" t="str">
        <f>IFERROR(+$G39*'Input- Historical &amp; Rate Info'!#REF!," ")</f>
        <v xml:space="preserve"> </v>
      </c>
      <c r="DL39" s="786" t="str">
        <f>IFERROR(+$G39*'Input- Historical &amp; Rate Info'!#REF!," ")</f>
        <v xml:space="preserve"> </v>
      </c>
      <c r="DM39" s="786" t="str">
        <f>IFERROR(+$G39*'Input- Historical &amp; Rate Info'!#REF!," ")</f>
        <v xml:space="preserve"> </v>
      </c>
      <c r="DN39" s="786" t="str">
        <f>IFERROR(+$G39*'Input- Historical &amp; Rate Info'!#REF!," ")</f>
        <v xml:space="preserve"> </v>
      </c>
      <c r="DO39" s="786" t="str">
        <f>IFERROR(+$G39*'Input- Historical &amp; Rate Info'!#REF!," ")</f>
        <v xml:space="preserve"> </v>
      </c>
      <c r="DP39" s="786" t="str">
        <f>IFERROR(+$G39*'Input- Historical &amp; Rate Info'!#REF!," ")</f>
        <v xml:space="preserve"> </v>
      </c>
      <c r="DQ39" s="786" t="str">
        <f>IFERROR(+$G39*'Input- Historical &amp; Rate Info'!#REF!," ")</f>
        <v xml:space="preserve"> </v>
      </c>
      <c r="DR39" s="786" t="str">
        <f>IFERROR(+$G39*'Input- Historical &amp; Rate Info'!#REF!," ")</f>
        <v xml:space="preserve"> </v>
      </c>
      <c r="DS39" s="786" t="str">
        <f>IFERROR(+$G39*'Input- Historical &amp; Rate Info'!#REF!," ")</f>
        <v xml:space="preserve"> </v>
      </c>
      <c r="DT39" s="786" t="str">
        <f>IFERROR(+$G39*'Input- Historical &amp; Rate Info'!#REF!," ")</f>
        <v xml:space="preserve"> </v>
      </c>
      <c r="DU39" s="786" t="str">
        <f>IFERROR(+$G39*'Input- Historical &amp; Rate Info'!#REF!," ")</f>
        <v xml:space="preserve"> </v>
      </c>
      <c r="DV39" s="786" t="str">
        <f>IFERROR(+$G39*'Input- Historical &amp; Rate Info'!#REF!," ")</f>
        <v xml:space="preserve"> </v>
      </c>
      <c r="DW39" s="786" t="str">
        <f>IFERROR(+$G39*'Input- Historical &amp; Rate Info'!#REF!," ")</f>
        <v xml:space="preserve"> </v>
      </c>
      <c r="DX39" s="786" t="str">
        <f>IFERROR(+$G39*'Input- Historical &amp; Rate Info'!#REF!," ")</f>
        <v xml:space="preserve"> </v>
      </c>
      <c r="DY39" s="786" t="str">
        <f>IFERROR(+$G39*'Input- Historical &amp; Rate Info'!#REF!," ")</f>
        <v xml:space="preserve"> </v>
      </c>
      <c r="DZ39" s="786" t="str">
        <f>IFERROR(+$G39*'Input- Historical &amp; Rate Info'!#REF!," ")</f>
        <v xml:space="preserve"> </v>
      </c>
      <c r="EA39" s="786" t="str">
        <f>IFERROR(+$G39*'Input- Historical &amp; Rate Info'!#REF!," ")</f>
        <v xml:space="preserve"> </v>
      </c>
      <c r="EB39" s="786" t="str">
        <f>IFERROR(+$G39*'Input- Historical &amp; Rate Info'!#REF!," ")</f>
        <v xml:space="preserve"> </v>
      </c>
      <c r="EC39" s="786" t="str">
        <f>IFERROR(+$G39*'Input- Historical &amp; Rate Info'!#REF!," ")</f>
        <v xml:space="preserve"> </v>
      </c>
      <c r="ED39" s="786" t="str">
        <f>IFERROR(+$G39*'Input- Historical &amp; Rate Info'!#REF!," ")</f>
        <v xml:space="preserve"> </v>
      </c>
      <c r="EE39" s="786" t="str">
        <f>IFERROR(+$G39*'Input- Historical &amp; Rate Info'!#REF!," ")</f>
        <v xml:space="preserve"> </v>
      </c>
      <c r="EF39" s="786" t="str">
        <f>IFERROR(+$G39*'Input- Historical &amp; Rate Info'!#REF!," ")</f>
        <v xml:space="preserve"> </v>
      </c>
      <c r="EG39" s="786" t="str">
        <f>IFERROR(+$G39*'Input- Historical &amp; Rate Info'!#REF!," ")</f>
        <v xml:space="preserve"> </v>
      </c>
      <c r="EH39" s="786" t="str">
        <f>IFERROR(+$G39*'Input- Historical &amp; Rate Info'!#REF!," ")</f>
        <v xml:space="preserve"> </v>
      </c>
      <c r="EI39" s="786" t="str">
        <f>IFERROR(+$G39*'Input- Historical &amp; Rate Info'!#REF!," ")</f>
        <v xml:space="preserve"> </v>
      </c>
      <c r="EJ39" s="786" t="str">
        <f>IFERROR(+$G39*'Input- Historical &amp; Rate Info'!#REF!," ")</f>
        <v xml:space="preserve"> </v>
      </c>
      <c r="EK39" s="786" t="str">
        <f>IFERROR(+$G39*'Input- Historical &amp; Rate Info'!#REF!," ")</f>
        <v xml:space="preserve"> </v>
      </c>
      <c r="EL39" s="786" t="str">
        <f>IFERROR(+$G39*'Input- Historical &amp; Rate Info'!#REF!," ")</f>
        <v xml:space="preserve"> </v>
      </c>
      <c r="EM39" s="786" t="str">
        <f>IFERROR(+$G39*'Input- Historical &amp; Rate Info'!#REF!," ")</f>
        <v xml:space="preserve"> </v>
      </c>
      <c r="EN39" s="786" t="str">
        <f>IFERROR(+$G39*'Input- Historical &amp; Rate Info'!#REF!," ")</f>
        <v xml:space="preserve"> </v>
      </c>
      <c r="EO39" s="786" t="str">
        <f>IFERROR(+$G39*'Input- Historical &amp; Rate Info'!#REF!," ")</f>
        <v xml:space="preserve"> </v>
      </c>
      <c r="EP39" s="786" t="str">
        <f>IFERROR(+$G39*'Input- Historical &amp; Rate Info'!#REF!," ")</f>
        <v xml:space="preserve"> </v>
      </c>
      <c r="EQ39" s="786" t="str">
        <f>IFERROR(+$G39*'Input- Historical &amp; Rate Info'!#REF!," ")</f>
        <v xml:space="preserve"> </v>
      </c>
      <c r="ER39" s="786" t="str">
        <f>IFERROR(+$G39*'Input- Historical &amp; Rate Info'!#REF!," ")</f>
        <v xml:space="preserve"> </v>
      </c>
      <c r="ES39" s="515"/>
    </row>
    <row r="40" spans="1:149">
      <c r="A40" s="725"/>
      <c r="B40" s="725"/>
      <c r="C40" s="725"/>
      <c r="D40" s="726"/>
      <c r="E40" s="727"/>
      <c r="F40" s="728"/>
      <c r="G40" s="785" t="str">
        <f>IFERROR(IF(C40+F40*30.434&lt;'Input- Historical &amp; Rate Info'!$B$7-1,"",IF(C40+F40*30.434&lt;'Input- Historical &amp; Rate Info'!$B$7+365,(ROUND(C40+F40*30.434,0)-'Input- Historical &amp; Rate Info'!$B$7)*D40*E40/ROUND(F40*30.434,0),IF(C40&gt;'Input- Historical &amp; Rate Info'!$B$7,('Input- Historical &amp; Rate Info'!$B$7+365-C40)*D40*E40/ROUND(F40*30.434,0),D40*E40/F40*12))),"")</f>
        <v/>
      </c>
      <c r="H40" s="712" t="str">
        <f t="shared" si="0"/>
        <v/>
      </c>
      <c r="I40" s="786" t="str">
        <f>IFERROR(+$G40*'Input- Historical &amp; Rate Info'!#REF!," ")</f>
        <v xml:space="preserve"> </v>
      </c>
      <c r="J40" s="786" t="str">
        <f>IFERROR(+$G40*'Input- Historical &amp; Rate Info'!#REF!," ")</f>
        <v xml:space="preserve"> </v>
      </c>
      <c r="K40" s="786" t="str">
        <f>IFERROR(+$G40*'Input- Historical &amp; Rate Info'!#REF!," ")</f>
        <v xml:space="preserve"> </v>
      </c>
      <c r="L40" s="786" t="str">
        <f>IFERROR(+$G40*'Input- Historical &amp; Rate Info'!#REF!," ")</f>
        <v xml:space="preserve"> </v>
      </c>
      <c r="M40" s="786" t="str">
        <f>IFERROR(+$G40*'Input- Historical &amp; Rate Info'!#REF!," ")</f>
        <v xml:space="preserve"> </v>
      </c>
      <c r="N40" s="786" t="str">
        <f>IFERROR(+$G40*'Input- Historical &amp; Rate Info'!#REF!," ")</f>
        <v xml:space="preserve"> </v>
      </c>
      <c r="O40" s="786" t="str">
        <f>IFERROR(+$G40*'Input- Historical &amp; Rate Info'!#REF!," ")</f>
        <v xml:space="preserve"> </v>
      </c>
      <c r="P40" s="786" t="str">
        <f>IFERROR(+$G40*'Input- Historical &amp; Rate Info'!#REF!," ")</f>
        <v xml:space="preserve"> </v>
      </c>
      <c r="Q40" s="786" t="str">
        <f>IFERROR(+$G40*'Input- Historical &amp; Rate Info'!#REF!," ")</f>
        <v xml:space="preserve"> </v>
      </c>
      <c r="R40" s="786" t="str">
        <f>IFERROR(+$G40*'Input- Historical &amp; Rate Info'!#REF!," ")</f>
        <v xml:space="preserve"> </v>
      </c>
      <c r="S40" s="786" t="str">
        <f>IFERROR(+$G40*'Input- Historical &amp; Rate Info'!#REF!," ")</f>
        <v xml:space="preserve"> </v>
      </c>
      <c r="T40" s="786" t="str">
        <f>IFERROR(+$G40*'Input- Historical &amp; Rate Info'!#REF!," ")</f>
        <v xml:space="preserve"> </v>
      </c>
      <c r="U40" s="786" t="str">
        <f>IFERROR(+$G40*'Input- Historical &amp; Rate Info'!#REF!," ")</f>
        <v xml:space="preserve"> </v>
      </c>
      <c r="V40" s="786" t="str">
        <f>IFERROR(+$G40*'Input- Historical &amp; Rate Info'!#REF!," ")</f>
        <v xml:space="preserve"> </v>
      </c>
      <c r="W40" s="786" t="str">
        <f>IFERROR(+$G40*'Input- Historical &amp; Rate Info'!#REF!," ")</f>
        <v xml:space="preserve"> </v>
      </c>
      <c r="X40" s="786" t="str">
        <f>IFERROR(+$G40*'Input- Historical &amp; Rate Info'!#REF!," ")</f>
        <v xml:space="preserve"> </v>
      </c>
      <c r="Y40" s="786" t="str">
        <f>IFERROR(+$G40*'Input- Historical &amp; Rate Info'!#REF!," ")</f>
        <v xml:space="preserve"> </v>
      </c>
      <c r="Z40" s="786" t="str">
        <f>IFERROR(+$G40*'Input- Historical &amp; Rate Info'!#REF!," ")</f>
        <v xml:space="preserve"> </v>
      </c>
      <c r="AA40" s="786" t="str">
        <f>IFERROR(+$G40*'Input- Historical &amp; Rate Info'!#REF!," ")</f>
        <v xml:space="preserve"> </v>
      </c>
      <c r="AB40" s="786" t="str">
        <f>IFERROR(+$G40*'Input- Historical &amp; Rate Info'!#REF!," ")</f>
        <v xml:space="preserve"> </v>
      </c>
      <c r="AC40" s="786" t="str">
        <f>IFERROR(+$G40*'Input- Historical &amp; Rate Info'!#REF!," ")</f>
        <v xml:space="preserve"> </v>
      </c>
      <c r="AD40" s="786" t="str">
        <f>IFERROR(+$G40*'Input- Historical &amp; Rate Info'!#REF!," ")</f>
        <v xml:space="preserve"> </v>
      </c>
      <c r="AE40" s="786" t="str">
        <f>IFERROR(+$G40*'Input- Historical &amp; Rate Info'!#REF!," ")</f>
        <v xml:space="preserve"> </v>
      </c>
      <c r="AF40" s="786" t="str">
        <f>IFERROR(+$G40*'Input- Historical &amp; Rate Info'!#REF!," ")</f>
        <v xml:space="preserve"> </v>
      </c>
      <c r="AG40" s="786" t="str">
        <f>IFERROR(+$G40*'Input- Historical &amp; Rate Info'!#REF!," ")</f>
        <v xml:space="preserve"> </v>
      </c>
      <c r="AH40" s="786" t="str">
        <f>IFERROR(+$G40*'Input- Historical &amp; Rate Info'!#REF!," ")</f>
        <v xml:space="preserve"> </v>
      </c>
      <c r="AI40" s="786" t="str">
        <f>IFERROR(+$G40*'Input- Historical &amp; Rate Info'!#REF!," ")</f>
        <v xml:space="preserve"> </v>
      </c>
      <c r="AJ40" s="786" t="str">
        <f>IFERROR(+$G40*'Input- Historical &amp; Rate Info'!#REF!," ")</f>
        <v xml:space="preserve"> </v>
      </c>
      <c r="AK40" s="786" t="str">
        <f>IFERROR(+$G40*'Input- Historical &amp; Rate Info'!#REF!," ")</f>
        <v xml:space="preserve"> </v>
      </c>
      <c r="AL40" s="786" t="str">
        <f>IFERROR(+$G40*'Input- Historical &amp; Rate Info'!#REF!," ")</f>
        <v xml:space="preserve"> </v>
      </c>
      <c r="AM40" s="786" t="str">
        <f>IFERROR(+$G40*'Input- Historical &amp; Rate Info'!#REF!," ")</f>
        <v xml:space="preserve"> </v>
      </c>
      <c r="AN40" s="786" t="str">
        <f>IFERROR(+$G40*'Input- Historical &amp; Rate Info'!#REF!," ")</f>
        <v xml:space="preserve"> </v>
      </c>
      <c r="AO40" s="786" t="str">
        <f>IFERROR(+$G40*'Input- Historical &amp; Rate Info'!#REF!," ")</f>
        <v xml:space="preserve"> </v>
      </c>
      <c r="AP40" s="786" t="str">
        <f>IFERROR(+$G40*'Input- Historical &amp; Rate Info'!#REF!," ")</f>
        <v xml:space="preserve"> </v>
      </c>
      <c r="AQ40" s="786" t="str">
        <f>IFERROR(+$G40*'Input- Historical &amp; Rate Info'!#REF!," ")</f>
        <v xml:space="preserve"> </v>
      </c>
      <c r="AR40" s="786" t="str">
        <f>IFERROR(+$G40*'Input- Historical &amp; Rate Info'!#REF!," ")</f>
        <v xml:space="preserve"> </v>
      </c>
      <c r="AS40" s="786" t="str">
        <f>IFERROR(+$G40*'Input- Historical &amp; Rate Info'!#REF!," ")</f>
        <v xml:space="preserve"> </v>
      </c>
      <c r="AT40" s="786" t="str">
        <f>IFERROR(+$G40*'Input- Historical &amp; Rate Info'!#REF!," ")</f>
        <v xml:space="preserve"> </v>
      </c>
      <c r="AU40" s="786" t="str">
        <f>IFERROR(+$G40*'Input- Historical &amp; Rate Info'!#REF!," ")</f>
        <v xml:space="preserve"> </v>
      </c>
      <c r="AV40" s="786" t="str">
        <f>IFERROR(+$G40*'Input- Historical &amp; Rate Info'!#REF!," ")</f>
        <v xml:space="preserve"> </v>
      </c>
      <c r="AW40" s="786" t="str">
        <f>IFERROR(+$G40*'Input- Historical &amp; Rate Info'!#REF!," ")</f>
        <v xml:space="preserve"> </v>
      </c>
      <c r="AX40" s="786" t="str">
        <f>IFERROR(+$G40*'Input- Historical &amp; Rate Info'!#REF!," ")</f>
        <v xml:space="preserve"> </v>
      </c>
      <c r="AY40" s="786" t="str">
        <f>IFERROR(+$G40*'Input- Historical &amp; Rate Info'!#REF!," ")</f>
        <v xml:space="preserve"> </v>
      </c>
      <c r="AZ40" s="786" t="str">
        <f>IFERROR(+$G40*'Input- Historical &amp; Rate Info'!#REF!," ")</f>
        <v xml:space="preserve"> </v>
      </c>
      <c r="BA40" s="786" t="str">
        <f>IFERROR(+$G40*'Input- Historical &amp; Rate Info'!#REF!," ")</f>
        <v xml:space="preserve"> </v>
      </c>
      <c r="BB40" s="786" t="str">
        <f>IFERROR(+$G40*'Input- Historical &amp; Rate Info'!#REF!," ")</f>
        <v xml:space="preserve"> </v>
      </c>
      <c r="BC40" s="786" t="str">
        <f>IFERROR(+$G40*'Input- Historical &amp; Rate Info'!#REF!," ")</f>
        <v xml:space="preserve"> </v>
      </c>
      <c r="BD40" s="786" t="str">
        <f>IFERROR(+$G40*'Input- Historical &amp; Rate Info'!#REF!," ")</f>
        <v xml:space="preserve"> </v>
      </c>
      <c r="BE40" s="786" t="str">
        <f>IFERROR(+$G40*'Input- Historical &amp; Rate Info'!#REF!," ")</f>
        <v xml:space="preserve"> </v>
      </c>
      <c r="BF40" s="786" t="str">
        <f>IFERROR(+$G40*'Input- Historical &amp; Rate Info'!#REF!," ")</f>
        <v xml:space="preserve"> </v>
      </c>
      <c r="BG40" s="786" t="str">
        <f>IFERROR(+$G40*'Input- Historical &amp; Rate Info'!#REF!," ")</f>
        <v xml:space="preserve"> </v>
      </c>
      <c r="BH40" s="786" t="str">
        <f>IFERROR(+$G40*'Input- Historical &amp; Rate Info'!#REF!," ")</f>
        <v xml:space="preserve"> </v>
      </c>
      <c r="BI40" s="786" t="str">
        <f>IFERROR(+$G40*'Input- Historical &amp; Rate Info'!#REF!," ")</f>
        <v xml:space="preserve"> </v>
      </c>
      <c r="BJ40" s="786" t="str">
        <f>IFERROR(+$G40*'Input- Historical &amp; Rate Info'!#REF!," ")</f>
        <v xml:space="preserve"> </v>
      </c>
      <c r="BK40" s="786" t="str">
        <f>IFERROR(+$G40*'Input- Historical &amp; Rate Info'!#REF!," ")</f>
        <v xml:space="preserve"> </v>
      </c>
      <c r="BL40" s="786" t="str">
        <f>IFERROR(+$G40*'Input- Historical &amp; Rate Info'!#REF!," ")</f>
        <v xml:space="preserve"> </v>
      </c>
      <c r="BM40" s="786" t="str">
        <f>IFERROR(+$G40*'Input- Historical &amp; Rate Info'!#REF!," ")</f>
        <v xml:space="preserve"> </v>
      </c>
      <c r="BN40" s="786" t="str">
        <f>IFERROR(+$G40*'Input- Historical &amp; Rate Info'!#REF!," ")</f>
        <v xml:space="preserve"> </v>
      </c>
      <c r="BO40" s="786" t="str">
        <f>IFERROR(+$G40*'Input- Historical &amp; Rate Info'!#REF!," ")</f>
        <v xml:space="preserve"> </v>
      </c>
      <c r="BP40" s="786" t="str">
        <f>IFERROR(+$G40*'Input- Historical &amp; Rate Info'!#REF!," ")</f>
        <v xml:space="preserve"> </v>
      </c>
      <c r="BQ40" s="786" t="str">
        <f>IFERROR(+$G40*'Input- Historical &amp; Rate Info'!#REF!," ")</f>
        <v xml:space="preserve"> </v>
      </c>
      <c r="BR40" s="786" t="str">
        <f>IFERROR(+$G40*'Input- Historical &amp; Rate Info'!#REF!," ")</f>
        <v xml:space="preserve"> </v>
      </c>
      <c r="BS40" s="786" t="str">
        <f>IFERROR(+$G40*'Input- Historical &amp; Rate Info'!#REF!," ")</f>
        <v xml:space="preserve"> </v>
      </c>
      <c r="BT40" s="786" t="str">
        <f>IFERROR(+$G40*'Input- Historical &amp; Rate Info'!#REF!," ")</f>
        <v xml:space="preserve"> </v>
      </c>
      <c r="BU40" s="786" t="str">
        <f>IFERROR(+$G40*'Input- Historical &amp; Rate Info'!#REF!," ")</f>
        <v xml:space="preserve"> </v>
      </c>
      <c r="BV40" s="786" t="str">
        <f>IFERROR(+$G40*'Input- Historical &amp; Rate Info'!#REF!," ")</f>
        <v xml:space="preserve"> </v>
      </c>
      <c r="BW40" s="786" t="str">
        <f>IFERROR(+$G40*'Input- Historical &amp; Rate Info'!#REF!," ")</f>
        <v xml:space="preserve"> </v>
      </c>
      <c r="BX40" s="786" t="str">
        <f>IFERROR(+$G40*'Input- Historical &amp; Rate Info'!#REF!," ")</f>
        <v xml:space="preserve"> </v>
      </c>
      <c r="BY40" s="786" t="str">
        <f>IFERROR(+$G40*'Input- Historical &amp; Rate Info'!#REF!," ")</f>
        <v xml:space="preserve"> </v>
      </c>
      <c r="BZ40" s="786" t="str">
        <f>IFERROR(+$G40*'Input- Historical &amp; Rate Info'!#REF!," ")</f>
        <v xml:space="preserve"> </v>
      </c>
      <c r="CA40" s="786" t="str">
        <f>IFERROR(+$G40*'Input- Historical &amp; Rate Info'!#REF!," ")</f>
        <v xml:space="preserve"> </v>
      </c>
      <c r="CB40" s="786" t="str">
        <f>IFERROR(+$G40*'Input- Historical &amp; Rate Info'!#REF!," ")</f>
        <v xml:space="preserve"> </v>
      </c>
      <c r="CC40" s="786" t="str">
        <f>IFERROR(+$G40*'Input- Historical &amp; Rate Info'!#REF!," ")</f>
        <v xml:space="preserve"> </v>
      </c>
      <c r="CD40" s="786" t="str">
        <f>IFERROR(+$G40*'Input- Historical &amp; Rate Info'!#REF!," ")</f>
        <v xml:space="preserve"> </v>
      </c>
      <c r="CE40" s="786" t="str">
        <f>IFERROR(+$G40*'Input- Historical &amp; Rate Info'!#REF!," ")</f>
        <v xml:space="preserve"> </v>
      </c>
      <c r="CF40" s="786" t="str">
        <f>IFERROR(+$G40*'Input- Historical &amp; Rate Info'!#REF!," ")</f>
        <v xml:space="preserve"> </v>
      </c>
      <c r="CG40" s="786" t="str">
        <f>IFERROR(+$G40*'Input- Historical &amp; Rate Info'!#REF!," ")</f>
        <v xml:space="preserve"> </v>
      </c>
      <c r="CH40" s="786" t="str">
        <f>IFERROR(+$G40*'Input- Historical &amp; Rate Info'!#REF!," ")</f>
        <v xml:space="preserve"> </v>
      </c>
      <c r="CI40" s="786" t="str">
        <f>IFERROR(+$G40*'Input- Historical &amp; Rate Info'!#REF!," ")</f>
        <v xml:space="preserve"> </v>
      </c>
      <c r="CJ40" s="786" t="str">
        <f>IFERROR(+$G40*'Input- Historical &amp; Rate Info'!#REF!," ")</f>
        <v xml:space="preserve"> </v>
      </c>
      <c r="CK40" s="786" t="str">
        <f>IFERROR(+$G40*'Input- Historical &amp; Rate Info'!#REF!," ")</f>
        <v xml:space="preserve"> </v>
      </c>
      <c r="CL40" s="786" t="str">
        <f>IFERROR(+$G40*'Input- Historical &amp; Rate Info'!#REF!," ")</f>
        <v xml:space="preserve"> </v>
      </c>
      <c r="CM40" s="786" t="str">
        <f>IFERROR(+$G40*'Input- Historical &amp; Rate Info'!#REF!," ")</f>
        <v xml:space="preserve"> </v>
      </c>
      <c r="CN40" s="786" t="str">
        <f>IFERROR(+$G40*'Input- Historical &amp; Rate Info'!#REF!," ")</f>
        <v xml:space="preserve"> </v>
      </c>
      <c r="CO40" s="786" t="str">
        <f>IFERROR(+$G40*'Input- Historical &amp; Rate Info'!#REF!," ")</f>
        <v xml:space="preserve"> </v>
      </c>
      <c r="CP40" s="786" t="str">
        <f>IFERROR(+$G40*'Input- Historical &amp; Rate Info'!#REF!," ")</f>
        <v xml:space="preserve"> </v>
      </c>
      <c r="CQ40" s="786" t="str">
        <f>IFERROR(+$G40*'Input- Historical &amp; Rate Info'!#REF!," ")</f>
        <v xml:space="preserve"> </v>
      </c>
      <c r="CR40" s="786" t="str">
        <f>IFERROR(+$G40*'Input- Historical &amp; Rate Info'!#REF!," ")</f>
        <v xml:space="preserve"> </v>
      </c>
      <c r="CS40" s="786" t="str">
        <f>IFERROR(+$G40*'Input- Historical &amp; Rate Info'!#REF!," ")</f>
        <v xml:space="preserve"> </v>
      </c>
      <c r="CT40" s="786" t="str">
        <f>IFERROR(+$G40*'Input- Historical &amp; Rate Info'!#REF!," ")</f>
        <v xml:space="preserve"> </v>
      </c>
      <c r="CU40" s="786" t="str">
        <f>IFERROR(+$G40*'Input- Historical &amp; Rate Info'!#REF!," ")</f>
        <v xml:space="preserve"> </v>
      </c>
      <c r="CV40" s="786" t="str">
        <f>IFERROR(+$G40*'Input- Historical &amp; Rate Info'!#REF!," ")</f>
        <v xml:space="preserve"> </v>
      </c>
      <c r="CW40" s="786" t="str">
        <f>IFERROR(+$G40*'Input- Historical &amp; Rate Info'!#REF!," ")</f>
        <v xml:space="preserve"> </v>
      </c>
      <c r="CX40" s="786" t="str">
        <f>IFERROR(+$G40*'Input- Historical &amp; Rate Info'!#REF!," ")</f>
        <v xml:space="preserve"> </v>
      </c>
      <c r="CY40" s="786" t="str">
        <f>IFERROR(+$G40*'Input- Historical &amp; Rate Info'!#REF!," ")</f>
        <v xml:space="preserve"> </v>
      </c>
      <c r="CZ40" s="786" t="str">
        <f>IFERROR(+$G40*'Input- Historical &amp; Rate Info'!#REF!," ")</f>
        <v xml:space="preserve"> </v>
      </c>
      <c r="DA40" s="786" t="str">
        <f>IFERROR(+$G40*'Input- Historical &amp; Rate Info'!#REF!," ")</f>
        <v xml:space="preserve"> </v>
      </c>
      <c r="DB40" s="786" t="str">
        <f>IFERROR(+$G40*'Input- Historical &amp; Rate Info'!#REF!," ")</f>
        <v xml:space="preserve"> </v>
      </c>
      <c r="DC40" s="786" t="str">
        <f>IFERROR(+$G40*'Input- Historical &amp; Rate Info'!#REF!," ")</f>
        <v xml:space="preserve"> </v>
      </c>
      <c r="DD40" s="786" t="str">
        <f>IFERROR(+$G40*'Input- Historical &amp; Rate Info'!#REF!," ")</f>
        <v xml:space="preserve"> </v>
      </c>
      <c r="DE40" s="786" t="str">
        <f>IFERROR(+$G40*'Input- Historical &amp; Rate Info'!#REF!," ")</f>
        <v xml:space="preserve"> </v>
      </c>
      <c r="DF40" s="786" t="str">
        <f>IFERROR(+$G40*'Input- Historical &amp; Rate Info'!#REF!," ")</f>
        <v xml:space="preserve"> </v>
      </c>
      <c r="DG40" s="786" t="str">
        <f>IFERROR(+$G40*'Input- Historical &amp; Rate Info'!#REF!," ")</f>
        <v xml:space="preserve"> </v>
      </c>
      <c r="DH40" s="786" t="str">
        <f>IFERROR(+$G40*'Input- Historical &amp; Rate Info'!#REF!," ")</f>
        <v xml:space="preserve"> </v>
      </c>
      <c r="DI40" s="786" t="str">
        <f>IFERROR(+$G40*'Input- Historical &amp; Rate Info'!#REF!," ")</f>
        <v xml:space="preserve"> </v>
      </c>
      <c r="DJ40" s="786" t="str">
        <f>IFERROR(+$G40*'Input- Historical &amp; Rate Info'!#REF!," ")</f>
        <v xml:space="preserve"> </v>
      </c>
      <c r="DK40" s="786" t="str">
        <f>IFERROR(+$G40*'Input- Historical &amp; Rate Info'!#REF!," ")</f>
        <v xml:space="preserve"> </v>
      </c>
      <c r="DL40" s="786" t="str">
        <f>IFERROR(+$G40*'Input- Historical &amp; Rate Info'!#REF!," ")</f>
        <v xml:space="preserve"> </v>
      </c>
      <c r="DM40" s="786" t="str">
        <f>IFERROR(+$G40*'Input- Historical &amp; Rate Info'!#REF!," ")</f>
        <v xml:space="preserve"> </v>
      </c>
      <c r="DN40" s="786" t="str">
        <f>IFERROR(+$G40*'Input- Historical &amp; Rate Info'!#REF!," ")</f>
        <v xml:space="preserve"> </v>
      </c>
      <c r="DO40" s="786" t="str">
        <f>IFERROR(+$G40*'Input- Historical &amp; Rate Info'!#REF!," ")</f>
        <v xml:space="preserve"> </v>
      </c>
      <c r="DP40" s="786" t="str">
        <f>IFERROR(+$G40*'Input- Historical &amp; Rate Info'!#REF!," ")</f>
        <v xml:space="preserve"> </v>
      </c>
      <c r="DQ40" s="786" t="str">
        <f>IFERROR(+$G40*'Input- Historical &amp; Rate Info'!#REF!," ")</f>
        <v xml:space="preserve"> </v>
      </c>
      <c r="DR40" s="786" t="str">
        <f>IFERROR(+$G40*'Input- Historical &amp; Rate Info'!#REF!," ")</f>
        <v xml:space="preserve"> </v>
      </c>
      <c r="DS40" s="786" t="str">
        <f>IFERROR(+$G40*'Input- Historical &amp; Rate Info'!#REF!," ")</f>
        <v xml:space="preserve"> </v>
      </c>
      <c r="DT40" s="786" t="str">
        <f>IFERROR(+$G40*'Input- Historical &amp; Rate Info'!#REF!," ")</f>
        <v xml:space="preserve"> </v>
      </c>
      <c r="DU40" s="786" t="str">
        <f>IFERROR(+$G40*'Input- Historical &amp; Rate Info'!#REF!," ")</f>
        <v xml:space="preserve"> </v>
      </c>
      <c r="DV40" s="786" t="str">
        <f>IFERROR(+$G40*'Input- Historical &amp; Rate Info'!#REF!," ")</f>
        <v xml:space="preserve"> </v>
      </c>
      <c r="DW40" s="786" t="str">
        <f>IFERROR(+$G40*'Input- Historical &amp; Rate Info'!#REF!," ")</f>
        <v xml:space="preserve"> </v>
      </c>
      <c r="DX40" s="786" t="str">
        <f>IFERROR(+$G40*'Input- Historical &amp; Rate Info'!#REF!," ")</f>
        <v xml:space="preserve"> </v>
      </c>
      <c r="DY40" s="786" t="str">
        <f>IFERROR(+$G40*'Input- Historical &amp; Rate Info'!#REF!," ")</f>
        <v xml:space="preserve"> </v>
      </c>
      <c r="DZ40" s="786" t="str">
        <f>IFERROR(+$G40*'Input- Historical &amp; Rate Info'!#REF!," ")</f>
        <v xml:space="preserve"> </v>
      </c>
      <c r="EA40" s="786" t="str">
        <f>IFERROR(+$G40*'Input- Historical &amp; Rate Info'!#REF!," ")</f>
        <v xml:space="preserve"> </v>
      </c>
      <c r="EB40" s="786" t="str">
        <f>IFERROR(+$G40*'Input- Historical &amp; Rate Info'!#REF!," ")</f>
        <v xml:space="preserve"> </v>
      </c>
      <c r="EC40" s="786" t="str">
        <f>IFERROR(+$G40*'Input- Historical &amp; Rate Info'!#REF!," ")</f>
        <v xml:space="preserve"> </v>
      </c>
      <c r="ED40" s="786" t="str">
        <f>IFERROR(+$G40*'Input- Historical &amp; Rate Info'!#REF!," ")</f>
        <v xml:space="preserve"> </v>
      </c>
      <c r="EE40" s="786" t="str">
        <f>IFERROR(+$G40*'Input- Historical &amp; Rate Info'!#REF!," ")</f>
        <v xml:space="preserve"> </v>
      </c>
      <c r="EF40" s="786" t="str">
        <f>IFERROR(+$G40*'Input- Historical &amp; Rate Info'!#REF!," ")</f>
        <v xml:space="preserve"> </v>
      </c>
      <c r="EG40" s="786" t="str">
        <f>IFERROR(+$G40*'Input- Historical &amp; Rate Info'!#REF!," ")</f>
        <v xml:space="preserve"> </v>
      </c>
      <c r="EH40" s="786" t="str">
        <f>IFERROR(+$G40*'Input- Historical &amp; Rate Info'!#REF!," ")</f>
        <v xml:space="preserve"> </v>
      </c>
      <c r="EI40" s="786" t="str">
        <f>IFERROR(+$G40*'Input- Historical &amp; Rate Info'!#REF!," ")</f>
        <v xml:space="preserve"> </v>
      </c>
      <c r="EJ40" s="786" t="str">
        <f>IFERROR(+$G40*'Input- Historical &amp; Rate Info'!#REF!," ")</f>
        <v xml:space="preserve"> </v>
      </c>
      <c r="EK40" s="786" t="str">
        <f>IFERROR(+$G40*'Input- Historical &amp; Rate Info'!#REF!," ")</f>
        <v xml:space="preserve"> </v>
      </c>
      <c r="EL40" s="786" t="str">
        <f>IFERROR(+$G40*'Input- Historical &amp; Rate Info'!#REF!," ")</f>
        <v xml:space="preserve"> </v>
      </c>
      <c r="EM40" s="786" t="str">
        <f>IFERROR(+$G40*'Input- Historical &amp; Rate Info'!#REF!," ")</f>
        <v xml:space="preserve"> </v>
      </c>
      <c r="EN40" s="786" t="str">
        <f>IFERROR(+$G40*'Input- Historical &amp; Rate Info'!#REF!," ")</f>
        <v xml:space="preserve"> </v>
      </c>
      <c r="EO40" s="786" t="str">
        <f>IFERROR(+$G40*'Input- Historical &amp; Rate Info'!#REF!," ")</f>
        <v xml:space="preserve"> </v>
      </c>
      <c r="EP40" s="786" t="str">
        <f>IFERROR(+$G40*'Input- Historical &amp; Rate Info'!#REF!," ")</f>
        <v xml:space="preserve"> </v>
      </c>
      <c r="EQ40" s="786" t="str">
        <f>IFERROR(+$G40*'Input- Historical &amp; Rate Info'!#REF!," ")</f>
        <v xml:space="preserve"> </v>
      </c>
      <c r="ER40" s="786" t="str">
        <f>IFERROR(+$G40*'Input- Historical &amp; Rate Info'!#REF!," ")</f>
        <v xml:space="preserve"> </v>
      </c>
      <c r="ES40" s="515"/>
    </row>
    <row r="41" spans="1:149">
      <c r="A41" s="725"/>
      <c r="B41" s="725"/>
      <c r="C41" s="725"/>
      <c r="D41" s="726"/>
      <c r="E41" s="727"/>
      <c r="F41" s="728"/>
      <c r="G41" s="785" t="str">
        <f>IFERROR(IF(C41+F41*30.434&lt;'Input- Historical &amp; Rate Info'!$B$7-1,"",IF(C41+F41*30.434&lt;'Input- Historical &amp; Rate Info'!$B$7+365,(ROUND(C41+F41*30.434,0)-'Input- Historical &amp; Rate Info'!$B$7)*D41*E41/ROUND(F41*30.434,0),IF(C41&gt;'Input- Historical &amp; Rate Info'!$B$7,('Input- Historical &amp; Rate Info'!$B$7+365-C41)*D41*E41/ROUND(F41*30.434,0),D41*E41/F41*12))),"")</f>
        <v/>
      </c>
      <c r="H41" s="712" t="str">
        <f t="shared" si="0"/>
        <v/>
      </c>
      <c r="I41" s="786" t="str">
        <f>IFERROR(+$G41*'Input- Historical &amp; Rate Info'!#REF!," ")</f>
        <v xml:space="preserve"> </v>
      </c>
      <c r="J41" s="786" t="str">
        <f>IFERROR(+$G41*'Input- Historical &amp; Rate Info'!#REF!," ")</f>
        <v xml:space="preserve"> </v>
      </c>
      <c r="K41" s="786" t="str">
        <f>IFERROR(+$G41*'Input- Historical &amp; Rate Info'!#REF!," ")</f>
        <v xml:space="preserve"> </v>
      </c>
      <c r="L41" s="786" t="str">
        <f>IFERROR(+$G41*'Input- Historical &amp; Rate Info'!#REF!," ")</f>
        <v xml:space="preserve"> </v>
      </c>
      <c r="M41" s="786" t="str">
        <f>IFERROR(+$G41*'Input- Historical &amp; Rate Info'!#REF!," ")</f>
        <v xml:space="preserve"> </v>
      </c>
      <c r="N41" s="786" t="str">
        <f>IFERROR(+$G41*'Input- Historical &amp; Rate Info'!#REF!," ")</f>
        <v xml:space="preserve"> </v>
      </c>
      <c r="O41" s="786" t="str">
        <f>IFERROR(+$G41*'Input- Historical &amp; Rate Info'!#REF!," ")</f>
        <v xml:space="preserve"> </v>
      </c>
      <c r="P41" s="786" t="str">
        <f>IFERROR(+$G41*'Input- Historical &amp; Rate Info'!#REF!," ")</f>
        <v xml:space="preserve"> </v>
      </c>
      <c r="Q41" s="786" t="str">
        <f>IFERROR(+$G41*'Input- Historical &amp; Rate Info'!#REF!," ")</f>
        <v xml:space="preserve"> </v>
      </c>
      <c r="R41" s="786" t="str">
        <f>IFERROR(+$G41*'Input- Historical &amp; Rate Info'!#REF!," ")</f>
        <v xml:space="preserve"> </v>
      </c>
      <c r="S41" s="786" t="str">
        <f>IFERROR(+$G41*'Input- Historical &amp; Rate Info'!#REF!," ")</f>
        <v xml:space="preserve"> </v>
      </c>
      <c r="T41" s="786" t="str">
        <f>IFERROR(+$G41*'Input- Historical &amp; Rate Info'!#REF!," ")</f>
        <v xml:space="preserve"> </v>
      </c>
      <c r="U41" s="786" t="str">
        <f>IFERROR(+$G41*'Input- Historical &amp; Rate Info'!#REF!," ")</f>
        <v xml:space="preserve"> </v>
      </c>
      <c r="V41" s="786" t="str">
        <f>IFERROR(+$G41*'Input- Historical &amp; Rate Info'!#REF!," ")</f>
        <v xml:space="preserve"> </v>
      </c>
      <c r="W41" s="786" t="str">
        <f>IFERROR(+$G41*'Input- Historical &amp; Rate Info'!#REF!," ")</f>
        <v xml:space="preserve"> </v>
      </c>
      <c r="X41" s="786" t="str">
        <f>IFERROR(+$G41*'Input- Historical &amp; Rate Info'!#REF!," ")</f>
        <v xml:space="preserve"> </v>
      </c>
      <c r="Y41" s="786" t="str">
        <f>IFERROR(+$G41*'Input- Historical &amp; Rate Info'!#REF!," ")</f>
        <v xml:space="preserve"> </v>
      </c>
      <c r="Z41" s="786" t="str">
        <f>IFERROR(+$G41*'Input- Historical &amp; Rate Info'!#REF!," ")</f>
        <v xml:space="preserve"> </v>
      </c>
      <c r="AA41" s="786" t="str">
        <f>IFERROR(+$G41*'Input- Historical &amp; Rate Info'!#REF!," ")</f>
        <v xml:space="preserve"> </v>
      </c>
      <c r="AB41" s="786" t="str">
        <f>IFERROR(+$G41*'Input- Historical &amp; Rate Info'!#REF!," ")</f>
        <v xml:space="preserve"> </v>
      </c>
      <c r="AC41" s="786" t="str">
        <f>IFERROR(+$G41*'Input- Historical &amp; Rate Info'!#REF!," ")</f>
        <v xml:space="preserve"> </v>
      </c>
      <c r="AD41" s="786" t="str">
        <f>IFERROR(+$G41*'Input- Historical &amp; Rate Info'!#REF!," ")</f>
        <v xml:space="preserve"> </v>
      </c>
      <c r="AE41" s="786" t="str">
        <f>IFERROR(+$G41*'Input- Historical &amp; Rate Info'!#REF!," ")</f>
        <v xml:space="preserve"> </v>
      </c>
      <c r="AF41" s="786" t="str">
        <f>IFERROR(+$G41*'Input- Historical &amp; Rate Info'!#REF!," ")</f>
        <v xml:space="preserve"> </v>
      </c>
      <c r="AG41" s="786" t="str">
        <f>IFERROR(+$G41*'Input- Historical &amp; Rate Info'!#REF!," ")</f>
        <v xml:space="preserve"> </v>
      </c>
      <c r="AH41" s="786" t="str">
        <f>IFERROR(+$G41*'Input- Historical &amp; Rate Info'!#REF!," ")</f>
        <v xml:space="preserve"> </v>
      </c>
      <c r="AI41" s="786" t="str">
        <f>IFERROR(+$G41*'Input- Historical &amp; Rate Info'!#REF!," ")</f>
        <v xml:space="preserve"> </v>
      </c>
      <c r="AJ41" s="786" t="str">
        <f>IFERROR(+$G41*'Input- Historical &amp; Rate Info'!#REF!," ")</f>
        <v xml:space="preserve"> </v>
      </c>
      <c r="AK41" s="786" t="str">
        <f>IFERROR(+$G41*'Input- Historical &amp; Rate Info'!#REF!," ")</f>
        <v xml:space="preserve"> </v>
      </c>
      <c r="AL41" s="786" t="str">
        <f>IFERROR(+$G41*'Input- Historical &amp; Rate Info'!#REF!," ")</f>
        <v xml:space="preserve"> </v>
      </c>
      <c r="AM41" s="786" t="str">
        <f>IFERROR(+$G41*'Input- Historical &amp; Rate Info'!#REF!," ")</f>
        <v xml:space="preserve"> </v>
      </c>
      <c r="AN41" s="786" t="str">
        <f>IFERROR(+$G41*'Input- Historical &amp; Rate Info'!#REF!," ")</f>
        <v xml:space="preserve"> </v>
      </c>
      <c r="AO41" s="786" t="str">
        <f>IFERROR(+$G41*'Input- Historical &amp; Rate Info'!#REF!," ")</f>
        <v xml:space="preserve"> </v>
      </c>
      <c r="AP41" s="786" t="str">
        <f>IFERROR(+$G41*'Input- Historical &amp; Rate Info'!#REF!," ")</f>
        <v xml:space="preserve"> </v>
      </c>
      <c r="AQ41" s="786" t="str">
        <f>IFERROR(+$G41*'Input- Historical &amp; Rate Info'!#REF!," ")</f>
        <v xml:space="preserve"> </v>
      </c>
      <c r="AR41" s="786" t="str">
        <f>IFERROR(+$G41*'Input- Historical &amp; Rate Info'!#REF!," ")</f>
        <v xml:space="preserve"> </v>
      </c>
      <c r="AS41" s="786" t="str">
        <f>IFERROR(+$G41*'Input- Historical &amp; Rate Info'!#REF!," ")</f>
        <v xml:space="preserve"> </v>
      </c>
      <c r="AT41" s="786" t="str">
        <f>IFERROR(+$G41*'Input- Historical &amp; Rate Info'!#REF!," ")</f>
        <v xml:space="preserve"> </v>
      </c>
      <c r="AU41" s="786" t="str">
        <f>IFERROR(+$G41*'Input- Historical &amp; Rate Info'!#REF!," ")</f>
        <v xml:space="preserve"> </v>
      </c>
      <c r="AV41" s="786" t="str">
        <f>IFERROR(+$G41*'Input- Historical &amp; Rate Info'!#REF!," ")</f>
        <v xml:space="preserve"> </v>
      </c>
      <c r="AW41" s="786" t="str">
        <f>IFERROR(+$G41*'Input- Historical &amp; Rate Info'!#REF!," ")</f>
        <v xml:space="preserve"> </v>
      </c>
      <c r="AX41" s="786" t="str">
        <f>IFERROR(+$G41*'Input- Historical &amp; Rate Info'!#REF!," ")</f>
        <v xml:space="preserve"> </v>
      </c>
      <c r="AY41" s="786" t="str">
        <f>IFERROR(+$G41*'Input- Historical &amp; Rate Info'!#REF!," ")</f>
        <v xml:space="preserve"> </v>
      </c>
      <c r="AZ41" s="786" t="str">
        <f>IFERROR(+$G41*'Input- Historical &amp; Rate Info'!#REF!," ")</f>
        <v xml:space="preserve"> </v>
      </c>
      <c r="BA41" s="786" t="str">
        <f>IFERROR(+$G41*'Input- Historical &amp; Rate Info'!#REF!," ")</f>
        <v xml:space="preserve"> </v>
      </c>
      <c r="BB41" s="786" t="str">
        <f>IFERROR(+$G41*'Input- Historical &amp; Rate Info'!#REF!," ")</f>
        <v xml:space="preserve"> </v>
      </c>
      <c r="BC41" s="786" t="str">
        <f>IFERROR(+$G41*'Input- Historical &amp; Rate Info'!#REF!," ")</f>
        <v xml:space="preserve"> </v>
      </c>
      <c r="BD41" s="786" t="str">
        <f>IFERROR(+$G41*'Input- Historical &amp; Rate Info'!#REF!," ")</f>
        <v xml:space="preserve"> </v>
      </c>
      <c r="BE41" s="786" t="str">
        <f>IFERROR(+$G41*'Input- Historical &amp; Rate Info'!#REF!," ")</f>
        <v xml:space="preserve"> </v>
      </c>
      <c r="BF41" s="786" t="str">
        <f>IFERROR(+$G41*'Input- Historical &amp; Rate Info'!#REF!," ")</f>
        <v xml:space="preserve"> </v>
      </c>
      <c r="BG41" s="786" t="str">
        <f>IFERROR(+$G41*'Input- Historical &amp; Rate Info'!#REF!," ")</f>
        <v xml:space="preserve"> </v>
      </c>
      <c r="BH41" s="786" t="str">
        <f>IFERROR(+$G41*'Input- Historical &amp; Rate Info'!#REF!," ")</f>
        <v xml:space="preserve"> </v>
      </c>
      <c r="BI41" s="786" t="str">
        <f>IFERROR(+$G41*'Input- Historical &amp; Rate Info'!#REF!," ")</f>
        <v xml:space="preserve"> </v>
      </c>
      <c r="BJ41" s="786" t="str">
        <f>IFERROR(+$G41*'Input- Historical &amp; Rate Info'!#REF!," ")</f>
        <v xml:space="preserve"> </v>
      </c>
      <c r="BK41" s="786" t="str">
        <f>IFERROR(+$G41*'Input- Historical &amp; Rate Info'!#REF!," ")</f>
        <v xml:space="preserve"> </v>
      </c>
      <c r="BL41" s="786" t="str">
        <f>IFERROR(+$G41*'Input- Historical &amp; Rate Info'!#REF!," ")</f>
        <v xml:space="preserve"> </v>
      </c>
      <c r="BM41" s="786" t="str">
        <f>IFERROR(+$G41*'Input- Historical &amp; Rate Info'!#REF!," ")</f>
        <v xml:space="preserve"> </v>
      </c>
      <c r="BN41" s="786" t="str">
        <f>IFERROR(+$G41*'Input- Historical &amp; Rate Info'!#REF!," ")</f>
        <v xml:space="preserve"> </v>
      </c>
      <c r="BO41" s="786" t="str">
        <f>IFERROR(+$G41*'Input- Historical &amp; Rate Info'!#REF!," ")</f>
        <v xml:space="preserve"> </v>
      </c>
      <c r="BP41" s="786" t="str">
        <f>IFERROR(+$G41*'Input- Historical &amp; Rate Info'!#REF!," ")</f>
        <v xml:space="preserve"> </v>
      </c>
      <c r="BQ41" s="786" t="str">
        <f>IFERROR(+$G41*'Input- Historical &amp; Rate Info'!#REF!," ")</f>
        <v xml:space="preserve"> </v>
      </c>
      <c r="BR41" s="786" t="str">
        <f>IFERROR(+$G41*'Input- Historical &amp; Rate Info'!#REF!," ")</f>
        <v xml:space="preserve"> </v>
      </c>
      <c r="BS41" s="786" t="str">
        <f>IFERROR(+$G41*'Input- Historical &amp; Rate Info'!#REF!," ")</f>
        <v xml:space="preserve"> </v>
      </c>
      <c r="BT41" s="786" t="str">
        <f>IFERROR(+$G41*'Input- Historical &amp; Rate Info'!#REF!," ")</f>
        <v xml:space="preserve"> </v>
      </c>
      <c r="BU41" s="786" t="str">
        <f>IFERROR(+$G41*'Input- Historical &amp; Rate Info'!#REF!," ")</f>
        <v xml:space="preserve"> </v>
      </c>
      <c r="BV41" s="786" t="str">
        <f>IFERROR(+$G41*'Input- Historical &amp; Rate Info'!#REF!," ")</f>
        <v xml:space="preserve"> </v>
      </c>
      <c r="BW41" s="786" t="str">
        <f>IFERROR(+$G41*'Input- Historical &amp; Rate Info'!#REF!," ")</f>
        <v xml:space="preserve"> </v>
      </c>
      <c r="BX41" s="786" t="str">
        <f>IFERROR(+$G41*'Input- Historical &amp; Rate Info'!#REF!," ")</f>
        <v xml:space="preserve"> </v>
      </c>
      <c r="BY41" s="786" t="str">
        <f>IFERROR(+$G41*'Input- Historical &amp; Rate Info'!#REF!," ")</f>
        <v xml:space="preserve"> </v>
      </c>
      <c r="BZ41" s="786" t="str">
        <f>IFERROR(+$G41*'Input- Historical &amp; Rate Info'!#REF!," ")</f>
        <v xml:space="preserve"> </v>
      </c>
      <c r="CA41" s="786" t="str">
        <f>IFERROR(+$G41*'Input- Historical &amp; Rate Info'!#REF!," ")</f>
        <v xml:space="preserve"> </v>
      </c>
      <c r="CB41" s="786" t="str">
        <f>IFERROR(+$G41*'Input- Historical &amp; Rate Info'!#REF!," ")</f>
        <v xml:space="preserve"> </v>
      </c>
      <c r="CC41" s="786" t="str">
        <f>IFERROR(+$G41*'Input- Historical &amp; Rate Info'!#REF!," ")</f>
        <v xml:space="preserve"> </v>
      </c>
      <c r="CD41" s="786" t="str">
        <f>IFERROR(+$G41*'Input- Historical &amp; Rate Info'!#REF!," ")</f>
        <v xml:space="preserve"> </v>
      </c>
      <c r="CE41" s="786" t="str">
        <f>IFERROR(+$G41*'Input- Historical &amp; Rate Info'!#REF!," ")</f>
        <v xml:space="preserve"> </v>
      </c>
      <c r="CF41" s="786" t="str">
        <f>IFERROR(+$G41*'Input- Historical &amp; Rate Info'!#REF!," ")</f>
        <v xml:space="preserve"> </v>
      </c>
      <c r="CG41" s="786" t="str">
        <f>IFERROR(+$G41*'Input- Historical &amp; Rate Info'!#REF!," ")</f>
        <v xml:space="preserve"> </v>
      </c>
      <c r="CH41" s="786" t="str">
        <f>IFERROR(+$G41*'Input- Historical &amp; Rate Info'!#REF!," ")</f>
        <v xml:space="preserve"> </v>
      </c>
      <c r="CI41" s="786" t="str">
        <f>IFERROR(+$G41*'Input- Historical &amp; Rate Info'!#REF!," ")</f>
        <v xml:space="preserve"> </v>
      </c>
      <c r="CJ41" s="786" t="str">
        <f>IFERROR(+$G41*'Input- Historical &amp; Rate Info'!#REF!," ")</f>
        <v xml:space="preserve"> </v>
      </c>
      <c r="CK41" s="786" t="str">
        <f>IFERROR(+$G41*'Input- Historical &amp; Rate Info'!#REF!," ")</f>
        <v xml:space="preserve"> </v>
      </c>
      <c r="CL41" s="786" t="str">
        <f>IFERROR(+$G41*'Input- Historical &amp; Rate Info'!#REF!," ")</f>
        <v xml:space="preserve"> </v>
      </c>
      <c r="CM41" s="786" t="str">
        <f>IFERROR(+$G41*'Input- Historical &amp; Rate Info'!#REF!," ")</f>
        <v xml:space="preserve"> </v>
      </c>
      <c r="CN41" s="786" t="str">
        <f>IFERROR(+$G41*'Input- Historical &amp; Rate Info'!#REF!," ")</f>
        <v xml:space="preserve"> </v>
      </c>
      <c r="CO41" s="786" t="str">
        <f>IFERROR(+$G41*'Input- Historical &amp; Rate Info'!#REF!," ")</f>
        <v xml:space="preserve"> </v>
      </c>
      <c r="CP41" s="786" t="str">
        <f>IFERROR(+$G41*'Input- Historical &amp; Rate Info'!#REF!," ")</f>
        <v xml:space="preserve"> </v>
      </c>
      <c r="CQ41" s="786" t="str">
        <f>IFERROR(+$G41*'Input- Historical &amp; Rate Info'!#REF!," ")</f>
        <v xml:space="preserve"> </v>
      </c>
      <c r="CR41" s="786" t="str">
        <f>IFERROR(+$G41*'Input- Historical &amp; Rate Info'!#REF!," ")</f>
        <v xml:space="preserve"> </v>
      </c>
      <c r="CS41" s="786" t="str">
        <f>IFERROR(+$G41*'Input- Historical &amp; Rate Info'!#REF!," ")</f>
        <v xml:space="preserve"> </v>
      </c>
      <c r="CT41" s="786" t="str">
        <f>IFERROR(+$G41*'Input- Historical &amp; Rate Info'!#REF!," ")</f>
        <v xml:space="preserve"> </v>
      </c>
      <c r="CU41" s="786" t="str">
        <f>IFERROR(+$G41*'Input- Historical &amp; Rate Info'!#REF!," ")</f>
        <v xml:space="preserve"> </v>
      </c>
      <c r="CV41" s="786" t="str">
        <f>IFERROR(+$G41*'Input- Historical &amp; Rate Info'!#REF!," ")</f>
        <v xml:space="preserve"> </v>
      </c>
      <c r="CW41" s="786" t="str">
        <f>IFERROR(+$G41*'Input- Historical &amp; Rate Info'!#REF!," ")</f>
        <v xml:space="preserve"> </v>
      </c>
      <c r="CX41" s="786" t="str">
        <f>IFERROR(+$G41*'Input- Historical &amp; Rate Info'!#REF!," ")</f>
        <v xml:space="preserve"> </v>
      </c>
      <c r="CY41" s="786" t="str">
        <f>IFERROR(+$G41*'Input- Historical &amp; Rate Info'!#REF!," ")</f>
        <v xml:space="preserve"> </v>
      </c>
      <c r="CZ41" s="786" t="str">
        <f>IFERROR(+$G41*'Input- Historical &amp; Rate Info'!#REF!," ")</f>
        <v xml:space="preserve"> </v>
      </c>
      <c r="DA41" s="786" t="str">
        <f>IFERROR(+$G41*'Input- Historical &amp; Rate Info'!#REF!," ")</f>
        <v xml:space="preserve"> </v>
      </c>
      <c r="DB41" s="786" t="str">
        <f>IFERROR(+$G41*'Input- Historical &amp; Rate Info'!#REF!," ")</f>
        <v xml:space="preserve"> </v>
      </c>
      <c r="DC41" s="786" t="str">
        <f>IFERROR(+$G41*'Input- Historical &amp; Rate Info'!#REF!," ")</f>
        <v xml:space="preserve"> </v>
      </c>
      <c r="DD41" s="786" t="str">
        <f>IFERROR(+$G41*'Input- Historical &amp; Rate Info'!#REF!," ")</f>
        <v xml:space="preserve"> </v>
      </c>
      <c r="DE41" s="786" t="str">
        <f>IFERROR(+$G41*'Input- Historical &amp; Rate Info'!#REF!," ")</f>
        <v xml:space="preserve"> </v>
      </c>
      <c r="DF41" s="786" t="str">
        <f>IFERROR(+$G41*'Input- Historical &amp; Rate Info'!#REF!," ")</f>
        <v xml:space="preserve"> </v>
      </c>
      <c r="DG41" s="786" t="str">
        <f>IFERROR(+$G41*'Input- Historical &amp; Rate Info'!#REF!," ")</f>
        <v xml:space="preserve"> </v>
      </c>
      <c r="DH41" s="786" t="str">
        <f>IFERROR(+$G41*'Input- Historical &amp; Rate Info'!#REF!," ")</f>
        <v xml:space="preserve"> </v>
      </c>
      <c r="DI41" s="786" t="str">
        <f>IFERROR(+$G41*'Input- Historical &amp; Rate Info'!#REF!," ")</f>
        <v xml:space="preserve"> </v>
      </c>
      <c r="DJ41" s="786" t="str">
        <f>IFERROR(+$G41*'Input- Historical &amp; Rate Info'!#REF!," ")</f>
        <v xml:space="preserve"> </v>
      </c>
      <c r="DK41" s="786" t="str">
        <f>IFERROR(+$G41*'Input- Historical &amp; Rate Info'!#REF!," ")</f>
        <v xml:space="preserve"> </v>
      </c>
      <c r="DL41" s="786" t="str">
        <f>IFERROR(+$G41*'Input- Historical &amp; Rate Info'!#REF!," ")</f>
        <v xml:space="preserve"> </v>
      </c>
      <c r="DM41" s="786" t="str">
        <f>IFERROR(+$G41*'Input- Historical &amp; Rate Info'!#REF!," ")</f>
        <v xml:space="preserve"> </v>
      </c>
      <c r="DN41" s="786" t="str">
        <f>IFERROR(+$G41*'Input- Historical &amp; Rate Info'!#REF!," ")</f>
        <v xml:space="preserve"> </v>
      </c>
      <c r="DO41" s="786" t="str">
        <f>IFERROR(+$G41*'Input- Historical &amp; Rate Info'!#REF!," ")</f>
        <v xml:space="preserve"> </v>
      </c>
      <c r="DP41" s="786" t="str">
        <f>IFERROR(+$G41*'Input- Historical &amp; Rate Info'!#REF!," ")</f>
        <v xml:space="preserve"> </v>
      </c>
      <c r="DQ41" s="786" t="str">
        <f>IFERROR(+$G41*'Input- Historical &amp; Rate Info'!#REF!," ")</f>
        <v xml:space="preserve"> </v>
      </c>
      <c r="DR41" s="786" t="str">
        <f>IFERROR(+$G41*'Input- Historical &amp; Rate Info'!#REF!," ")</f>
        <v xml:space="preserve"> </v>
      </c>
      <c r="DS41" s="786" t="str">
        <f>IFERROR(+$G41*'Input- Historical &amp; Rate Info'!#REF!," ")</f>
        <v xml:space="preserve"> </v>
      </c>
      <c r="DT41" s="786" t="str">
        <f>IFERROR(+$G41*'Input- Historical &amp; Rate Info'!#REF!," ")</f>
        <v xml:space="preserve"> </v>
      </c>
      <c r="DU41" s="786" t="str">
        <f>IFERROR(+$G41*'Input- Historical &amp; Rate Info'!#REF!," ")</f>
        <v xml:space="preserve"> </v>
      </c>
      <c r="DV41" s="786" t="str">
        <f>IFERROR(+$G41*'Input- Historical &amp; Rate Info'!#REF!," ")</f>
        <v xml:space="preserve"> </v>
      </c>
      <c r="DW41" s="786" t="str">
        <f>IFERROR(+$G41*'Input- Historical &amp; Rate Info'!#REF!," ")</f>
        <v xml:space="preserve"> </v>
      </c>
      <c r="DX41" s="786" t="str">
        <f>IFERROR(+$G41*'Input- Historical &amp; Rate Info'!#REF!," ")</f>
        <v xml:space="preserve"> </v>
      </c>
      <c r="DY41" s="786" t="str">
        <f>IFERROR(+$G41*'Input- Historical &amp; Rate Info'!#REF!," ")</f>
        <v xml:space="preserve"> </v>
      </c>
      <c r="DZ41" s="786" t="str">
        <f>IFERROR(+$G41*'Input- Historical &amp; Rate Info'!#REF!," ")</f>
        <v xml:space="preserve"> </v>
      </c>
      <c r="EA41" s="786" t="str">
        <f>IFERROR(+$G41*'Input- Historical &amp; Rate Info'!#REF!," ")</f>
        <v xml:space="preserve"> </v>
      </c>
      <c r="EB41" s="786" t="str">
        <f>IFERROR(+$G41*'Input- Historical &amp; Rate Info'!#REF!," ")</f>
        <v xml:space="preserve"> </v>
      </c>
      <c r="EC41" s="786" t="str">
        <f>IFERROR(+$G41*'Input- Historical &amp; Rate Info'!#REF!," ")</f>
        <v xml:space="preserve"> </v>
      </c>
      <c r="ED41" s="786" t="str">
        <f>IFERROR(+$G41*'Input- Historical &amp; Rate Info'!#REF!," ")</f>
        <v xml:space="preserve"> </v>
      </c>
      <c r="EE41" s="786" t="str">
        <f>IFERROR(+$G41*'Input- Historical &amp; Rate Info'!#REF!," ")</f>
        <v xml:space="preserve"> </v>
      </c>
      <c r="EF41" s="786" t="str">
        <f>IFERROR(+$G41*'Input- Historical &amp; Rate Info'!#REF!," ")</f>
        <v xml:space="preserve"> </v>
      </c>
      <c r="EG41" s="786" t="str">
        <f>IFERROR(+$G41*'Input- Historical &amp; Rate Info'!#REF!," ")</f>
        <v xml:space="preserve"> </v>
      </c>
      <c r="EH41" s="786" t="str">
        <f>IFERROR(+$G41*'Input- Historical &amp; Rate Info'!#REF!," ")</f>
        <v xml:space="preserve"> </v>
      </c>
      <c r="EI41" s="786" t="str">
        <f>IFERROR(+$G41*'Input- Historical &amp; Rate Info'!#REF!," ")</f>
        <v xml:space="preserve"> </v>
      </c>
      <c r="EJ41" s="786" t="str">
        <f>IFERROR(+$G41*'Input- Historical &amp; Rate Info'!#REF!," ")</f>
        <v xml:space="preserve"> </v>
      </c>
      <c r="EK41" s="786" t="str">
        <f>IFERROR(+$G41*'Input- Historical &amp; Rate Info'!#REF!," ")</f>
        <v xml:space="preserve"> </v>
      </c>
      <c r="EL41" s="786" t="str">
        <f>IFERROR(+$G41*'Input- Historical &amp; Rate Info'!#REF!," ")</f>
        <v xml:space="preserve"> </v>
      </c>
      <c r="EM41" s="786" t="str">
        <f>IFERROR(+$G41*'Input- Historical &amp; Rate Info'!#REF!," ")</f>
        <v xml:space="preserve"> </v>
      </c>
      <c r="EN41" s="786" t="str">
        <f>IFERROR(+$G41*'Input- Historical &amp; Rate Info'!#REF!," ")</f>
        <v xml:space="preserve"> </v>
      </c>
      <c r="EO41" s="786" t="str">
        <f>IFERROR(+$G41*'Input- Historical &amp; Rate Info'!#REF!," ")</f>
        <v xml:space="preserve"> </v>
      </c>
      <c r="EP41" s="786" t="str">
        <f>IFERROR(+$G41*'Input- Historical &amp; Rate Info'!#REF!," ")</f>
        <v xml:space="preserve"> </v>
      </c>
      <c r="EQ41" s="786" t="str">
        <f>IFERROR(+$G41*'Input- Historical &amp; Rate Info'!#REF!," ")</f>
        <v xml:space="preserve"> </v>
      </c>
      <c r="ER41" s="786" t="str">
        <f>IFERROR(+$G41*'Input- Historical &amp; Rate Info'!#REF!," ")</f>
        <v xml:space="preserve"> </v>
      </c>
      <c r="ES41" s="515"/>
    </row>
    <row r="42" spans="1:149">
      <c r="A42" s="725"/>
      <c r="B42" s="725"/>
      <c r="C42" s="725"/>
      <c r="D42" s="726"/>
      <c r="E42" s="727"/>
      <c r="F42" s="728"/>
      <c r="G42" s="785" t="str">
        <f>IFERROR(IF(C42+F42*30.434&lt;'Input- Historical &amp; Rate Info'!$B$7-1,"",IF(C42+F42*30.434&lt;'Input- Historical &amp; Rate Info'!$B$7+365,(ROUND(C42+F42*30.434,0)-'Input- Historical &amp; Rate Info'!$B$7)*D42*E42/ROUND(F42*30.434,0),IF(C42&gt;'Input- Historical &amp; Rate Info'!$B$7,('Input- Historical &amp; Rate Info'!$B$7+365-C42)*D42*E42/ROUND(F42*30.434,0),D42*E42/F42*12))),"")</f>
        <v/>
      </c>
      <c r="H42" s="712" t="str">
        <f t="shared" si="0"/>
        <v/>
      </c>
      <c r="I42" s="786" t="str">
        <f>IFERROR(+$G42*'Input- Historical &amp; Rate Info'!#REF!," ")</f>
        <v xml:space="preserve"> </v>
      </c>
      <c r="J42" s="786" t="str">
        <f>IFERROR(+$G42*'Input- Historical &amp; Rate Info'!#REF!," ")</f>
        <v xml:space="preserve"> </v>
      </c>
      <c r="K42" s="786" t="str">
        <f>IFERROR(+$G42*'Input- Historical &amp; Rate Info'!#REF!," ")</f>
        <v xml:space="preserve"> </v>
      </c>
      <c r="L42" s="786" t="str">
        <f>IFERROR(+$G42*'Input- Historical &amp; Rate Info'!#REF!," ")</f>
        <v xml:space="preserve"> </v>
      </c>
      <c r="M42" s="786" t="str">
        <f>IFERROR(+$G42*'Input- Historical &amp; Rate Info'!#REF!," ")</f>
        <v xml:space="preserve"> </v>
      </c>
      <c r="N42" s="786" t="str">
        <f>IFERROR(+$G42*'Input- Historical &amp; Rate Info'!#REF!," ")</f>
        <v xml:space="preserve"> </v>
      </c>
      <c r="O42" s="786" t="str">
        <f>IFERROR(+$G42*'Input- Historical &amp; Rate Info'!#REF!," ")</f>
        <v xml:space="preserve"> </v>
      </c>
      <c r="P42" s="786" t="str">
        <f>IFERROR(+$G42*'Input- Historical &amp; Rate Info'!#REF!," ")</f>
        <v xml:space="preserve"> </v>
      </c>
      <c r="Q42" s="786" t="str">
        <f>IFERROR(+$G42*'Input- Historical &amp; Rate Info'!#REF!," ")</f>
        <v xml:space="preserve"> </v>
      </c>
      <c r="R42" s="786" t="str">
        <f>IFERROR(+$G42*'Input- Historical &amp; Rate Info'!#REF!," ")</f>
        <v xml:space="preserve"> </v>
      </c>
      <c r="S42" s="786" t="str">
        <f>IFERROR(+$G42*'Input- Historical &amp; Rate Info'!#REF!," ")</f>
        <v xml:space="preserve"> </v>
      </c>
      <c r="T42" s="786" t="str">
        <f>IFERROR(+$G42*'Input- Historical &amp; Rate Info'!#REF!," ")</f>
        <v xml:space="preserve"> </v>
      </c>
      <c r="U42" s="786" t="str">
        <f>IFERROR(+$G42*'Input- Historical &amp; Rate Info'!#REF!," ")</f>
        <v xml:space="preserve"> </v>
      </c>
      <c r="V42" s="786" t="str">
        <f>IFERROR(+$G42*'Input- Historical &amp; Rate Info'!#REF!," ")</f>
        <v xml:space="preserve"> </v>
      </c>
      <c r="W42" s="786" t="str">
        <f>IFERROR(+$G42*'Input- Historical &amp; Rate Info'!#REF!," ")</f>
        <v xml:space="preserve"> </v>
      </c>
      <c r="X42" s="786" t="str">
        <f>IFERROR(+$G42*'Input- Historical &amp; Rate Info'!#REF!," ")</f>
        <v xml:space="preserve"> </v>
      </c>
      <c r="Y42" s="786" t="str">
        <f>IFERROR(+$G42*'Input- Historical &amp; Rate Info'!#REF!," ")</f>
        <v xml:space="preserve"> </v>
      </c>
      <c r="Z42" s="786" t="str">
        <f>IFERROR(+$G42*'Input- Historical &amp; Rate Info'!#REF!," ")</f>
        <v xml:space="preserve"> </v>
      </c>
      <c r="AA42" s="786" t="str">
        <f>IFERROR(+$G42*'Input- Historical &amp; Rate Info'!#REF!," ")</f>
        <v xml:space="preserve"> </v>
      </c>
      <c r="AB42" s="786" t="str">
        <f>IFERROR(+$G42*'Input- Historical &amp; Rate Info'!#REF!," ")</f>
        <v xml:space="preserve"> </v>
      </c>
      <c r="AC42" s="786" t="str">
        <f>IFERROR(+$G42*'Input- Historical &amp; Rate Info'!#REF!," ")</f>
        <v xml:space="preserve"> </v>
      </c>
      <c r="AD42" s="786" t="str">
        <f>IFERROR(+$G42*'Input- Historical &amp; Rate Info'!#REF!," ")</f>
        <v xml:space="preserve"> </v>
      </c>
      <c r="AE42" s="786" t="str">
        <f>IFERROR(+$G42*'Input- Historical &amp; Rate Info'!#REF!," ")</f>
        <v xml:space="preserve"> </v>
      </c>
      <c r="AF42" s="786" t="str">
        <f>IFERROR(+$G42*'Input- Historical &amp; Rate Info'!#REF!," ")</f>
        <v xml:space="preserve"> </v>
      </c>
      <c r="AG42" s="786" t="str">
        <f>IFERROR(+$G42*'Input- Historical &amp; Rate Info'!#REF!," ")</f>
        <v xml:space="preserve"> </v>
      </c>
      <c r="AH42" s="786" t="str">
        <f>IFERROR(+$G42*'Input- Historical &amp; Rate Info'!#REF!," ")</f>
        <v xml:space="preserve"> </v>
      </c>
      <c r="AI42" s="786" t="str">
        <f>IFERROR(+$G42*'Input- Historical &amp; Rate Info'!#REF!," ")</f>
        <v xml:space="preserve"> </v>
      </c>
      <c r="AJ42" s="786" t="str">
        <f>IFERROR(+$G42*'Input- Historical &amp; Rate Info'!#REF!," ")</f>
        <v xml:space="preserve"> </v>
      </c>
      <c r="AK42" s="786" t="str">
        <f>IFERROR(+$G42*'Input- Historical &amp; Rate Info'!#REF!," ")</f>
        <v xml:space="preserve"> </v>
      </c>
      <c r="AL42" s="786" t="str">
        <f>IFERROR(+$G42*'Input- Historical &amp; Rate Info'!#REF!," ")</f>
        <v xml:space="preserve"> </v>
      </c>
      <c r="AM42" s="786" t="str">
        <f>IFERROR(+$G42*'Input- Historical &amp; Rate Info'!#REF!," ")</f>
        <v xml:space="preserve"> </v>
      </c>
      <c r="AN42" s="786" t="str">
        <f>IFERROR(+$G42*'Input- Historical &amp; Rate Info'!#REF!," ")</f>
        <v xml:space="preserve"> </v>
      </c>
      <c r="AO42" s="786" t="str">
        <f>IFERROR(+$G42*'Input- Historical &amp; Rate Info'!#REF!," ")</f>
        <v xml:space="preserve"> </v>
      </c>
      <c r="AP42" s="786" t="str">
        <f>IFERROR(+$G42*'Input- Historical &amp; Rate Info'!#REF!," ")</f>
        <v xml:space="preserve"> </v>
      </c>
      <c r="AQ42" s="786" t="str">
        <f>IFERROR(+$G42*'Input- Historical &amp; Rate Info'!#REF!," ")</f>
        <v xml:space="preserve"> </v>
      </c>
      <c r="AR42" s="786" t="str">
        <f>IFERROR(+$G42*'Input- Historical &amp; Rate Info'!#REF!," ")</f>
        <v xml:space="preserve"> </v>
      </c>
      <c r="AS42" s="786" t="str">
        <f>IFERROR(+$G42*'Input- Historical &amp; Rate Info'!#REF!," ")</f>
        <v xml:space="preserve"> </v>
      </c>
      <c r="AT42" s="786" t="str">
        <f>IFERROR(+$G42*'Input- Historical &amp; Rate Info'!#REF!," ")</f>
        <v xml:space="preserve"> </v>
      </c>
      <c r="AU42" s="786" t="str">
        <f>IFERROR(+$G42*'Input- Historical &amp; Rate Info'!#REF!," ")</f>
        <v xml:space="preserve"> </v>
      </c>
      <c r="AV42" s="786" t="str">
        <f>IFERROR(+$G42*'Input- Historical &amp; Rate Info'!#REF!," ")</f>
        <v xml:space="preserve"> </v>
      </c>
      <c r="AW42" s="786" t="str">
        <f>IFERROR(+$G42*'Input- Historical &amp; Rate Info'!#REF!," ")</f>
        <v xml:space="preserve"> </v>
      </c>
      <c r="AX42" s="786" t="str">
        <f>IFERROR(+$G42*'Input- Historical &amp; Rate Info'!#REF!," ")</f>
        <v xml:space="preserve"> </v>
      </c>
      <c r="AY42" s="786" t="str">
        <f>IFERROR(+$G42*'Input- Historical &amp; Rate Info'!#REF!," ")</f>
        <v xml:space="preserve"> </v>
      </c>
      <c r="AZ42" s="786" t="str">
        <f>IFERROR(+$G42*'Input- Historical &amp; Rate Info'!#REF!," ")</f>
        <v xml:space="preserve"> </v>
      </c>
      <c r="BA42" s="786" t="str">
        <f>IFERROR(+$G42*'Input- Historical &amp; Rate Info'!#REF!," ")</f>
        <v xml:space="preserve"> </v>
      </c>
      <c r="BB42" s="786" t="str">
        <f>IFERROR(+$G42*'Input- Historical &amp; Rate Info'!#REF!," ")</f>
        <v xml:space="preserve"> </v>
      </c>
      <c r="BC42" s="786" t="str">
        <f>IFERROR(+$G42*'Input- Historical &amp; Rate Info'!#REF!," ")</f>
        <v xml:space="preserve"> </v>
      </c>
      <c r="BD42" s="786" t="str">
        <f>IFERROR(+$G42*'Input- Historical &amp; Rate Info'!#REF!," ")</f>
        <v xml:space="preserve"> </v>
      </c>
      <c r="BE42" s="786" t="str">
        <f>IFERROR(+$G42*'Input- Historical &amp; Rate Info'!#REF!," ")</f>
        <v xml:space="preserve"> </v>
      </c>
      <c r="BF42" s="786" t="str">
        <f>IFERROR(+$G42*'Input- Historical &amp; Rate Info'!#REF!," ")</f>
        <v xml:space="preserve"> </v>
      </c>
      <c r="BG42" s="786" t="str">
        <f>IFERROR(+$G42*'Input- Historical &amp; Rate Info'!#REF!," ")</f>
        <v xml:space="preserve"> </v>
      </c>
      <c r="BH42" s="786" t="str">
        <f>IFERROR(+$G42*'Input- Historical &amp; Rate Info'!#REF!," ")</f>
        <v xml:space="preserve"> </v>
      </c>
      <c r="BI42" s="786" t="str">
        <f>IFERROR(+$G42*'Input- Historical &amp; Rate Info'!#REF!," ")</f>
        <v xml:space="preserve"> </v>
      </c>
      <c r="BJ42" s="786" t="str">
        <f>IFERROR(+$G42*'Input- Historical &amp; Rate Info'!#REF!," ")</f>
        <v xml:space="preserve"> </v>
      </c>
      <c r="BK42" s="786" t="str">
        <f>IFERROR(+$G42*'Input- Historical &amp; Rate Info'!#REF!," ")</f>
        <v xml:space="preserve"> </v>
      </c>
      <c r="BL42" s="786" t="str">
        <f>IFERROR(+$G42*'Input- Historical &amp; Rate Info'!#REF!," ")</f>
        <v xml:space="preserve"> </v>
      </c>
      <c r="BM42" s="786" t="str">
        <f>IFERROR(+$G42*'Input- Historical &amp; Rate Info'!#REF!," ")</f>
        <v xml:space="preserve"> </v>
      </c>
      <c r="BN42" s="786" t="str">
        <f>IFERROR(+$G42*'Input- Historical &amp; Rate Info'!#REF!," ")</f>
        <v xml:space="preserve"> </v>
      </c>
      <c r="BO42" s="786" t="str">
        <f>IFERROR(+$G42*'Input- Historical &amp; Rate Info'!#REF!," ")</f>
        <v xml:space="preserve"> </v>
      </c>
      <c r="BP42" s="786" t="str">
        <f>IFERROR(+$G42*'Input- Historical &amp; Rate Info'!#REF!," ")</f>
        <v xml:space="preserve"> </v>
      </c>
      <c r="BQ42" s="786" t="str">
        <f>IFERROR(+$G42*'Input- Historical &amp; Rate Info'!#REF!," ")</f>
        <v xml:space="preserve"> </v>
      </c>
      <c r="BR42" s="786" t="str">
        <f>IFERROR(+$G42*'Input- Historical &amp; Rate Info'!#REF!," ")</f>
        <v xml:space="preserve"> </v>
      </c>
      <c r="BS42" s="786" t="str">
        <f>IFERROR(+$G42*'Input- Historical &amp; Rate Info'!#REF!," ")</f>
        <v xml:space="preserve"> </v>
      </c>
      <c r="BT42" s="786" t="str">
        <f>IFERROR(+$G42*'Input- Historical &amp; Rate Info'!#REF!," ")</f>
        <v xml:space="preserve"> </v>
      </c>
      <c r="BU42" s="786" t="str">
        <f>IFERROR(+$G42*'Input- Historical &amp; Rate Info'!#REF!," ")</f>
        <v xml:space="preserve"> </v>
      </c>
      <c r="BV42" s="786" t="str">
        <f>IFERROR(+$G42*'Input- Historical &amp; Rate Info'!#REF!," ")</f>
        <v xml:space="preserve"> </v>
      </c>
      <c r="BW42" s="786" t="str">
        <f>IFERROR(+$G42*'Input- Historical &amp; Rate Info'!#REF!," ")</f>
        <v xml:space="preserve"> </v>
      </c>
      <c r="BX42" s="786" t="str">
        <f>IFERROR(+$G42*'Input- Historical &amp; Rate Info'!#REF!," ")</f>
        <v xml:space="preserve"> </v>
      </c>
      <c r="BY42" s="786" t="str">
        <f>IFERROR(+$G42*'Input- Historical &amp; Rate Info'!#REF!," ")</f>
        <v xml:space="preserve"> </v>
      </c>
      <c r="BZ42" s="786" t="str">
        <f>IFERROR(+$G42*'Input- Historical &amp; Rate Info'!#REF!," ")</f>
        <v xml:space="preserve"> </v>
      </c>
      <c r="CA42" s="786" t="str">
        <f>IFERROR(+$G42*'Input- Historical &amp; Rate Info'!#REF!," ")</f>
        <v xml:space="preserve"> </v>
      </c>
      <c r="CB42" s="786" t="str">
        <f>IFERROR(+$G42*'Input- Historical &amp; Rate Info'!#REF!," ")</f>
        <v xml:space="preserve"> </v>
      </c>
      <c r="CC42" s="786" t="str">
        <f>IFERROR(+$G42*'Input- Historical &amp; Rate Info'!#REF!," ")</f>
        <v xml:space="preserve"> </v>
      </c>
      <c r="CD42" s="786" t="str">
        <f>IFERROR(+$G42*'Input- Historical &amp; Rate Info'!#REF!," ")</f>
        <v xml:space="preserve"> </v>
      </c>
      <c r="CE42" s="786" t="str">
        <f>IFERROR(+$G42*'Input- Historical &amp; Rate Info'!#REF!," ")</f>
        <v xml:space="preserve"> </v>
      </c>
      <c r="CF42" s="786" t="str">
        <f>IFERROR(+$G42*'Input- Historical &amp; Rate Info'!#REF!," ")</f>
        <v xml:space="preserve"> </v>
      </c>
      <c r="CG42" s="786" t="str">
        <f>IFERROR(+$G42*'Input- Historical &amp; Rate Info'!#REF!," ")</f>
        <v xml:space="preserve"> </v>
      </c>
      <c r="CH42" s="786" t="str">
        <f>IFERROR(+$G42*'Input- Historical &amp; Rate Info'!#REF!," ")</f>
        <v xml:space="preserve"> </v>
      </c>
      <c r="CI42" s="786" t="str">
        <f>IFERROR(+$G42*'Input- Historical &amp; Rate Info'!#REF!," ")</f>
        <v xml:space="preserve"> </v>
      </c>
      <c r="CJ42" s="786" t="str">
        <f>IFERROR(+$G42*'Input- Historical &amp; Rate Info'!#REF!," ")</f>
        <v xml:space="preserve"> </v>
      </c>
      <c r="CK42" s="786" t="str">
        <f>IFERROR(+$G42*'Input- Historical &amp; Rate Info'!#REF!," ")</f>
        <v xml:space="preserve"> </v>
      </c>
      <c r="CL42" s="786" t="str">
        <f>IFERROR(+$G42*'Input- Historical &amp; Rate Info'!#REF!," ")</f>
        <v xml:space="preserve"> </v>
      </c>
      <c r="CM42" s="786" t="str">
        <f>IFERROR(+$G42*'Input- Historical &amp; Rate Info'!#REF!," ")</f>
        <v xml:space="preserve"> </v>
      </c>
      <c r="CN42" s="786" t="str">
        <f>IFERROR(+$G42*'Input- Historical &amp; Rate Info'!#REF!," ")</f>
        <v xml:space="preserve"> </v>
      </c>
      <c r="CO42" s="786" t="str">
        <f>IFERROR(+$G42*'Input- Historical &amp; Rate Info'!#REF!," ")</f>
        <v xml:space="preserve"> </v>
      </c>
      <c r="CP42" s="786" t="str">
        <f>IFERROR(+$G42*'Input- Historical &amp; Rate Info'!#REF!," ")</f>
        <v xml:space="preserve"> </v>
      </c>
      <c r="CQ42" s="786" t="str">
        <f>IFERROR(+$G42*'Input- Historical &amp; Rate Info'!#REF!," ")</f>
        <v xml:space="preserve"> </v>
      </c>
      <c r="CR42" s="786" t="str">
        <f>IFERROR(+$G42*'Input- Historical &amp; Rate Info'!#REF!," ")</f>
        <v xml:space="preserve"> </v>
      </c>
      <c r="CS42" s="786" t="str">
        <f>IFERROR(+$G42*'Input- Historical &amp; Rate Info'!#REF!," ")</f>
        <v xml:space="preserve"> </v>
      </c>
      <c r="CT42" s="786" t="str">
        <f>IFERROR(+$G42*'Input- Historical &amp; Rate Info'!#REF!," ")</f>
        <v xml:space="preserve"> </v>
      </c>
      <c r="CU42" s="786" t="str">
        <f>IFERROR(+$G42*'Input- Historical &amp; Rate Info'!#REF!," ")</f>
        <v xml:space="preserve"> </v>
      </c>
      <c r="CV42" s="786" t="str">
        <f>IFERROR(+$G42*'Input- Historical &amp; Rate Info'!#REF!," ")</f>
        <v xml:space="preserve"> </v>
      </c>
      <c r="CW42" s="786" t="str">
        <f>IFERROR(+$G42*'Input- Historical &amp; Rate Info'!#REF!," ")</f>
        <v xml:space="preserve"> </v>
      </c>
      <c r="CX42" s="786" t="str">
        <f>IFERROR(+$G42*'Input- Historical &amp; Rate Info'!#REF!," ")</f>
        <v xml:space="preserve"> </v>
      </c>
      <c r="CY42" s="786" t="str">
        <f>IFERROR(+$G42*'Input- Historical &amp; Rate Info'!#REF!," ")</f>
        <v xml:space="preserve"> </v>
      </c>
      <c r="CZ42" s="786" t="str">
        <f>IFERROR(+$G42*'Input- Historical &amp; Rate Info'!#REF!," ")</f>
        <v xml:space="preserve"> </v>
      </c>
      <c r="DA42" s="786" t="str">
        <f>IFERROR(+$G42*'Input- Historical &amp; Rate Info'!#REF!," ")</f>
        <v xml:space="preserve"> </v>
      </c>
      <c r="DB42" s="786" t="str">
        <f>IFERROR(+$G42*'Input- Historical &amp; Rate Info'!#REF!," ")</f>
        <v xml:space="preserve"> </v>
      </c>
      <c r="DC42" s="786" t="str">
        <f>IFERROR(+$G42*'Input- Historical &amp; Rate Info'!#REF!," ")</f>
        <v xml:space="preserve"> </v>
      </c>
      <c r="DD42" s="786" t="str">
        <f>IFERROR(+$G42*'Input- Historical &amp; Rate Info'!#REF!," ")</f>
        <v xml:space="preserve"> </v>
      </c>
      <c r="DE42" s="786" t="str">
        <f>IFERROR(+$G42*'Input- Historical &amp; Rate Info'!#REF!," ")</f>
        <v xml:space="preserve"> </v>
      </c>
      <c r="DF42" s="786" t="str">
        <f>IFERROR(+$G42*'Input- Historical &amp; Rate Info'!#REF!," ")</f>
        <v xml:space="preserve"> </v>
      </c>
      <c r="DG42" s="786" t="str">
        <f>IFERROR(+$G42*'Input- Historical &amp; Rate Info'!#REF!," ")</f>
        <v xml:space="preserve"> </v>
      </c>
      <c r="DH42" s="786" t="str">
        <f>IFERROR(+$G42*'Input- Historical &amp; Rate Info'!#REF!," ")</f>
        <v xml:space="preserve"> </v>
      </c>
      <c r="DI42" s="786" t="str">
        <f>IFERROR(+$G42*'Input- Historical &amp; Rate Info'!#REF!," ")</f>
        <v xml:space="preserve"> </v>
      </c>
      <c r="DJ42" s="786" t="str">
        <f>IFERROR(+$G42*'Input- Historical &amp; Rate Info'!#REF!," ")</f>
        <v xml:space="preserve"> </v>
      </c>
      <c r="DK42" s="786" t="str">
        <f>IFERROR(+$G42*'Input- Historical &amp; Rate Info'!#REF!," ")</f>
        <v xml:space="preserve"> </v>
      </c>
      <c r="DL42" s="786" t="str">
        <f>IFERROR(+$G42*'Input- Historical &amp; Rate Info'!#REF!," ")</f>
        <v xml:space="preserve"> </v>
      </c>
      <c r="DM42" s="786" t="str">
        <f>IFERROR(+$G42*'Input- Historical &amp; Rate Info'!#REF!," ")</f>
        <v xml:space="preserve"> </v>
      </c>
      <c r="DN42" s="786" t="str">
        <f>IFERROR(+$G42*'Input- Historical &amp; Rate Info'!#REF!," ")</f>
        <v xml:space="preserve"> </v>
      </c>
      <c r="DO42" s="786" t="str">
        <f>IFERROR(+$G42*'Input- Historical &amp; Rate Info'!#REF!," ")</f>
        <v xml:space="preserve"> </v>
      </c>
      <c r="DP42" s="786" t="str">
        <f>IFERROR(+$G42*'Input- Historical &amp; Rate Info'!#REF!," ")</f>
        <v xml:space="preserve"> </v>
      </c>
      <c r="DQ42" s="786" t="str">
        <f>IFERROR(+$G42*'Input- Historical &amp; Rate Info'!#REF!," ")</f>
        <v xml:space="preserve"> </v>
      </c>
      <c r="DR42" s="786" t="str">
        <f>IFERROR(+$G42*'Input- Historical &amp; Rate Info'!#REF!," ")</f>
        <v xml:space="preserve"> </v>
      </c>
      <c r="DS42" s="786" t="str">
        <f>IFERROR(+$G42*'Input- Historical &amp; Rate Info'!#REF!," ")</f>
        <v xml:space="preserve"> </v>
      </c>
      <c r="DT42" s="786" t="str">
        <f>IFERROR(+$G42*'Input- Historical &amp; Rate Info'!#REF!," ")</f>
        <v xml:space="preserve"> </v>
      </c>
      <c r="DU42" s="786" t="str">
        <f>IFERROR(+$G42*'Input- Historical &amp; Rate Info'!#REF!," ")</f>
        <v xml:space="preserve"> </v>
      </c>
      <c r="DV42" s="786" t="str">
        <f>IFERROR(+$G42*'Input- Historical &amp; Rate Info'!#REF!," ")</f>
        <v xml:space="preserve"> </v>
      </c>
      <c r="DW42" s="786" t="str">
        <f>IFERROR(+$G42*'Input- Historical &amp; Rate Info'!#REF!," ")</f>
        <v xml:space="preserve"> </v>
      </c>
      <c r="DX42" s="786" t="str">
        <f>IFERROR(+$G42*'Input- Historical &amp; Rate Info'!#REF!," ")</f>
        <v xml:space="preserve"> </v>
      </c>
      <c r="DY42" s="786" t="str">
        <f>IFERROR(+$G42*'Input- Historical &amp; Rate Info'!#REF!," ")</f>
        <v xml:space="preserve"> </v>
      </c>
      <c r="DZ42" s="786" t="str">
        <f>IFERROR(+$G42*'Input- Historical &amp; Rate Info'!#REF!," ")</f>
        <v xml:space="preserve"> </v>
      </c>
      <c r="EA42" s="786" t="str">
        <f>IFERROR(+$G42*'Input- Historical &amp; Rate Info'!#REF!," ")</f>
        <v xml:space="preserve"> </v>
      </c>
      <c r="EB42" s="786" t="str">
        <f>IFERROR(+$G42*'Input- Historical &amp; Rate Info'!#REF!," ")</f>
        <v xml:space="preserve"> </v>
      </c>
      <c r="EC42" s="786" t="str">
        <f>IFERROR(+$G42*'Input- Historical &amp; Rate Info'!#REF!," ")</f>
        <v xml:space="preserve"> </v>
      </c>
      <c r="ED42" s="786" t="str">
        <f>IFERROR(+$G42*'Input- Historical &amp; Rate Info'!#REF!," ")</f>
        <v xml:space="preserve"> </v>
      </c>
      <c r="EE42" s="786" t="str">
        <f>IFERROR(+$G42*'Input- Historical &amp; Rate Info'!#REF!," ")</f>
        <v xml:space="preserve"> </v>
      </c>
      <c r="EF42" s="786" t="str">
        <f>IFERROR(+$G42*'Input- Historical &amp; Rate Info'!#REF!," ")</f>
        <v xml:space="preserve"> </v>
      </c>
      <c r="EG42" s="786" t="str">
        <f>IFERROR(+$G42*'Input- Historical &amp; Rate Info'!#REF!," ")</f>
        <v xml:space="preserve"> </v>
      </c>
      <c r="EH42" s="786" t="str">
        <f>IFERROR(+$G42*'Input- Historical &amp; Rate Info'!#REF!," ")</f>
        <v xml:space="preserve"> </v>
      </c>
      <c r="EI42" s="786" t="str">
        <f>IFERROR(+$G42*'Input- Historical &amp; Rate Info'!#REF!," ")</f>
        <v xml:space="preserve"> </v>
      </c>
      <c r="EJ42" s="786" t="str">
        <f>IFERROR(+$G42*'Input- Historical &amp; Rate Info'!#REF!," ")</f>
        <v xml:space="preserve"> </v>
      </c>
      <c r="EK42" s="786" t="str">
        <f>IFERROR(+$G42*'Input- Historical &amp; Rate Info'!#REF!," ")</f>
        <v xml:space="preserve"> </v>
      </c>
      <c r="EL42" s="786" t="str">
        <f>IFERROR(+$G42*'Input- Historical &amp; Rate Info'!#REF!," ")</f>
        <v xml:space="preserve"> </v>
      </c>
      <c r="EM42" s="786" t="str">
        <f>IFERROR(+$G42*'Input- Historical &amp; Rate Info'!#REF!," ")</f>
        <v xml:space="preserve"> </v>
      </c>
      <c r="EN42" s="786" t="str">
        <f>IFERROR(+$G42*'Input- Historical &amp; Rate Info'!#REF!," ")</f>
        <v xml:space="preserve"> </v>
      </c>
      <c r="EO42" s="786" t="str">
        <f>IFERROR(+$G42*'Input- Historical &amp; Rate Info'!#REF!," ")</f>
        <v xml:space="preserve"> </v>
      </c>
      <c r="EP42" s="786" t="str">
        <f>IFERROR(+$G42*'Input- Historical &amp; Rate Info'!#REF!," ")</f>
        <v xml:space="preserve"> </v>
      </c>
      <c r="EQ42" s="786" t="str">
        <f>IFERROR(+$G42*'Input- Historical &amp; Rate Info'!#REF!," ")</f>
        <v xml:space="preserve"> </v>
      </c>
      <c r="ER42" s="786" t="str">
        <f>IFERROR(+$G42*'Input- Historical &amp; Rate Info'!#REF!," ")</f>
        <v xml:space="preserve"> </v>
      </c>
      <c r="ES42" s="515"/>
    </row>
    <row r="43" spans="1:149" s="12" customFormat="1" ht="25.5" customHeight="1" thickBot="1">
      <c r="A43" s="705"/>
      <c r="B43" s="705" t="s">
        <v>32</v>
      </c>
      <c r="C43" s="707"/>
      <c r="D43" s="708"/>
      <c r="E43" s="708"/>
      <c r="F43" s="707"/>
      <c r="G43" s="709">
        <f>SUM(G10:G42)</f>
        <v>0</v>
      </c>
      <c r="H43" s="709"/>
      <c r="I43" s="154"/>
      <c r="J43" s="154"/>
      <c r="K43" s="154"/>
      <c r="L43" s="154"/>
      <c r="M43" s="154"/>
      <c r="N43" s="154"/>
      <c r="O43" s="154"/>
      <c r="P43" s="154"/>
      <c r="Q43" s="154"/>
      <c r="R43" s="154"/>
      <c r="S43" s="154"/>
      <c r="T43" s="154"/>
      <c r="U43" s="154"/>
      <c r="V43" s="154"/>
      <c r="W43" s="154"/>
      <c r="X43" s="154"/>
      <c r="Y43" s="154"/>
      <c r="Z43" s="154"/>
      <c r="AA43" s="581"/>
      <c r="AB43" s="581"/>
      <c r="AC43" s="581"/>
      <c r="AD43" s="581"/>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581"/>
      <c r="BB43" s="581"/>
      <c r="BC43" s="581"/>
      <c r="BD43" s="581"/>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581"/>
      <c r="CB43" s="581"/>
      <c r="CC43" s="581"/>
      <c r="CD43" s="581"/>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581"/>
      <c r="DB43" s="581"/>
      <c r="DC43" s="581"/>
      <c r="DD43" s="581"/>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581"/>
      <c r="EB43" s="581"/>
      <c r="EC43" s="581"/>
      <c r="ED43" s="581"/>
      <c r="EE43" s="154"/>
      <c r="EF43" s="154"/>
      <c r="EG43" s="154"/>
      <c r="EH43" s="154"/>
      <c r="EI43" s="154"/>
      <c r="EJ43" s="154"/>
      <c r="EK43" s="154"/>
      <c r="EL43" s="154"/>
      <c r="EM43" s="154"/>
      <c r="EN43" s="154"/>
      <c r="EO43" s="154"/>
      <c r="EP43" s="154"/>
      <c r="EQ43" s="154"/>
      <c r="ER43" s="154"/>
    </row>
    <row r="44" spans="1:149" ht="13.5" thickTop="1">
      <c r="D44" s="64"/>
    </row>
    <row r="45" spans="1:149" s="12" customFormat="1" ht="25.5" customHeight="1" thickBot="1">
      <c r="A45" s="705" t="s">
        <v>605</v>
      </c>
      <c r="B45" s="831" t="s">
        <v>607</v>
      </c>
      <c r="C45" s="832"/>
      <c r="D45" s="832"/>
      <c r="E45" s="832"/>
      <c r="F45" s="833"/>
      <c r="G45" s="730"/>
      <c r="H45" s="706" t="str">
        <f t="shared" ref="H45" si="1">IF(SUM(I45:ER45)=100%,"ALLOCATED",IF(SUM(I45:ER45)=0,"",(100%-SUM(I45:ER45))))</f>
        <v/>
      </c>
      <c r="I45" s="729"/>
      <c r="J45" s="729"/>
      <c r="K45" s="729"/>
      <c r="L45" s="729"/>
      <c r="M45" s="729"/>
      <c r="N45" s="729"/>
      <c r="O45" s="729"/>
      <c r="P45" s="729"/>
      <c r="Q45" s="729"/>
      <c r="R45" s="729"/>
      <c r="S45" s="729"/>
      <c r="T45" s="729"/>
      <c r="U45" s="729"/>
      <c r="V45" s="729"/>
      <c r="W45" s="729"/>
      <c r="X45" s="729"/>
      <c r="Y45" s="729"/>
      <c r="Z45" s="729"/>
      <c r="AA45" s="729"/>
      <c r="AB45" s="729"/>
      <c r="AC45" s="729"/>
      <c r="AD45" s="729"/>
      <c r="AE45" s="729"/>
      <c r="AF45" s="729"/>
      <c r="AG45" s="729"/>
      <c r="AH45" s="729"/>
      <c r="AI45" s="729"/>
      <c r="AJ45" s="729"/>
      <c r="AK45" s="729"/>
      <c r="AL45" s="729"/>
      <c r="AM45" s="729"/>
      <c r="AN45" s="729"/>
      <c r="AO45" s="729"/>
      <c r="AP45" s="729"/>
      <c r="AQ45" s="729"/>
      <c r="AR45" s="729"/>
      <c r="AS45" s="729"/>
      <c r="AT45" s="729"/>
      <c r="AU45" s="729"/>
      <c r="AV45" s="729"/>
      <c r="AW45" s="729"/>
      <c r="AX45" s="729"/>
      <c r="AY45" s="729"/>
      <c r="AZ45" s="729"/>
      <c r="BA45" s="729"/>
      <c r="BB45" s="729"/>
      <c r="BC45" s="729"/>
      <c r="BD45" s="729"/>
      <c r="BE45" s="729"/>
      <c r="BF45" s="729"/>
      <c r="BG45" s="729"/>
      <c r="BH45" s="729"/>
      <c r="BI45" s="729"/>
      <c r="BJ45" s="729"/>
      <c r="BK45" s="729"/>
      <c r="BL45" s="729"/>
      <c r="BM45" s="729"/>
      <c r="BN45" s="729"/>
      <c r="BO45" s="729"/>
      <c r="BP45" s="729"/>
      <c r="BQ45" s="729"/>
      <c r="BR45" s="729"/>
      <c r="BS45" s="729"/>
      <c r="BT45" s="729"/>
      <c r="BU45" s="729"/>
      <c r="BV45" s="729"/>
      <c r="BW45" s="729"/>
      <c r="BX45" s="729"/>
      <c r="BY45" s="729"/>
      <c r="BZ45" s="729"/>
      <c r="CA45" s="729"/>
      <c r="CB45" s="729"/>
      <c r="CC45" s="729"/>
      <c r="CD45" s="729"/>
      <c r="CE45" s="729"/>
      <c r="CF45" s="729"/>
      <c r="CG45" s="729"/>
      <c r="CH45" s="729"/>
      <c r="CI45" s="729"/>
      <c r="CJ45" s="729"/>
      <c r="CK45" s="729"/>
      <c r="CL45" s="729"/>
      <c r="CM45" s="729"/>
      <c r="CN45" s="729"/>
      <c r="CO45" s="729"/>
      <c r="CP45" s="729"/>
      <c r="CQ45" s="729"/>
      <c r="CR45" s="729"/>
      <c r="CS45" s="729"/>
      <c r="CT45" s="729"/>
      <c r="CU45" s="729"/>
      <c r="CV45" s="729"/>
      <c r="CW45" s="729"/>
      <c r="CX45" s="729"/>
      <c r="CY45" s="729"/>
      <c r="CZ45" s="729"/>
      <c r="DA45" s="729"/>
      <c r="DB45" s="729"/>
      <c r="DC45" s="729"/>
      <c r="DD45" s="729"/>
      <c r="DE45" s="729"/>
      <c r="DF45" s="729"/>
      <c r="DG45" s="729"/>
      <c r="DH45" s="729"/>
      <c r="DI45" s="729"/>
      <c r="DJ45" s="729"/>
      <c r="DK45" s="729"/>
      <c r="DL45" s="729"/>
      <c r="DM45" s="729"/>
      <c r="DN45" s="729"/>
      <c r="DO45" s="729"/>
      <c r="DP45" s="729"/>
      <c r="DQ45" s="729"/>
      <c r="DR45" s="729"/>
      <c r="DS45" s="729"/>
      <c r="DT45" s="729"/>
      <c r="DU45" s="729"/>
      <c r="DV45" s="729"/>
      <c r="DW45" s="729"/>
      <c r="DX45" s="729"/>
      <c r="DY45" s="729"/>
      <c r="DZ45" s="729"/>
      <c r="EA45" s="729"/>
      <c r="EB45" s="729"/>
      <c r="EC45" s="729"/>
      <c r="ED45" s="729"/>
      <c r="EE45" s="729"/>
      <c r="EF45" s="729"/>
      <c r="EG45" s="729"/>
      <c r="EH45" s="729"/>
      <c r="EI45" s="729"/>
      <c r="EJ45" s="729"/>
      <c r="EK45" s="729"/>
      <c r="EL45" s="729"/>
      <c r="EM45" s="729"/>
      <c r="EN45" s="729"/>
      <c r="EO45" s="729"/>
      <c r="EP45" s="729"/>
      <c r="EQ45" s="729"/>
      <c r="ER45" s="729"/>
    </row>
    <row r="46" spans="1:149" ht="13.5" thickTop="1">
      <c r="A46" s="21"/>
      <c r="B46" s="21"/>
      <c r="C46" s="171"/>
      <c r="D46" s="10"/>
      <c r="E46" s="11"/>
      <c r="F46" s="9"/>
      <c r="G46" s="9"/>
      <c r="H46" s="9"/>
      <c r="I46" s="9"/>
      <c r="J46" s="9"/>
    </row>
    <row r="47" spans="1:149">
      <c r="A47" s="9"/>
      <c r="B47" s="9"/>
      <c r="C47" s="171"/>
      <c r="D47" s="10"/>
      <c r="E47" s="11"/>
      <c r="F47" s="9"/>
      <c r="G47" s="9"/>
      <c r="H47" s="9"/>
      <c r="I47" s="9"/>
      <c r="J47" s="9"/>
    </row>
    <row r="48" spans="1:149" ht="15.95" customHeight="1">
      <c r="A48" s="22"/>
      <c r="B48" s="22"/>
      <c r="C48" s="171"/>
      <c r="D48" s="9"/>
      <c r="E48" s="11"/>
      <c r="F48" s="9"/>
      <c r="G48" s="9"/>
      <c r="H48" s="9"/>
      <c r="I48" s="9"/>
      <c r="J48" s="9"/>
    </row>
    <row r="49" spans="1:6">
      <c r="C49" s="171"/>
    </row>
    <row r="50" spans="1:6">
      <c r="C50" s="171"/>
    </row>
    <row r="51" spans="1:6">
      <c r="A51" s="582"/>
      <c r="B51" s="12"/>
      <c r="C51" s="171"/>
    </row>
    <row r="52" spans="1:6">
      <c r="A52" s="23"/>
      <c r="B52" s="23"/>
      <c r="C52" s="171"/>
      <c r="F52" s="75"/>
    </row>
    <row r="53" spans="1:6">
      <c r="A53" s="23"/>
      <c r="B53" s="23"/>
      <c r="C53" s="171"/>
    </row>
    <row r="54" spans="1:6">
      <c r="A54" s="23"/>
      <c r="B54" s="23"/>
      <c r="C54" s="171"/>
    </row>
    <row r="55" spans="1:6">
      <c r="A55" s="12"/>
      <c r="B55" s="12"/>
      <c r="C55" s="171"/>
    </row>
    <row r="56" spans="1:6">
      <c r="C56" s="171"/>
    </row>
    <row r="57" spans="1:6">
      <c r="C57" s="171"/>
    </row>
    <row r="58" spans="1:6">
      <c r="C58" s="171"/>
    </row>
    <row r="59" spans="1:6">
      <c r="C59" s="171"/>
    </row>
    <row r="60" spans="1:6">
      <c r="C60" s="171"/>
    </row>
    <row r="61" spans="1:6">
      <c r="C61" s="171"/>
    </row>
    <row r="62" spans="1:6">
      <c r="C62" s="171"/>
    </row>
    <row r="63" spans="1:6">
      <c r="C63" s="171"/>
    </row>
    <row r="64" spans="1:6">
      <c r="C64" s="171"/>
    </row>
    <row r="65" spans="1:3">
      <c r="C65" s="171"/>
    </row>
    <row r="66" spans="1:3">
      <c r="C66" s="171"/>
    </row>
    <row r="67" spans="1:3">
      <c r="A67" s="75"/>
      <c r="B67" s="75"/>
      <c r="C67" s="171"/>
    </row>
    <row r="68" spans="1:3">
      <c r="C68" s="171"/>
    </row>
    <row r="69" spans="1:3">
      <c r="C69" s="171"/>
    </row>
    <row r="70" spans="1:3">
      <c r="C70" s="171"/>
    </row>
    <row r="76" spans="1:3">
      <c r="A76" s="48"/>
      <c r="B76" s="48"/>
    </row>
    <row r="77" spans="1:3">
      <c r="A77" s="48"/>
      <c r="B77" s="48"/>
    </row>
    <row r="78" spans="1:3">
      <c r="A78" s="48"/>
      <c r="B78" s="48"/>
    </row>
    <row r="79" spans="1:3">
      <c r="A79" s="48"/>
      <c r="B79" s="48"/>
    </row>
    <row r="80" spans="1:3">
      <c r="A80" s="48"/>
      <c r="B80" s="48"/>
    </row>
    <row r="81" spans="1:2">
      <c r="A81" s="48"/>
      <c r="B81" s="48"/>
    </row>
    <row r="82" spans="1:2">
      <c r="A82" s="48"/>
      <c r="B82" s="48"/>
    </row>
    <row r="83" spans="1:2">
      <c r="A83" s="48"/>
      <c r="B83" s="48"/>
    </row>
  </sheetData>
  <mergeCells count="149">
    <mergeCell ref="B45:F45"/>
    <mergeCell ref="A7:A9"/>
    <mergeCell ref="H7:H9"/>
    <mergeCell ref="R8:R9"/>
    <mergeCell ref="I8:I9"/>
    <mergeCell ref="J8:J9"/>
    <mergeCell ref="K8:K9"/>
    <mergeCell ref="L8:L9"/>
    <mergeCell ref="M8:M9"/>
    <mergeCell ref="N8:N9"/>
    <mergeCell ref="O8:O9"/>
    <mergeCell ref="P8:P9"/>
    <mergeCell ref="Q8:Q9"/>
    <mergeCell ref="B7:B9"/>
    <mergeCell ref="C7:C9"/>
    <mergeCell ref="D7:D9"/>
    <mergeCell ref="E7:E9"/>
    <mergeCell ref="F7:F9"/>
    <mergeCell ref="G7:G9"/>
    <mergeCell ref="CM8:CM9"/>
    <mergeCell ref="CN8:CN9"/>
    <mergeCell ref="AE8:AE9"/>
    <mergeCell ref="AF8:AF9"/>
    <mergeCell ref="AG8:AG9"/>
    <mergeCell ref="AH8:AH9"/>
    <mergeCell ref="AI8:AI9"/>
    <mergeCell ref="S8:S9"/>
    <mergeCell ref="T8:T9"/>
    <mergeCell ref="U8:U9"/>
    <mergeCell ref="V8:V9"/>
    <mergeCell ref="W8:W9"/>
    <mergeCell ref="X8:X9"/>
    <mergeCell ref="Y8:Y9"/>
    <mergeCell ref="Z8:Z9"/>
    <mergeCell ref="AA8:AA9"/>
    <mergeCell ref="AB8:AB9"/>
    <mergeCell ref="AC8:AC9"/>
    <mergeCell ref="AD8:AD9"/>
    <mergeCell ref="BH8:BH9"/>
    <mergeCell ref="BI8:BI9"/>
    <mergeCell ref="BJ8:BJ9"/>
    <mergeCell ref="CI8:CI9"/>
    <mergeCell ref="CJ8:CJ9"/>
    <mergeCell ref="CK8:CK9"/>
    <mergeCell ref="CL8:CL9"/>
    <mergeCell ref="DV8:DV9"/>
    <mergeCell ref="BK8:BK9"/>
    <mergeCell ref="BL8:BL9"/>
    <mergeCell ref="BM8:BM9"/>
    <mergeCell ref="BN8:BN9"/>
    <mergeCell ref="CC8:CC9"/>
    <mergeCell ref="CD8:CD9"/>
    <mergeCell ref="CE8:CE9"/>
    <mergeCell ref="CF8:CF9"/>
    <mergeCell ref="CG8:CG9"/>
    <mergeCell ref="CH8:CH9"/>
    <mergeCell ref="CW8:CW9"/>
    <mergeCell ref="CX8:CX9"/>
    <mergeCell ref="CR8:CR9"/>
    <mergeCell ref="CS8:CS9"/>
    <mergeCell ref="CT8:CT9"/>
    <mergeCell ref="CU8:CU9"/>
    <mergeCell ref="DB8:DB9"/>
    <mergeCell ref="DC8:DC9"/>
    <mergeCell ref="DD8:DD9"/>
    <mergeCell ref="DE8:DE9"/>
    <mergeCell ref="DF8:DF9"/>
    <mergeCell ref="AP8:AP9"/>
    <mergeCell ref="AQ8:AQ9"/>
    <mergeCell ref="AR8:AR9"/>
    <mergeCell ref="BB8:BB9"/>
    <mergeCell ref="BC8:BC9"/>
    <mergeCell ref="BD8:BD9"/>
    <mergeCell ref="BE8:BE9"/>
    <mergeCell ref="BF8:BF9"/>
    <mergeCell ref="BG8:BG9"/>
    <mergeCell ref="DG8:DG9"/>
    <mergeCell ref="CO8:CO9"/>
    <mergeCell ref="CP8:CP9"/>
    <mergeCell ref="CQ8:CQ9"/>
    <mergeCell ref="CV8:CV9"/>
    <mergeCell ref="EL8:EL9"/>
    <mergeCell ref="EM8:EM9"/>
    <mergeCell ref="EN8:EN9"/>
    <mergeCell ref="EO8:EO9"/>
    <mergeCell ref="EP8:EP9"/>
    <mergeCell ref="EQ8:EQ9"/>
    <mergeCell ref="DH8:DH9"/>
    <mergeCell ref="DI8:DI9"/>
    <mergeCell ref="DJ8:DJ9"/>
    <mergeCell ref="DK8:DK9"/>
    <mergeCell ref="DL8:DL9"/>
    <mergeCell ref="DQ8:DQ9"/>
    <mergeCell ref="DR8:DR9"/>
    <mergeCell ref="DS8:DS9"/>
    <mergeCell ref="DT8:DT9"/>
    <mergeCell ref="DU8:DU9"/>
    <mergeCell ref="DM8:DM9"/>
    <mergeCell ref="DN8:DN9"/>
    <mergeCell ref="DO8:DO9"/>
    <mergeCell ref="DP8:DP9"/>
    <mergeCell ref="BP8:BP9"/>
    <mergeCell ref="BQ8:BQ9"/>
    <mergeCell ref="BR8:BR9"/>
    <mergeCell ref="BS8:BS9"/>
    <mergeCell ref="BT8:BT9"/>
    <mergeCell ref="BU8:BU9"/>
    <mergeCell ref="BV8:BV9"/>
    <mergeCell ref="BW8:BW9"/>
    <mergeCell ref="ER8:ER9"/>
    <mergeCell ref="DW8:DW9"/>
    <mergeCell ref="DX8:DX9"/>
    <mergeCell ref="DY8:DY9"/>
    <mergeCell ref="DZ8:DZ9"/>
    <mergeCell ref="EA8:EA9"/>
    <mergeCell ref="EB8:EB9"/>
    <mergeCell ref="EC8:EC9"/>
    <mergeCell ref="ED8:ED9"/>
    <mergeCell ref="EE8:EE9"/>
    <mergeCell ref="EF8:EF9"/>
    <mergeCell ref="EG8:EG9"/>
    <mergeCell ref="EH8:EH9"/>
    <mergeCell ref="EI8:EI9"/>
    <mergeCell ref="EJ8:EJ9"/>
    <mergeCell ref="EK8:EK9"/>
    <mergeCell ref="AJ8:AJ9"/>
    <mergeCell ref="AK8:AK9"/>
    <mergeCell ref="AL8:AL9"/>
    <mergeCell ref="AM8:AM9"/>
    <mergeCell ref="AN8:AN9"/>
    <mergeCell ref="AO8:AO9"/>
    <mergeCell ref="CY8:CY9"/>
    <mergeCell ref="CZ8:CZ9"/>
    <mergeCell ref="DA8:DA9"/>
    <mergeCell ref="AS8:AS9"/>
    <mergeCell ref="AT8:AT9"/>
    <mergeCell ref="AU8:AU9"/>
    <mergeCell ref="AV8:AV9"/>
    <mergeCell ref="AW8:AW9"/>
    <mergeCell ref="AX8:AX9"/>
    <mergeCell ref="AY8:AY9"/>
    <mergeCell ref="AZ8:AZ9"/>
    <mergeCell ref="BA8:BA9"/>
    <mergeCell ref="BX8:BX9"/>
    <mergeCell ref="BY8:BY9"/>
    <mergeCell ref="BZ8:BZ9"/>
    <mergeCell ref="CA8:CA9"/>
    <mergeCell ref="CB8:CB9"/>
    <mergeCell ref="BO8:BO9"/>
  </mergeCells>
  <phoneticPr fontId="0" type="noConversion"/>
  <conditionalFormatting sqref="H16">
    <cfRule type="cellIs" dxfId="17" priority="5" operator="lessThan">
      <formula>1</formula>
    </cfRule>
  </conditionalFormatting>
  <conditionalFormatting sqref="H10:H15">
    <cfRule type="cellIs" dxfId="16" priority="4" operator="lessThan">
      <formula>1</formula>
    </cfRule>
  </conditionalFormatting>
  <conditionalFormatting sqref="H17:H42">
    <cfRule type="cellIs" dxfId="15" priority="3" operator="lessThan">
      <formula>1</formula>
    </cfRule>
  </conditionalFormatting>
  <pageMargins left="0.7" right="0.7" top="0.75" bottom="0.75" header="0.3" footer="0.3"/>
  <pageSetup scale="61" orientation="landscape" r:id="rId1"/>
  <rowBreaks count="1" manualBreakCount="1">
    <brk id="5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1:B46"/>
  <sheetViews>
    <sheetView workbookViewId="0">
      <selection sqref="A1:B1"/>
    </sheetView>
  </sheetViews>
  <sheetFormatPr defaultRowHeight="12.75"/>
  <cols>
    <col min="1" max="1" width="53.140625" customWidth="1"/>
    <col min="2" max="2" width="46" customWidth="1"/>
    <col min="3" max="3" width="41.42578125" customWidth="1"/>
  </cols>
  <sheetData>
    <row r="1" spans="1:2" ht="18">
      <c r="A1" s="837" t="s">
        <v>640</v>
      </c>
      <c r="B1" s="838"/>
    </row>
    <row r="2" spans="1:2">
      <c r="A2" s="50"/>
    </row>
    <row r="3" spans="1:2">
      <c r="A3" s="38" t="str">
        <f>CONCATENATE('Service Dept Contact'!B11,"   ",'Service Dept Contact'!C11)</f>
        <v xml:space="preserve">Service Center Name:     </v>
      </c>
    </row>
    <row r="4" spans="1:2">
      <c r="A4" s="38" t="str">
        <f>CONCATENATE('Service Dept Contact'!B9,'Service Dept Contact'!C8,"   ", 'Service Dept Contact'!C9)</f>
        <v>Fiscal Year:  FY2025   09/01/24-08/31/25</v>
      </c>
    </row>
    <row r="5" spans="1:2">
      <c r="A5" s="38"/>
    </row>
    <row r="6" spans="1:2">
      <c r="A6" s="51" t="s">
        <v>105</v>
      </c>
    </row>
    <row r="8" spans="1:2">
      <c r="A8" s="15" t="s">
        <v>103</v>
      </c>
      <c r="B8" s="49" t="s">
        <v>104</v>
      </c>
    </row>
    <row r="9" spans="1:2">
      <c r="A9" s="91"/>
      <c r="B9" s="91"/>
    </row>
    <row r="10" spans="1:2">
      <c r="A10" s="91"/>
      <c r="B10" s="91"/>
    </row>
    <row r="11" spans="1:2">
      <c r="A11" s="91"/>
      <c r="B11" s="91"/>
    </row>
    <row r="12" spans="1:2">
      <c r="A12" s="91"/>
      <c r="B12" s="91"/>
    </row>
    <row r="13" spans="1:2">
      <c r="A13" s="91"/>
      <c r="B13" s="91"/>
    </row>
    <row r="14" spans="1:2">
      <c r="A14" s="91"/>
      <c r="B14" s="91"/>
    </row>
    <row r="15" spans="1:2">
      <c r="A15" s="91"/>
      <c r="B15" s="91"/>
    </row>
    <row r="16" spans="1:2">
      <c r="A16" s="91"/>
      <c r="B16" s="91"/>
    </row>
    <row r="17" spans="1:2">
      <c r="A17" s="91"/>
      <c r="B17" s="91"/>
    </row>
    <row r="18" spans="1:2">
      <c r="A18" s="91"/>
      <c r="B18" s="91"/>
    </row>
    <row r="19" spans="1:2">
      <c r="A19" s="91"/>
      <c r="B19" s="91"/>
    </row>
    <row r="20" spans="1:2">
      <c r="A20" s="91"/>
      <c r="B20" s="91"/>
    </row>
    <row r="21" spans="1:2">
      <c r="A21" s="91"/>
      <c r="B21" s="91"/>
    </row>
    <row r="22" spans="1:2">
      <c r="A22" s="91"/>
      <c r="B22" s="91"/>
    </row>
    <row r="23" spans="1:2">
      <c r="A23" s="91"/>
      <c r="B23" s="91"/>
    </row>
    <row r="24" spans="1:2">
      <c r="A24" s="91"/>
      <c r="B24" s="91"/>
    </row>
    <row r="25" spans="1:2">
      <c r="A25" s="91"/>
      <c r="B25" s="91"/>
    </row>
    <row r="26" spans="1:2">
      <c r="A26" s="91"/>
      <c r="B26" s="91"/>
    </row>
    <row r="27" spans="1:2">
      <c r="A27" s="91"/>
      <c r="B27" s="91"/>
    </row>
    <row r="28" spans="1:2">
      <c r="A28" s="91"/>
      <c r="B28" s="91"/>
    </row>
    <row r="29" spans="1:2">
      <c r="A29" s="91"/>
      <c r="B29" s="91"/>
    </row>
    <row r="30" spans="1:2">
      <c r="A30" s="91"/>
      <c r="B30" s="91"/>
    </row>
    <row r="31" spans="1:2">
      <c r="A31" s="91"/>
      <c r="B31" s="91"/>
    </row>
    <row r="32" spans="1:2">
      <c r="A32" s="91"/>
      <c r="B32" s="91"/>
    </row>
    <row r="33" spans="1:2">
      <c r="A33" s="91"/>
      <c r="B33" s="91"/>
    </row>
    <row r="34" spans="1:2">
      <c r="A34" s="91"/>
      <c r="B34" s="91"/>
    </row>
    <row r="35" spans="1:2">
      <c r="A35" s="91"/>
      <c r="B35" s="91"/>
    </row>
    <row r="36" spans="1:2">
      <c r="A36" s="91"/>
      <c r="B36" s="91"/>
    </row>
    <row r="37" spans="1:2">
      <c r="A37" s="91"/>
      <c r="B37" s="91"/>
    </row>
    <row r="38" spans="1:2">
      <c r="A38" s="91"/>
      <c r="B38" s="91"/>
    </row>
    <row r="39" spans="1:2">
      <c r="A39" s="91"/>
      <c r="B39" s="91"/>
    </row>
    <row r="40" spans="1:2">
      <c r="A40" s="91"/>
      <c r="B40" s="91"/>
    </row>
    <row r="41" spans="1:2">
      <c r="A41" s="91"/>
      <c r="B41" s="91"/>
    </row>
    <row r="42" spans="1:2">
      <c r="A42" s="91"/>
      <c r="B42" s="91"/>
    </row>
    <row r="43" spans="1:2">
      <c r="A43" s="91"/>
      <c r="B43" s="91"/>
    </row>
    <row r="44" spans="1:2">
      <c r="A44" s="91"/>
      <c r="B44" s="91"/>
    </row>
    <row r="45" spans="1:2">
      <c r="A45" s="91"/>
      <c r="B45" s="91"/>
    </row>
    <row r="46" spans="1:2">
      <c r="A46" s="140"/>
      <c r="B46" s="140"/>
    </row>
  </sheetData>
  <sheetProtection formatCells="0" formatColumns="0" formatRows="0" insertColumns="0" insertRows="0" insertHyperlinks="0" deleteColumns="0" deleteRows="0"/>
  <mergeCells count="1">
    <mergeCell ref="A1:B1"/>
  </mergeCells>
  <pageMargins left="0.7" right="0.7" top="0.75" bottom="0.75" header="0.3" footer="0.3"/>
  <pageSetup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340B3-1F2A-4219-9A3A-AF4430081093}">
  <sheetPr codeName="Sheet7">
    <tabColor rgb="FFFFFF00"/>
    <pageSetUpPr fitToPage="1"/>
  </sheetPr>
  <dimension ref="A1:N106"/>
  <sheetViews>
    <sheetView workbookViewId="0">
      <selection activeCell="M49" sqref="M49"/>
    </sheetView>
  </sheetViews>
  <sheetFormatPr defaultColWidth="9.140625" defaultRowHeight="10.5"/>
  <cols>
    <col min="1" max="1" width="2.85546875" style="249" customWidth="1"/>
    <col min="2" max="2" width="3.7109375" style="249" customWidth="1"/>
    <col min="3" max="3" width="11" style="249" customWidth="1"/>
    <col min="4" max="4" width="16.5703125" style="249" customWidth="1"/>
    <col min="5" max="5" width="9.42578125" style="249" customWidth="1"/>
    <col min="6" max="6" width="14.85546875" style="249" customWidth="1"/>
    <col min="7" max="7" width="8.42578125" style="249" customWidth="1"/>
    <col min="8" max="8" width="7.5703125" style="249" customWidth="1"/>
    <col min="9" max="9" width="21.42578125" style="236" customWidth="1"/>
    <col min="10" max="10" width="7.5703125" style="249" customWidth="1"/>
    <col min="11" max="11" width="10" style="211" customWidth="1"/>
    <col min="12" max="12" width="3.7109375" style="211" customWidth="1"/>
    <col min="13" max="13" width="10" style="210" customWidth="1"/>
    <col min="14" max="14" width="5.5703125" style="211" customWidth="1"/>
    <col min="15" max="15" width="2.85546875" style="211" customWidth="1"/>
    <col min="16" max="16" width="1.7109375" style="211" customWidth="1"/>
    <col min="17" max="234" width="10.7109375" style="211" customWidth="1"/>
    <col min="235" max="16384" width="9.140625" style="211"/>
  </cols>
  <sheetData>
    <row r="1" spans="1:14" s="180" customFormat="1" ht="18">
      <c r="A1" s="837" t="s">
        <v>641</v>
      </c>
      <c r="B1" s="837"/>
      <c r="C1" s="837"/>
      <c r="D1" s="837"/>
      <c r="E1" s="837"/>
      <c r="F1" s="837"/>
      <c r="G1" s="837"/>
      <c r="H1" s="837"/>
      <c r="I1" s="837"/>
      <c r="J1" s="837"/>
      <c r="K1" s="837"/>
      <c r="L1" s="837"/>
      <c r="M1" s="837"/>
      <c r="N1" s="179"/>
    </row>
    <row r="2" spans="1:14" s="180" customFormat="1" ht="12.75" customHeight="1">
      <c r="A2" s="181"/>
      <c r="B2" s="182"/>
      <c r="C2" s="182"/>
      <c r="D2" s="182"/>
      <c r="E2" s="182"/>
      <c r="F2" s="182"/>
      <c r="G2" s="182"/>
      <c r="H2" s="182"/>
      <c r="I2" s="183"/>
      <c r="J2" s="182"/>
      <c r="K2" s="184"/>
      <c r="L2" s="184"/>
      <c r="M2" s="185"/>
    </row>
    <row r="3" spans="1:14" s="180" customFormat="1" ht="12.75" customHeight="1">
      <c r="A3" s="181"/>
      <c r="B3" s="182"/>
      <c r="C3" s="186" t="s">
        <v>455</v>
      </c>
      <c r="D3" s="187" t="str">
        <f>IF('Input- Historical &amp; Rate Info'!B8=0,"",'Input- Historical &amp; Rate Info'!B8)</f>
        <v/>
      </c>
      <c r="E3" s="187"/>
      <c r="F3" s="182"/>
      <c r="G3" s="182"/>
      <c r="H3" s="182"/>
      <c r="I3" s="183"/>
      <c r="J3" s="182"/>
      <c r="K3" s="184"/>
      <c r="L3" s="184"/>
      <c r="M3" s="185"/>
    </row>
    <row r="4" spans="1:14" s="188" customFormat="1" ht="12.75">
      <c r="C4" s="186" t="s">
        <v>456</v>
      </c>
      <c r="D4" s="187" t="str">
        <f>IF('Input- Historical &amp; Rate Info'!B9=0,"",'Input- Historical &amp; Rate Info'!B9)</f>
        <v/>
      </c>
      <c r="E4" s="187"/>
      <c r="F4" s="190"/>
      <c r="G4" s="190" t="s">
        <v>457</v>
      </c>
      <c r="H4" s="190"/>
      <c r="I4" s="187" t="str">
        <f>IF('Input- Historical &amp; Rate Info'!B11=0,"",'Input- Historical &amp; Rate Info'!B11)</f>
        <v/>
      </c>
      <c r="J4" s="191"/>
      <c r="K4" s="192"/>
      <c r="L4" s="193"/>
      <c r="M4" s="194"/>
    </row>
    <row r="5" spans="1:14" s="188" customFormat="1" ht="15" customHeight="1">
      <c r="C5" s="186" t="s">
        <v>458</v>
      </c>
      <c r="D5" s="195" t="str">
        <f ca="1">IF('Input- Historical &amp; Rate Info'!B8=0,"",NOW())</f>
        <v/>
      </c>
      <c r="E5" s="196"/>
      <c r="F5" s="197"/>
      <c r="G5" s="197" t="s">
        <v>459</v>
      </c>
      <c r="H5" s="197"/>
      <c r="I5" s="187" t="str">
        <f>IF('Input- Historical &amp; Rate Info'!B12=0,"",'Input- Historical &amp; Rate Info'!B12)</f>
        <v/>
      </c>
      <c r="J5" s="198" t="s">
        <v>460</v>
      </c>
      <c r="K5" s="187" t="str">
        <f>IF('Input- Historical &amp; Rate Info'!B14=0,"",'Input- Historical &amp; Rate Info'!B14)</f>
        <v/>
      </c>
      <c r="L5" s="199"/>
      <c r="M5" s="200"/>
    </row>
    <row r="6" spans="1:14" s="188" customFormat="1" ht="17.25" customHeight="1">
      <c r="B6" s="201" t="s">
        <v>576</v>
      </c>
      <c r="D6" s="202"/>
      <c r="E6" s="202"/>
      <c r="F6" s="202"/>
      <c r="G6" s="202"/>
      <c r="H6" s="202"/>
      <c r="I6" s="187" t="str">
        <f>CONCATENATE("FY ",'Input- Historical &amp; Rate Info'!B5,"       ",'Input- Historical &amp; Rate Info'!B6)</f>
        <v>FY 2025       09/01/24-08/31/25</v>
      </c>
      <c r="J6" s="203"/>
      <c r="K6" s="204"/>
      <c r="L6" s="203"/>
      <c r="M6" s="204"/>
    </row>
    <row r="7" spans="1:14" s="188" customFormat="1" ht="5.25" customHeight="1" thickBot="1">
      <c r="A7" s="205"/>
      <c r="B7" s="205"/>
      <c r="C7" s="205"/>
      <c r="D7" s="205"/>
      <c r="E7" s="205"/>
      <c r="F7" s="205"/>
      <c r="G7" s="205"/>
      <c r="H7" s="205"/>
      <c r="I7" s="206"/>
      <c r="J7" s="205"/>
      <c r="K7" s="205"/>
      <c r="L7" s="205"/>
      <c r="M7" s="206"/>
      <c r="N7" s="205"/>
    </row>
    <row r="8" spans="1:14" s="188" customFormat="1" ht="5.25" customHeight="1">
      <c r="I8" s="207"/>
      <c r="M8" s="207"/>
    </row>
    <row r="9" spans="1:14" ht="15">
      <c r="A9" s="208" t="s">
        <v>461</v>
      </c>
      <c r="B9" s="202"/>
      <c r="C9" s="202"/>
      <c r="D9" s="202"/>
      <c r="E9" s="202"/>
      <c r="F9" s="202"/>
      <c r="G9" s="202"/>
      <c r="H9" s="202"/>
      <c r="I9" s="209"/>
      <c r="J9" s="202"/>
      <c r="K9" s="202"/>
      <c r="L9" s="202"/>
    </row>
    <row r="10" spans="1:14" ht="15">
      <c r="A10" s="208"/>
      <c r="B10" s="202"/>
      <c r="C10" s="202"/>
      <c r="D10" s="202"/>
      <c r="E10" s="202"/>
      <c r="F10" s="202"/>
      <c r="G10" s="202"/>
      <c r="H10" s="202"/>
      <c r="I10" s="209"/>
      <c r="J10" s="202"/>
      <c r="K10" s="202"/>
      <c r="L10" s="202"/>
    </row>
    <row r="11" spans="1:14" ht="26.25" customHeight="1">
      <c r="A11" s="180"/>
      <c r="B11" s="212" t="s">
        <v>551</v>
      </c>
      <c r="C11" s="213"/>
      <c r="D11" s="213"/>
      <c r="E11" s="213"/>
      <c r="F11" s="213"/>
      <c r="G11" s="213"/>
      <c r="H11" s="180"/>
      <c r="I11" s="214" t="s">
        <v>559</v>
      </c>
      <c r="J11" s="202"/>
      <c r="K11" s="215" t="s">
        <v>463</v>
      </c>
      <c r="L11" s="216"/>
      <c r="M11" s="217" t="s">
        <v>464</v>
      </c>
      <c r="N11" s="180"/>
    </row>
    <row r="12" spans="1:14" ht="12.75">
      <c r="A12" s="180"/>
      <c r="B12" s="180"/>
      <c r="C12" s="180"/>
      <c r="D12" s="180"/>
      <c r="E12" s="180"/>
      <c r="F12" s="180"/>
      <c r="G12" s="180"/>
      <c r="H12" s="180"/>
      <c r="I12" s="185"/>
      <c r="J12" s="180"/>
      <c r="K12" s="185"/>
      <c r="L12" s="180"/>
      <c r="M12" s="185"/>
    </row>
    <row r="13" spans="1:14" ht="12.75">
      <c r="A13" s="180"/>
      <c r="B13" s="221">
        <v>1</v>
      </c>
      <c r="C13" s="221" t="s">
        <v>568</v>
      </c>
      <c r="D13" s="221"/>
      <c r="E13" s="221"/>
      <c r="F13" s="221"/>
      <c r="G13" s="221"/>
      <c r="H13" s="221"/>
      <c r="I13" s="219"/>
      <c r="J13" s="188"/>
      <c r="K13" s="220"/>
      <c r="L13" s="223"/>
      <c r="M13" s="224"/>
    </row>
    <row r="14" spans="1:14" ht="12.75">
      <c r="A14" s="180"/>
      <c r="B14" s="201"/>
      <c r="C14" s="221" t="s">
        <v>467</v>
      </c>
      <c r="D14" s="221"/>
      <c r="E14" s="221"/>
      <c r="F14" s="221"/>
      <c r="G14" s="221"/>
      <c r="H14" s="221"/>
      <c r="I14" s="219"/>
      <c r="J14" s="225"/>
      <c r="K14" s="223"/>
      <c r="L14" s="223"/>
      <c r="M14" s="226"/>
    </row>
    <row r="15" spans="1:14" ht="12.75">
      <c r="A15" s="180"/>
      <c r="B15" s="221" t="s">
        <v>465</v>
      </c>
      <c r="C15" s="222" t="s">
        <v>468</v>
      </c>
      <c r="D15" s="222"/>
      <c r="E15" s="222"/>
      <c r="F15" s="222"/>
      <c r="G15" s="222"/>
      <c r="H15" s="222"/>
      <c r="I15" s="219" t="s">
        <v>558</v>
      </c>
      <c r="J15" s="225"/>
      <c r="K15" s="220"/>
      <c r="L15" s="223"/>
      <c r="M15" s="220"/>
    </row>
    <row r="16" spans="1:14" ht="12.75">
      <c r="A16" s="180"/>
      <c r="B16" s="201"/>
      <c r="C16" s="222" t="s">
        <v>469</v>
      </c>
      <c r="D16" s="222"/>
      <c r="E16" s="222"/>
      <c r="F16" s="222"/>
      <c r="G16" s="222"/>
      <c r="H16" s="222"/>
      <c r="I16" s="227"/>
      <c r="J16" s="188"/>
      <c r="K16" s="223"/>
      <c r="L16" s="225"/>
      <c r="M16" s="226"/>
    </row>
    <row r="17" spans="1:14" ht="12.75">
      <c r="A17" s="180"/>
      <c r="B17" s="201"/>
      <c r="C17" s="222"/>
      <c r="D17" s="222"/>
      <c r="E17" s="222"/>
      <c r="F17" s="222"/>
      <c r="G17" s="222"/>
      <c r="H17" s="222"/>
      <c r="I17" s="228"/>
      <c r="J17" s="188"/>
      <c r="K17" s="223"/>
      <c r="L17" s="225"/>
      <c r="M17" s="226"/>
    </row>
    <row r="18" spans="1:14" ht="12.75">
      <c r="A18" s="230"/>
      <c r="B18" s="231"/>
      <c r="C18" s="231"/>
      <c r="D18" s="231"/>
      <c r="E18" s="231"/>
      <c r="F18" s="231"/>
      <c r="G18" s="231"/>
      <c r="H18" s="231"/>
      <c r="I18" s="232"/>
      <c r="J18" s="225"/>
      <c r="K18" s="223"/>
      <c r="L18" s="225"/>
      <c r="M18" s="226"/>
    </row>
    <row r="19" spans="1:14" ht="26.25" customHeight="1">
      <c r="A19" s="180"/>
      <c r="B19" s="233" t="s">
        <v>552</v>
      </c>
      <c r="C19" s="234"/>
      <c r="D19" s="234"/>
      <c r="E19" s="234"/>
      <c r="F19" s="234"/>
      <c r="G19" s="234"/>
      <c r="H19" s="180"/>
      <c r="I19" s="214" t="s">
        <v>462</v>
      </c>
      <c r="J19" s="188"/>
      <c r="K19" s="215" t="s">
        <v>463</v>
      </c>
      <c r="L19" s="235"/>
      <c r="M19" s="217" t="s">
        <v>464</v>
      </c>
      <c r="N19" s="180"/>
    </row>
    <row r="20" spans="1:14" ht="6" customHeight="1">
      <c r="A20" s="180"/>
      <c r="B20" s="222"/>
      <c r="C20" s="222"/>
      <c r="D20" s="222"/>
      <c r="E20" s="222"/>
      <c r="F20" s="222"/>
      <c r="G20" s="222"/>
      <c r="H20" s="222"/>
      <c r="I20" s="183"/>
      <c r="J20" s="225"/>
      <c r="K20" s="223"/>
      <c r="L20" s="225"/>
      <c r="M20" s="226"/>
    </row>
    <row r="21" spans="1:14" ht="12.75">
      <c r="A21" s="180"/>
      <c r="B21" s="221">
        <v>3</v>
      </c>
      <c r="C21" s="222" t="s">
        <v>471</v>
      </c>
      <c r="D21" s="222"/>
      <c r="E21" s="222"/>
      <c r="F21" s="222"/>
      <c r="G21" s="222"/>
      <c r="H21" s="222"/>
      <c r="I21" s="219" t="s">
        <v>557</v>
      </c>
      <c r="J21" s="188"/>
      <c r="K21" s="220"/>
      <c r="L21" s="223"/>
      <c r="M21" s="189"/>
    </row>
    <row r="22" spans="1:14" ht="12.75">
      <c r="A22" s="180"/>
      <c r="B22" s="221" t="s">
        <v>466</v>
      </c>
      <c r="C22" s="221" t="s">
        <v>473</v>
      </c>
      <c r="D22" s="221"/>
      <c r="E22" s="221"/>
      <c r="F22" s="221"/>
      <c r="G22" s="221"/>
      <c r="H22" s="221"/>
      <c r="J22" s="225"/>
      <c r="K22" s="220"/>
      <c r="L22" s="223"/>
      <c r="M22" s="223"/>
    </row>
    <row r="23" spans="1:14" ht="12.75">
      <c r="A23" s="180"/>
      <c r="B23" s="221"/>
      <c r="C23" s="201" t="s">
        <v>474</v>
      </c>
      <c r="D23" s="221"/>
      <c r="E23" s="221"/>
      <c r="F23" s="221"/>
      <c r="G23" s="221"/>
      <c r="H23" s="221"/>
      <c r="I23" s="219" t="s">
        <v>561</v>
      </c>
      <c r="J23" s="225"/>
      <c r="K23" s="220"/>
      <c r="L23" s="223"/>
      <c r="M23" s="189"/>
    </row>
    <row r="24" spans="1:14" ht="12.75">
      <c r="A24" s="180"/>
      <c r="B24" s="221">
        <v>5</v>
      </c>
      <c r="C24" s="222" t="s">
        <v>556</v>
      </c>
      <c r="D24" s="222"/>
      <c r="E24" s="222"/>
      <c r="F24" s="222"/>
      <c r="G24" s="222"/>
      <c r="H24" s="222"/>
      <c r="I24" s="219" t="s">
        <v>562</v>
      </c>
      <c r="J24" s="188"/>
      <c r="K24" s="220"/>
      <c r="L24" s="223"/>
      <c r="M24" s="189"/>
    </row>
    <row r="25" spans="1:14" ht="12.75">
      <c r="A25" s="180"/>
      <c r="B25" s="221" t="s">
        <v>470</v>
      </c>
      <c r="C25" s="222" t="s">
        <v>477</v>
      </c>
      <c r="D25" s="222"/>
      <c r="E25" s="222"/>
      <c r="F25" s="222"/>
      <c r="G25" s="222"/>
      <c r="H25" s="222"/>
      <c r="I25" s="219" t="s">
        <v>566</v>
      </c>
      <c r="J25" s="225"/>
      <c r="K25" s="220"/>
      <c r="L25" s="223"/>
      <c r="M25" s="189"/>
    </row>
    <row r="26" spans="1:14" ht="12.75">
      <c r="A26" s="180"/>
      <c r="B26" s="221" t="s">
        <v>472</v>
      </c>
      <c r="C26" s="222" t="s">
        <v>479</v>
      </c>
      <c r="D26" s="222"/>
      <c r="E26" s="222"/>
      <c r="F26" s="222"/>
      <c r="G26" s="222"/>
      <c r="H26" s="222"/>
      <c r="I26" s="219" t="s">
        <v>560</v>
      </c>
      <c r="J26" s="188"/>
      <c r="K26" s="220"/>
      <c r="L26" s="223"/>
      <c r="M26" s="189"/>
    </row>
    <row r="27" spans="1:14" ht="12.75">
      <c r="A27" s="180"/>
      <c r="B27" s="221" t="s">
        <v>475</v>
      </c>
      <c r="C27" s="222" t="s">
        <v>481</v>
      </c>
      <c r="D27" s="222"/>
      <c r="E27" s="222"/>
      <c r="F27" s="222"/>
      <c r="G27" s="222"/>
      <c r="H27" s="222"/>
      <c r="I27" s="219" t="s">
        <v>482</v>
      </c>
      <c r="J27" s="225"/>
      <c r="K27" s="220"/>
      <c r="L27" s="223"/>
      <c r="M27" s="189"/>
    </row>
    <row r="28" spans="1:14" ht="12.75">
      <c r="A28" s="180"/>
      <c r="B28" s="221">
        <v>9</v>
      </c>
      <c r="C28" s="222" t="s">
        <v>484</v>
      </c>
      <c r="D28" s="222"/>
      <c r="E28" s="222"/>
      <c r="F28" s="222"/>
      <c r="G28" s="222"/>
      <c r="H28" s="222"/>
      <c r="I28" s="219" t="s">
        <v>563</v>
      </c>
      <c r="J28" s="188"/>
      <c r="K28" s="220"/>
      <c r="L28" s="223"/>
      <c r="M28" s="237"/>
    </row>
    <row r="29" spans="1:14" ht="12.75">
      <c r="A29" s="180"/>
      <c r="B29" s="221"/>
      <c r="C29" s="222" t="s">
        <v>485</v>
      </c>
      <c r="D29" s="222"/>
      <c r="E29" s="222"/>
      <c r="F29" s="222"/>
      <c r="G29" s="222"/>
      <c r="H29" s="222"/>
      <c r="I29" s="183"/>
      <c r="J29" s="188"/>
      <c r="K29" s="220"/>
      <c r="L29" s="223"/>
      <c r="M29" s="237"/>
    </row>
    <row r="30" spans="1:14" ht="12.75">
      <c r="A30" s="180"/>
      <c r="B30" s="238"/>
      <c r="C30" s="222" t="s">
        <v>553</v>
      </c>
      <c r="D30" s="222"/>
      <c r="E30" s="222"/>
      <c r="F30" s="222"/>
      <c r="G30" s="239" t="str">
        <f ca="1">IFERROR((AVERAGE(Summary!F50:EO50)/AVERAGE(Summary!F49:EO49))-1,"")</f>
        <v/>
      </c>
      <c r="H30" s="240"/>
      <c r="I30" s="229"/>
      <c r="J30" s="188"/>
      <c r="K30" s="223"/>
      <c r="L30" s="223"/>
      <c r="M30" s="517"/>
    </row>
    <row r="31" spans="1:14" ht="18" customHeight="1">
      <c r="A31" s="180"/>
      <c r="B31" s="238"/>
      <c r="C31" s="222" t="s">
        <v>486</v>
      </c>
      <c r="D31" s="222"/>
      <c r="E31" s="222"/>
      <c r="F31" s="222"/>
      <c r="G31" s="222"/>
      <c r="H31" s="222"/>
      <c r="I31" s="229"/>
      <c r="J31" s="188"/>
      <c r="K31" s="223"/>
      <c r="L31" s="241" t="s">
        <v>487</v>
      </c>
      <c r="M31" s="516">
        <f>+Summary!E12</f>
        <v>0</v>
      </c>
    </row>
    <row r="32" spans="1:14" ht="7.5" customHeight="1">
      <c r="A32" s="180"/>
      <c r="B32" s="238"/>
      <c r="C32" s="222"/>
      <c r="D32" s="222"/>
      <c r="E32" s="222"/>
      <c r="F32" s="222"/>
      <c r="G32" s="222"/>
      <c r="H32" s="222"/>
      <c r="I32" s="229"/>
      <c r="J32" s="188"/>
      <c r="K32" s="223"/>
      <c r="L32" s="225"/>
      <c r="M32" s="226"/>
    </row>
    <row r="33" spans="1:13" ht="12.75">
      <c r="A33" s="180"/>
      <c r="B33" s="238" t="s">
        <v>478</v>
      </c>
      <c r="C33" s="222" t="s">
        <v>489</v>
      </c>
      <c r="D33" s="222"/>
      <c r="E33" s="222"/>
      <c r="F33" s="222"/>
      <c r="G33" s="222"/>
      <c r="H33" s="222"/>
      <c r="I33" s="219" t="s">
        <v>564</v>
      </c>
      <c r="J33" s="188"/>
      <c r="K33" s="220"/>
      <c r="L33" s="223"/>
      <c r="M33" s="224"/>
    </row>
    <row r="34" spans="1:13" ht="12.75">
      <c r="A34" s="180"/>
      <c r="B34" s="238"/>
      <c r="C34" s="222" t="s">
        <v>490</v>
      </c>
      <c r="D34" s="222"/>
      <c r="E34" s="222"/>
      <c r="F34" s="222"/>
      <c r="G34" s="222"/>
      <c r="H34" s="222"/>
      <c r="I34" s="219" t="s">
        <v>476</v>
      </c>
      <c r="J34" s="188"/>
      <c r="K34" s="242"/>
      <c r="L34" s="223"/>
      <c r="M34" s="220"/>
    </row>
    <row r="35" spans="1:13" ht="12.75">
      <c r="A35" s="180"/>
      <c r="B35" s="238"/>
      <c r="C35" s="243" t="s">
        <v>554</v>
      </c>
      <c r="D35" s="222"/>
      <c r="E35" s="222"/>
      <c r="F35" s="222"/>
      <c r="G35" s="222"/>
      <c r="H35" s="222"/>
      <c r="I35" s="229"/>
      <c r="J35" s="188"/>
      <c r="K35" s="223"/>
      <c r="L35" s="225"/>
      <c r="M35" s="226"/>
    </row>
    <row r="36" spans="1:13" ht="8.25" customHeight="1">
      <c r="A36" s="180"/>
      <c r="B36" s="222"/>
      <c r="C36" s="222"/>
      <c r="D36" s="222"/>
      <c r="E36" s="222"/>
      <c r="F36" s="222"/>
      <c r="G36" s="222"/>
      <c r="H36" s="222"/>
      <c r="I36" s="229"/>
      <c r="J36" s="225"/>
      <c r="K36" s="223"/>
      <c r="L36" s="225"/>
      <c r="M36" s="226"/>
    </row>
    <row r="37" spans="1:13" ht="12.75">
      <c r="A37" s="230"/>
      <c r="B37" s="244" t="s">
        <v>480</v>
      </c>
      <c r="C37" s="231" t="s">
        <v>492</v>
      </c>
      <c r="D37" s="245"/>
      <c r="E37" s="245"/>
      <c r="F37" s="245"/>
      <c r="G37" s="245"/>
      <c r="H37" s="245"/>
      <c r="I37" s="228"/>
      <c r="J37" s="225"/>
      <c r="K37" s="194"/>
      <c r="L37" s="207"/>
      <c r="M37" s="220"/>
    </row>
    <row r="38" spans="1:13" ht="12.75">
      <c r="A38" s="230"/>
      <c r="B38" s="231"/>
      <c r="C38" s="231" t="s">
        <v>493</v>
      </c>
      <c r="D38" s="245"/>
      <c r="E38" s="245"/>
      <c r="F38" s="245"/>
      <c r="G38" s="245"/>
      <c r="H38" s="245"/>
      <c r="I38" s="228"/>
      <c r="J38" s="188"/>
      <c r="K38" s="207"/>
      <c r="L38" s="207"/>
      <c r="M38" s="185"/>
    </row>
    <row r="39" spans="1:13" ht="11.25" customHeight="1">
      <c r="A39" s="230"/>
      <c r="B39" s="231"/>
      <c r="C39" s="231"/>
      <c r="D39" s="245"/>
      <c r="E39" s="245"/>
      <c r="F39" s="245"/>
      <c r="G39" s="245"/>
      <c r="H39" s="245"/>
      <c r="I39" s="246"/>
      <c r="J39" s="188"/>
      <c r="K39" s="188"/>
      <c r="L39" s="188"/>
      <c r="M39" s="185"/>
    </row>
    <row r="40" spans="1:13" ht="12.75">
      <c r="A40" s="230"/>
      <c r="B40" s="225"/>
      <c r="C40" s="225" t="s">
        <v>494</v>
      </c>
      <c r="D40" s="187"/>
      <c r="E40" s="225"/>
      <c r="F40" s="225" t="s">
        <v>495</v>
      </c>
      <c r="G40" s="585"/>
      <c r="H40" s="225"/>
      <c r="I40" s="605" t="str">
        <f>IFERROR(G40/$G$47*100,"")</f>
        <v/>
      </c>
      <c r="J40" s="188" t="s">
        <v>496</v>
      </c>
      <c r="K40" s="185"/>
    </row>
    <row r="41" spans="1:13" ht="12.75">
      <c r="A41" s="230"/>
      <c r="B41" s="225"/>
      <c r="C41" s="225" t="s">
        <v>494</v>
      </c>
      <c r="D41" s="247"/>
      <c r="E41" s="225"/>
      <c r="F41" s="225" t="s">
        <v>495</v>
      </c>
      <c r="G41" s="189"/>
      <c r="H41" s="225"/>
      <c r="I41" s="604" t="str">
        <f>IFERROR(G41/$G$47*100,"")</f>
        <v/>
      </c>
      <c r="J41" s="188" t="s">
        <v>496</v>
      </c>
      <c r="K41" s="185"/>
    </row>
    <row r="42" spans="1:13" ht="12.75">
      <c r="A42" s="230"/>
      <c r="B42" s="225"/>
      <c r="C42" s="225" t="s">
        <v>494</v>
      </c>
      <c r="D42" s="247"/>
      <c r="E42" s="225"/>
      <c r="F42" s="225" t="s">
        <v>495</v>
      </c>
      <c r="G42" s="189"/>
      <c r="H42" s="225"/>
      <c r="I42" s="604" t="str">
        <f>IFERROR(G42/$G$47*100,"")</f>
        <v/>
      </c>
      <c r="J42" s="188" t="s">
        <v>496</v>
      </c>
      <c r="K42" s="185"/>
    </row>
    <row r="43" spans="1:13" ht="12.75">
      <c r="A43" s="230"/>
      <c r="B43" s="225"/>
      <c r="C43" s="225" t="s">
        <v>494</v>
      </c>
      <c r="D43" s="247"/>
      <c r="E43" s="225"/>
      <c r="F43" s="225" t="s">
        <v>495</v>
      </c>
      <c r="G43" s="189"/>
      <c r="H43" s="225"/>
      <c r="I43" s="604" t="str">
        <f>IFERROR(G43/$G$47*100,"")</f>
        <v/>
      </c>
      <c r="J43" s="188" t="s">
        <v>496</v>
      </c>
      <c r="K43" s="185"/>
    </row>
    <row r="44" spans="1:13" ht="12.75">
      <c r="A44" s="230"/>
      <c r="B44" s="225"/>
      <c r="C44" s="225" t="s">
        <v>494</v>
      </c>
      <c r="D44" s="247"/>
      <c r="E44" s="225"/>
      <c r="F44" s="225" t="s">
        <v>495</v>
      </c>
      <c r="G44" s="189"/>
      <c r="H44" s="225"/>
      <c r="I44" s="604" t="str">
        <f>IFERROR(G44/$G$47*100,"")</f>
        <v/>
      </c>
      <c r="J44" s="188" t="s">
        <v>496</v>
      </c>
      <c r="K44" s="185"/>
    </row>
    <row r="45" spans="1:13" ht="12.75">
      <c r="A45" s="230"/>
      <c r="B45" s="225"/>
      <c r="C45" s="248"/>
      <c r="D45" s="225"/>
      <c r="E45" s="225"/>
      <c r="G45" s="225"/>
      <c r="H45" s="225"/>
      <c r="I45" s="223"/>
      <c r="J45" s="188"/>
      <c r="K45" s="188"/>
      <c r="L45" s="188"/>
      <c r="M45" s="185"/>
    </row>
    <row r="46" spans="1:13" ht="12.75">
      <c r="A46" s="230"/>
      <c r="B46" s="225"/>
      <c r="C46" s="225"/>
      <c r="D46" s="225"/>
      <c r="E46" s="225"/>
      <c r="F46" s="241" t="s">
        <v>497</v>
      </c>
      <c r="G46" s="250">
        <f>SUM(G40:G44)</f>
        <v>0</v>
      </c>
      <c r="H46" s="225"/>
      <c r="I46" s="223"/>
      <c r="J46" s="188"/>
      <c r="K46" s="188"/>
      <c r="L46" s="188"/>
      <c r="M46" s="185"/>
    </row>
    <row r="47" spans="1:13" ht="12.75">
      <c r="A47" s="180"/>
      <c r="B47" s="180"/>
      <c r="C47" s="180"/>
      <c r="D47" s="180"/>
      <c r="E47" s="180"/>
      <c r="F47" s="251" t="s">
        <v>498</v>
      </c>
      <c r="G47" s="252" t="str">
        <f>IF(+Summary!E13=0,"",+Summary!E13)</f>
        <v/>
      </c>
      <c r="H47" s="253"/>
      <c r="I47" s="254"/>
      <c r="J47" s="180"/>
      <c r="K47" s="180"/>
      <c r="L47" s="180"/>
      <c r="M47" s="185"/>
    </row>
    <row r="48" spans="1:13" ht="12.75">
      <c r="A48" s="180"/>
      <c r="B48" s="180"/>
      <c r="C48" s="180"/>
      <c r="D48" s="180"/>
      <c r="E48" s="180"/>
      <c r="F48" s="180"/>
      <c r="G48" s="180"/>
      <c r="H48" s="180"/>
      <c r="I48" s="185"/>
      <c r="J48" s="180"/>
      <c r="K48" s="180"/>
      <c r="L48" s="180"/>
      <c r="M48" s="185"/>
    </row>
    <row r="49" spans="1:13" ht="12.75">
      <c r="A49" s="180"/>
      <c r="B49" s="218" t="s">
        <v>483</v>
      </c>
      <c r="C49" s="180" t="s">
        <v>500</v>
      </c>
      <c r="D49" s="180"/>
      <c r="E49" s="180"/>
      <c r="F49" s="180"/>
      <c r="G49" s="180"/>
      <c r="H49" s="180"/>
      <c r="I49" s="228"/>
      <c r="J49" s="180"/>
      <c r="K49" s="220"/>
      <c r="L49" s="185"/>
      <c r="M49" s="220"/>
    </row>
    <row r="50" spans="1:13" ht="12.75">
      <c r="A50" s="180"/>
      <c r="B50" s="180"/>
      <c r="C50" s="255"/>
      <c r="D50" s="180"/>
      <c r="E50" s="180"/>
      <c r="F50" s="180"/>
      <c r="G50" s="180"/>
      <c r="H50" s="180"/>
      <c r="I50" s="185"/>
      <c r="J50" s="180"/>
      <c r="K50" s="180"/>
      <c r="L50" s="180"/>
      <c r="M50" s="185"/>
    </row>
    <row r="51" spans="1:13" ht="12.75">
      <c r="A51" s="180"/>
      <c r="B51" s="180"/>
      <c r="C51" s="255"/>
      <c r="D51" s="180"/>
      <c r="E51" s="180"/>
      <c r="F51" s="180"/>
      <c r="G51" s="180"/>
      <c r="H51" s="180"/>
      <c r="I51" s="185"/>
      <c r="J51" s="180"/>
      <c r="K51" s="180"/>
      <c r="L51" s="180"/>
      <c r="M51" s="185"/>
    </row>
    <row r="52" spans="1:13" ht="12.75">
      <c r="A52" s="180"/>
      <c r="B52" s="218" t="s">
        <v>488</v>
      </c>
      <c r="C52" s="180" t="s">
        <v>650</v>
      </c>
      <c r="D52" s="180"/>
      <c r="E52" s="180"/>
      <c r="F52" s="180"/>
      <c r="G52" s="180"/>
      <c r="H52" s="180"/>
      <c r="I52" s="228"/>
      <c r="J52" s="180"/>
      <c r="K52" s="220"/>
      <c r="L52" s="185"/>
      <c r="M52" s="220"/>
    </row>
    <row r="53" spans="1:13" ht="12.75">
      <c r="A53" s="180"/>
      <c r="B53" s="180"/>
      <c r="C53" s="180"/>
      <c r="D53" s="180" t="s">
        <v>502</v>
      </c>
      <c r="E53" s="180"/>
      <c r="F53" s="180"/>
      <c r="G53" s="256" t="str">
        <f>IF(+G47=0,"",+G47)</f>
        <v/>
      </c>
      <c r="H53" s="257"/>
      <c r="I53" s="258"/>
      <c r="J53" s="180"/>
      <c r="K53" s="210"/>
      <c r="L53" s="210"/>
    </row>
    <row r="54" spans="1:13" ht="12.75">
      <c r="A54" s="180"/>
      <c r="B54" s="218"/>
      <c r="C54" s="180"/>
      <c r="D54" s="180" t="s">
        <v>503</v>
      </c>
      <c r="E54" s="180"/>
      <c r="F54" s="180"/>
      <c r="G54" s="256"/>
      <c r="H54" s="257"/>
      <c r="I54" s="258"/>
      <c r="J54" s="180"/>
    </row>
    <row r="55" spans="1:13" ht="12.75">
      <c r="A55" s="180"/>
      <c r="B55" s="180"/>
      <c r="C55" s="180"/>
      <c r="D55" s="180"/>
      <c r="E55" s="180" t="s">
        <v>504</v>
      </c>
      <c r="F55" s="180"/>
      <c r="G55" s="259" t="str">
        <f>IFERROR(+G54/G53,"")</f>
        <v/>
      </c>
      <c r="H55" s="260"/>
      <c r="I55" s="261"/>
      <c r="J55" s="180"/>
    </row>
    <row r="56" spans="1:13" ht="12.75">
      <c r="A56" s="180"/>
      <c r="B56" s="180"/>
      <c r="C56" s="255"/>
      <c r="F56" s="180"/>
      <c r="G56" s="180"/>
      <c r="H56" s="180"/>
      <c r="I56" s="185"/>
      <c r="J56" s="180"/>
      <c r="K56" s="185"/>
    </row>
    <row r="57" spans="1:13" ht="12.75">
      <c r="A57" s="180"/>
      <c r="B57" s="180"/>
      <c r="C57" s="180"/>
      <c r="D57" s="180"/>
      <c r="E57" s="180"/>
      <c r="F57" s="180"/>
      <c r="G57" s="180"/>
      <c r="H57" s="180"/>
      <c r="I57" s="185"/>
      <c r="J57" s="180"/>
      <c r="K57" s="180"/>
      <c r="L57" s="180"/>
      <c r="M57" s="185"/>
    </row>
    <row r="58" spans="1:13" ht="5.25" customHeight="1">
      <c r="A58" s="180"/>
      <c r="B58" s="180"/>
      <c r="C58" s="180"/>
      <c r="D58" s="180"/>
      <c r="E58" s="180"/>
      <c r="F58" s="180"/>
      <c r="G58" s="180"/>
      <c r="H58" s="180"/>
      <c r="I58" s="185"/>
      <c r="J58" s="180"/>
      <c r="K58" s="180"/>
      <c r="L58" s="180"/>
      <c r="M58" s="185"/>
    </row>
    <row r="59" spans="1:13" ht="26.25" customHeight="1">
      <c r="A59" s="180"/>
      <c r="B59" s="262" t="s">
        <v>505</v>
      </c>
      <c r="C59" s="213"/>
      <c r="D59" s="213"/>
      <c r="E59" s="213"/>
      <c r="F59" s="213"/>
      <c r="G59" s="213"/>
      <c r="H59" s="180"/>
      <c r="I59" s="214" t="s">
        <v>462</v>
      </c>
      <c r="J59" s="202"/>
      <c r="K59" s="215" t="s">
        <v>463</v>
      </c>
      <c r="L59" s="235"/>
      <c r="M59" s="217" t="s">
        <v>464</v>
      </c>
    </row>
    <row r="60" spans="1:13" ht="4.5" customHeight="1">
      <c r="A60" s="180"/>
      <c r="B60" s="180"/>
      <c r="C60" s="180"/>
      <c r="D60" s="180"/>
      <c r="E60" s="180"/>
      <c r="F60" s="180"/>
      <c r="G60" s="180"/>
      <c r="H60" s="180"/>
      <c r="I60" s="185"/>
      <c r="J60" s="180"/>
      <c r="K60" s="180"/>
      <c r="L60" s="180"/>
      <c r="M60" s="185"/>
    </row>
    <row r="61" spans="1:13" ht="12.75">
      <c r="A61" s="180"/>
      <c r="B61" s="218" t="s">
        <v>491</v>
      </c>
      <c r="C61" s="180" t="s">
        <v>506</v>
      </c>
      <c r="D61" s="180"/>
      <c r="E61" s="180"/>
      <c r="F61" s="180"/>
      <c r="G61" s="180"/>
      <c r="H61" s="180"/>
      <c r="I61" s="263" t="s">
        <v>567</v>
      </c>
      <c r="J61" s="180"/>
      <c r="K61" s="185"/>
      <c r="L61" s="180"/>
      <c r="M61" s="185"/>
    </row>
    <row r="62" spans="1:13" ht="12.75">
      <c r="A62" s="180"/>
      <c r="B62" s="218"/>
      <c r="C62" s="180" t="s">
        <v>614</v>
      </c>
      <c r="D62" s="180"/>
      <c r="E62" s="180"/>
      <c r="F62" s="180"/>
      <c r="G62" s="180"/>
      <c r="H62" s="180"/>
      <c r="I62" s="227"/>
      <c r="J62" s="180"/>
      <c r="K62" s="220"/>
      <c r="L62" s="185"/>
      <c r="M62" s="220"/>
    </row>
    <row r="63" spans="1:13" ht="12.75">
      <c r="A63" s="180"/>
      <c r="B63" s="180"/>
      <c r="C63" s="180" t="s">
        <v>507</v>
      </c>
      <c r="D63" s="180"/>
      <c r="E63" s="264"/>
      <c r="F63" s="180"/>
      <c r="G63" s="180"/>
      <c r="H63" s="180"/>
      <c r="I63" s="263"/>
      <c r="J63" s="251"/>
      <c r="K63" s="185"/>
      <c r="L63" s="185"/>
      <c r="M63" s="185"/>
    </row>
    <row r="64" spans="1:13" ht="12.75">
      <c r="A64" s="180"/>
      <c r="B64" s="180"/>
      <c r="C64" s="255"/>
      <c r="D64" s="180"/>
      <c r="E64" s="180"/>
      <c r="F64" s="180"/>
      <c r="G64" s="180"/>
      <c r="H64" s="180"/>
      <c r="I64" s="263"/>
      <c r="J64" s="180"/>
      <c r="K64" s="185"/>
      <c r="L64" s="185"/>
      <c r="M64" s="185"/>
    </row>
    <row r="65" spans="1:13" ht="12.75">
      <c r="A65" s="180"/>
      <c r="B65" s="218" t="s">
        <v>499</v>
      </c>
      <c r="C65" s="180" t="s">
        <v>508</v>
      </c>
      <c r="D65" s="185"/>
      <c r="E65" s="185"/>
      <c r="F65" s="185"/>
      <c r="G65" s="265"/>
      <c r="H65" s="265"/>
      <c r="I65" s="263" t="s">
        <v>567</v>
      </c>
      <c r="J65" s="265"/>
      <c r="K65" s="185"/>
      <c r="L65" s="185"/>
      <c r="M65" s="185"/>
    </row>
    <row r="66" spans="1:13" ht="12.75">
      <c r="A66" s="180"/>
      <c r="B66" s="180"/>
      <c r="C66" s="180" t="s">
        <v>509</v>
      </c>
      <c r="D66" s="185"/>
      <c r="E66" s="185"/>
      <c r="F66" s="185"/>
      <c r="G66" s="265"/>
      <c r="H66" s="265"/>
      <c r="I66" s="228"/>
      <c r="J66" s="265"/>
      <c r="K66" s="220"/>
      <c r="L66" s="185"/>
      <c r="M66" s="220"/>
    </row>
    <row r="67" spans="1:13" ht="12.75">
      <c r="A67" s="180"/>
      <c r="B67" s="180"/>
      <c r="C67" s="180" t="s">
        <v>507</v>
      </c>
      <c r="D67" s="180"/>
      <c r="E67" s="180"/>
      <c r="F67" s="180"/>
      <c r="G67" s="180"/>
      <c r="H67" s="180"/>
      <c r="I67" s="185"/>
      <c r="J67" s="251"/>
      <c r="K67" s="180"/>
      <c r="L67" s="180"/>
      <c r="M67" s="185"/>
    </row>
    <row r="68" spans="1:13" ht="12.75">
      <c r="A68" s="180"/>
      <c r="B68" s="180"/>
      <c r="C68" s="266"/>
      <c r="D68" s="180"/>
      <c r="E68" s="180"/>
      <c r="F68" s="180"/>
      <c r="G68" s="180"/>
      <c r="H68" s="180"/>
      <c r="I68" s="185"/>
      <c r="J68" s="251"/>
      <c r="K68" s="180"/>
      <c r="L68" s="180"/>
      <c r="M68" s="185"/>
    </row>
    <row r="69" spans="1:13" ht="12.75">
      <c r="A69" s="180"/>
      <c r="B69" s="218" t="s">
        <v>501</v>
      </c>
      <c r="C69" s="180" t="s">
        <v>642</v>
      </c>
      <c r="D69" s="180"/>
      <c r="E69" s="180"/>
      <c r="F69" s="180"/>
      <c r="G69" s="180"/>
      <c r="H69" s="180"/>
      <c r="I69" s="263" t="s">
        <v>565</v>
      </c>
      <c r="J69" s="180"/>
      <c r="K69" s="220" t="s">
        <v>577</v>
      </c>
      <c r="L69" s="185"/>
      <c r="M69" s="220"/>
    </row>
    <row r="70" spans="1:13" ht="12.75">
      <c r="A70" s="180"/>
      <c r="B70" s="218"/>
      <c r="C70" s="180" t="s">
        <v>510</v>
      </c>
      <c r="D70" s="180"/>
      <c r="E70" s="180"/>
      <c r="F70" s="180"/>
      <c r="G70" s="180"/>
      <c r="H70" s="180"/>
      <c r="I70" s="227"/>
      <c r="J70" s="180"/>
    </row>
    <row r="71" spans="1:13" ht="12.75">
      <c r="A71" s="180"/>
      <c r="B71" s="180"/>
      <c r="C71" s="180" t="s">
        <v>511</v>
      </c>
      <c r="D71" s="180"/>
      <c r="E71" s="264"/>
      <c r="F71" s="180"/>
      <c r="G71" s="180"/>
      <c r="H71" s="180"/>
      <c r="I71" s="263"/>
      <c r="J71" s="251"/>
      <c r="K71" s="185"/>
      <c r="L71" s="185"/>
      <c r="M71" s="185"/>
    </row>
    <row r="72" spans="1:13" ht="12.75">
      <c r="A72" s="180"/>
      <c r="B72" s="180"/>
      <c r="C72" s="180" t="s">
        <v>512</v>
      </c>
      <c r="D72" s="180"/>
      <c r="E72" s="264"/>
      <c r="F72" s="180"/>
      <c r="G72" s="180"/>
      <c r="H72" s="180"/>
      <c r="I72" s="263"/>
      <c r="J72" s="251"/>
      <c r="K72" s="185"/>
      <c r="L72" s="185"/>
      <c r="M72" s="185"/>
    </row>
    <row r="73" spans="1:13" ht="25.5" customHeight="1">
      <c r="A73" s="569"/>
      <c r="B73" s="839"/>
      <c r="C73" s="839"/>
      <c r="D73" s="839"/>
      <c r="E73" s="839"/>
      <c r="F73" s="839"/>
      <c r="G73" s="839"/>
      <c r="H73" s="839"/>
      <c r="I73" s="839"/>
      <c r="J73" s="839"/>
      <c r="K73" s="839"/>
      <c r="L73" s="839"/>
      <c r="M73" s="839"/>
    </row>
    <row r="74" spans="1:13" ht="54.75" customHeight="1">
      <c r="A74" s="521"/>
      <c r="B74" s="839"/>
      <c r="C74" s="839"/>
      <c r="D74" s="839"/>
      <c r="E74" s="839"/>
      <c r="F74" s="839"/>
      <c r="G74" s="839"/>
      <c r="H74" s="839"/>
      <c r="I74" s="839"/>
      <c r="J74" s="839"/>
      <c r="K74" s="839"/>
      <c r="L74" s="839"/>
      <c r="M74" s="839"/>
    </row>
    <row r="75" spans="1:13" s="270" customFormat="1" ht="26.25" customHeight="1">
      <c r="A75" s="267"/>
      <c r="B75" s="262" t="s">
        <v>513</v>
      </c>
      <c r="C75" s="268"/>
      <c r="D75" s="268"/>
      <c r="E75" s="268"/>
      <c r="F75" s="268"/>
      <c r="G75" s="268"/>
      <c r="H75" s="268"/>
      <c r="I75" s="269"/>
      <c r="J75" s="268"/>
      <c r="K75" s="268"/>
      <c r="L75" s="268"/>
      <c r="M75" s="269"/>
    </row>
    <row r="76" spans="1:13" ht="4.5" customHeight="1">
      <c r="A76" s="180"/>
      <c r="B76" s="266"/>
      <c r="C76" s="180"/>
      <c r="D76" s="180"/>
      <c r="E76" s="180"/>
      <c r="F76" s="180"/>
      <c r="G76" s="180"/>
      <c r="H76" s="180"/>
      <c r="I76" s="185"/>
      <c r="J76" s="180"/>
      <c r="K76" s="180"/>
      <c r="L76" s="180"/>
      <c r="M76" s="185"/>
    </row>
    <row r="77" spans="1:13" ht="12.75">
      <c r="A77" s="180"/>
      <c r="B77" s="180" t="s">
        <v>649</v>
      </c>
      <c r="C77" s="180"/>
      <c r="D77" s="180"/>
      <c r="E77" s="180"/>
      <c r="F77" s="180"/>
      <c r="G77" s="180"/>
      <c r="H77" s="180"/>
      <c r="I77" s="185"/>
      <c r="J77" s="180"/>
      <c r="K77" s="180"/>
      <c r="L77" s="180"/>
      <c r="M77" s="185"/>
    </row>
    <row r="78" spans="1:13" ht="12.75">
      <c r="A78" s="180"/>
      <c r="B78" s="180" t="s">
        <v>514</v>
      </c>
      <c r="C78" s="180"/>
      <c r="D78" s="180"/>
      <c r="E78" s="180"/>
      <c r="F78" s="180"/>
      <c r="G78" s="180"/>
      <c r="H78" s="180"/>
      <c r="I78" s="185"/>
      <c r="J78" s="180"/>
      <c r="K78" s="180"/>
      <c r="L78" s="180"/>
      <c r="M78" s="185"/>
    </row>
    <row r="79" spans="1:13" ht="12.75">
      <c r="A79" s="180"/>
      <c r="B79" s="180"/>
      <c r="C79" s="180"/>
      <c r="D79" s="180"/>
      <c r="E79" s="180"/>
      <c r="F79" s="180"/>
      <c r="G79" s="180"/>
      <c r="H79" s="180"/>
      <c r="I79" s="185"/>
      <c r="J79" s="180"/>
      <c r="K79" s="180"/>
      <c r="L79" s="180"/>
      <c r="M79" s="185"/>
    </row>
    <row r="80" spans="1:13" ht="12.75">
      <c r="A80" s="180"/>
      <c r="B80" s="271" t="s">
        <v>515</v>
      </c>
      <c r="C80" s="180"/>
      <c r="D80" s="180"/>
      <c r="E80" s="180"/>
      <c r="F80" s="180"/>
      <c r="G80" s="180"/>
      <c r="H80" s="180"/>
      <c r="I80" s="185"/>
      <c r="J80" s="180"/>
      <c r="K80" s="180"/>
      <c r="L80" s="180"/>
      <c r="M80" s="185"/>
    </row>
    <row r="81" spans="1:13" ht="12.75">
      <c r="A81" s="180"/>
      <c r="B81" s="271" t="s">
        <v>516</v>
      </c>
      <c r="C81" s="180"/>
      <c r="D81" s="272"/>
      <c r="E81" s="272"/>
      <c r="F81" s="272"/>
      <c r="G81" s="272"/>
      <c r="H81" s="180"/>
      <c r="I81" s="185"/>
      <c r="J81" s="180"/>
      <c r="K81" s="180"/>
      <c r="L81" s="180"/>
      <c r="M81" s="185"/>
    </row>
    <row r="82" spans="1:13" ht="12.75">
      <c r="A82" s="180"/>
      <c r="B82" s="271"/>
      <c r="C82" s="180"/>
      <c r="D82" s="180"/>
      <c r="E82" s="180"/>
      <c r="F82" s="180"/>
      <c r="G82" s="180"/>
      <c r="H82" s="180"/>
      <c r="I82" s="185"/>
      <c r="J82" s="180"/>
      <c r="K82" s="180"/>
      <c r="L82" s="180"/>
      <c r="M82" s="185"/>
    </row>
    <row r="83" spans="1:13" ht="12.75">
      <c r="A83" s="180"/>
      <c r="B83" s="273"/>
      <c r="C83" s="272" t="s">
        <v>140</v>
      </c>
      <c r="D83" s="180"/>
      <c r="E83" s="180" t="s">
        <v>648</v>
      </c>
      <c r="F83" s="180"/>
      <c r="G83" s="180"/>
      <c r="H83" s="180"/>
      <c r="I83" s="185"/>
      <c r="J83" s="180"/>
      <c r="K83" s="180"/>
      <c r="L83" s="180"/>
      <c r="M83" s="185"/>
    </row>
    <row r="84" spans="1:13" ht="12" customHeight="1">
      <c r="A84" s="180"/>
      <c r="B84" s="180"/>
      <c r="D84" s="180"/>
      <c r="E84" s="180"/>
      <c r="F84" s="180"/>
      <c r="G84" s="274"/>
      <c r="H84" s="180"/>
      <c r="J84" s="180"/>
      <c r="L84" s="180"/>
      <c r="M84" s="185"/>
    </row>
    <row r="85" spans="1:13" s="270" customFormat="1" ht="26.25" customHeight="1">
      <c r="A85" s="267"/>
      <c r="B85" s="262" t="s">
        <v>517</v>
      </c>
      <c r="C85" s="268"/>
      <c r="D85" s="268"/>
      <c r="E85" s="268"/>
      <c r="F85" s="268"/>
      <c r="G85" s="268"/>
      <c r="H85" s="268"/>
      <c r="I85" s="269"/>
      <c r="J85" s="268"/>
      <c r="K85" s="268"/>
      <c r="L85" s="268"/>
      <c r="M85" s="269"/>
    </row>
    <row r="86" spans="1:13" ht="4.5" customHeight="1">
      <c r="A86" s="180"/>
      <c r="B86" s="180"/>
      <c r="C86" s="180"/>
      <c r="D86" s="180"/>
      <c r="E86" s="180"/>
      <c r="F86" s="180"/>
      <c r="G86" s="180"/>
      <c r="H86" s="180"/>
      <c r="I86" s="185"/>
      <c r="J86" s="180"/>
      <c r="K86" s="180"/>
      <c r="L86" s="180"/>
      <c r="M86" s="185"/>
    </row>
    <row r="87" spans="1:13" ht="12.75">
      <c r="A87" s="180"/>
      <c r="B87" s="180" t="s">
        <v>518</v>
      </c>
      <c r="C87" s="180"/>
      <c r="D87" s="180"/>
      <c r="E87" s="180"/>
      <c r="F87" s="180"/>
      <c r="G87" s="180"/>
      <c r="H87" s="180"/>
      <c r="I87" s="185"/>
      <c r="J87" s="180"/>
      <c r="K87" s="180"/>
      <c r="L87" s="180"/>
      <c r="M87" s="185"/>
    </row>
    <row r="88" spans="1:13" ht="12.75">
      <c r="A88" s="180"/>
      <c r="B88" s="180" t="s">
        <v>519</v>
      </c>
      <c r="C88" s="180"/>
      <c r="D88" s="180"/>
      <c r="E88" s="180"/>
      <c r="F88" s="180"/>
      <c r="G88" s="180"/>
      <c r="H88" s="180"/>
      <c r="I88" s="185"/>
      <c r="J88" s="180"/>
      <c r="K88" s="180"/>
      <c r="L88" s="180"/>
      <c r="M88" s="185"/>
    </row>
    <row r="89" spans="1:13" ht="12.75">
      <c r="A89" s="180"/>
      <c r="B89" s="180"/>
      <c r="C89" s="180"/>
      <c r="D89" s="180"/>
      <c r="E89" s="180"/>
      <c r="F89" s="180"/>
      <c r="G89" s="180"/>
      <c r="H89" s="180"/>
      <c r="I89" s="180"/>
      <c r="J89" s="180"/>
      <c r="K89" s="180"/>
      <c r="L89" s="180"/>
      <c r="M89" s="185"/>
    </row>
    <row r="90" spans="1:13" ht="12.75">
      <c r="A90" s="180"/>
      <c r="B90" s="275"/>
      <c r="C90" s="220"/>
      <c r="D90" s="220"/>
      <c r="E90" s="220"/>
      <c r="F90" s="276"/>
      <c r="G90" s="180"/>
      <c r="H90" s="192"/>
      <c r="I90" s="192"/>
      <c r="J90" s="180"/>
      <c r="K90" s="180"/>
      <c r="L90" s="180"/>
      <c r="M90" s="185"/>
    </row>
    <row r="91" spans="1:13" ht="12.75">
      <c r="A91" s="180"/>
      <c r="B91" s="277" t="s">
        <v>520</v>
      </c>
      <c r="C91" s="185"/>
      <c r="D91" s="236"/>
      <c r="E91" s="185"/>
      <c r="F91" s="251"/>
      <c r="G91" s="255"/>
      <c r="H91" s="274" t="s">
        <v>134</v>
      </c>
      <c r="I91" s="180"/>
      <c r="J91" s="180"/>
      <c r="K91" s="180"/>
      <c r="L91" s="180"/>
      <c r="M91" s="185"/>
    </row>
    <row r="92" spans="1:13" ht="12.75">
      <c r="A92" s="180"/>
      <c r="B92" s="271"/>
      <c r="C92" s="185"/>
      <c r="D92" s="185"/>
      <c r="E92" s="185"/>
      <c r="F92" s="251"/>
      <c r="G92" s="255"/>
      <c r="H92" s="274"/>
      <c r="I92" s="180"/>
      <c r="J92" s="180"/>
      <c r="K92" s="180"/>
      <c r="L92" s="180"/>
      <c r="M92" s="185"/>
    </row>
    <row r="93" spans="1:13" ht="12.75">
      <c r="A93" s="180"/>
      <c r="B93" s="275"/>
      <c r="C93" s="220"/>
      <c r="D93" s="220"/>
      <c r="E93" s="220"/>
      <c r="F93" s="276"/>
      <c r="G93" s="180"/>
      <c r="H93" s="192"/>
      <c r="I93" s="192"/>
      <c r="J93" s="180"/>
      <c r="K93" s="180"/>
      <c r="L93" s="180"/>
      <c r="M93" s="185"/>
    </row>
    <row r="94" spans="1:13" ht="12.75">
      <c r="A94" s="180"/>
      <c r="B94" s="274" t="s">
        <v>643</v>
      </c>
      <c r="C94" s="180"/>
      <c r="D94" s="180"/>
      <c r="E94" s="180"/>
      <c r="F94" s="251"/>
      <c r="G94" s="180"/>
      <c r="H94" s="274" t="s">
        <v>134</v>
      </c>
      <c r="I94" s="180"/>
      <c r="J94" s="180"/>
      <c r="K94" s="180"/>
      <c r="L94" s="180"/>
      <c r="M94" s="185"/>
    </row>
    <row r="95" spans="1:13" ht="12.75">
      <c r="A95" s="180"/>
      <c r="B95" s="180"/>
      <c r="C95" s="180"/>
      <c r="D95" s="180"/>
      <c r="E95" s="180"/>
      <c r="F95" s="180"/>
      <c r="G95" s="180"/>
      <c r="H95" s="180"/>
      <c r="I95" s="185"/>
      <c r="J95" s="180"/>
      <c r="K95" s="180"/>
      <c r="L95" s="180"/>
      <c r="M95" s="185"/>
    </row>
    <row r="96" spans="1:13" ht="12.75">
      <c r="A96" s="180"/>
      <c r="B96" s="180"/>
      <c r="C96" s="180" t="s">
        <v>141</v>
      </c>
      <c r="D96" s="180"/>
      <c r="E96" s="180"/>
      <c r="F96" s="180"/>
      <c r="G96" s="180"/>
      <c r="H96" s="180"/>
      <c r="I96" s="185"/>
      <c r="J96" s="180"/>
      <c r="K96" s="180"/>
      <c r="L96" s="180"/>
      <c r="M96" s="185"/>
    </row>
    <row r="97" spans="1:13" ht="12.75">
      <c r="A97" s="180"/>
      <c r="B97" s="180"/>
      <c r="C97" s="180"/>
      <c r="D97" s="180"/>
      <c r="E97" s="180"/>
      <c r="F97" s="180"/>
      <c r="G97" s="180"/>
      <c r="H97" s="180"/>
      <c r="I97" s="185"/>
      <c r="J97" s="180"/>
      <c r="K97" s="180"/>
      <c r="L97" s="180"/>
      <c r="M97" s="185"/>
    </row>
    <row r="98" spans="1:13" ht="12.75">
      <c r="A98" s="180"/>
      <c r="B98" s="180"/>
      <c r="C98" s="180"/>
      <c r="D98" s="180"/>
      <c r="E98" s="180"/>
      <c r="F98" s="180"/>
      <c r="G98" s="180"/>
      <c r="H98" s="180"/>
      <c r="I98" s="185"/>
      <c r="J98" s="180"/>
      <c r="K98" s="180"/>
      <c r="L98" s="180"/>
      <c r="M98" s="185"/>
    </row>
    <row r="99" spans="1:13" ht="12.75">
      <c r="A99" s="180"/>
      <c r="B99" s="180"/>
      <c r="C99" s="180"/>
      <c r="D99" s="180"/>
      <c r="E99" s="180"/>
      <c r="F99" s="180"/>
      <c r="G99" s="180"/>
      <c r="H99" s="180"/>
      <c r="I99" s="185"/>
      <c r="J99" s="180"/>
      <c r="K99" s="180"/>
      <c r="L99" s="180"/>
      <c r="M99" s="185"/>
    </row>
    <row r="100" spans="1:13" ht="12.75">
      <c r="A100" s="180"/>
      <c r="B100" s="180"/>
      <c r="C100" s="180"/>
      <c r="D100" s="180"/>
      <c r="E100" s="180"/>
      <c r="F100" s="180"/>
      <c r="G100" s="180"/>
      <c r="H100" s="180"/>
      <c r="I100" s="185"/>
      <c r="J100" s="180"/>
      <c r="K100" s="180"/>
      <c r="L100" s="180"/>
      <c r="M100" s="185"/>
    </row>
    <row r="101" spans="1:13" ht="12.75">
      <c r="A101" s="180"/>
      <c r="B101" s="180"/>
      <c r="C101" s="180"/>
      <c r="D101" s="180"/>
      <c r="E101" s="180"/>
      <c r="F101" s="180"/>
      <c r="G101" s="180"/>
      <c r="H101" s="180"/>
      <c r="I101" s="185"/>
      <c r="J101" s="180"/>
      <c r="K101" s="180"/>
      <c r="L101" s="180"/>
      <c r="M101" s="185"/>
    </row>
    <row r="102" spans="1:13" ht="12.75">
      <c r="A102" s="180"/>
      <c r="B102" s="180"/>
      <c r="C102" s="180"/>
      <c r="D102" s="180"/>
      <c r="E102" s="180"/>
      <c r="F102" s="180"/>
      <c r="G102" s="180"/>
      <c r="H102" s="180"/>
      <c r="I102" s="185"/>
      <c r="J102" s="180"/>
      <c r="K102" s="180"/>
      <c r="L102" s="180"/>
      <c r="M102" s="185"/>
    </row>
    <row r="103" spans="1:13" ht="12.75">
      <c r="A103" s="180"/>
      <c r="B103" s="180"/>
      <c r="C103" s="180"/>
      <c r="D103" s="180"/>
      <c r="E103" s="180"/>
      <c r="F103" s="180"/>
      <c r="G103" s="180"/>
      <c r="H103" s="180"/>
      <c r="I103" s="185"/>
      <c r="J103" s="180"/>
      <c r="K103" s="180"/>
      <c r="L103" s="180"/>
      <c r="M103" s="185"/>
    </row>
    <row r="104" spans="1:13" ht="12.75">
      <c r="A104" s="180"/>
      <c r="B104" s="180"/>
      <c r="C104" s="180"/>
      <c r="D104" s="180"/>
      <c r="E104" s="180"/>
      <c r="F104" s="180"/>
      <c r="G104" s="180"/>
      <c r="H104" s="180"/>
      <c r="I104" s="185"/>
      <c r="J104" s="180"/>
      <c r="K104" s="180"/>
      <c r="L104" s="180"/>
      <c r="M104" s="185"/>
    </row>
    <row r="105" spans="1:13" ht="12.75">
      <c r="A105" s="180"/>
      <c r="B105" s="180"/>
      <c r="C105" s="180"/>
      <c r="D105" s="180"/>
      <c r="E105" s="180"/>
      <c r="F105" s="180"/>
      <c r="G105" s="180"/>
      <c r="H105" s="180"/>
      <c r="I105" s="185"/>
      <c r="J105" s="180"/>
      <c r="K105" s="180"/>
      <c r="L105" s="180"/>
      <c r="M105" s="185"/>
    </row>
    <row r="106" spans="1:13" ht="12.75">
      <c r="A106" s="180"/>
      <c r="B106" s="180"/>
      <c r="C106" s="180"/>
      <c r="D106" s="180"/>
      <c r="E106" s="180"/>
      <c r="F106" s="180"/>
      <c r="G106" s="180"/>
      <c r="H106" s="180"/>
      <c r="I106" s="185"/>
      <c r="J106" s="180"/>
      <c r="K106" s="180"/>
      <c r="L106" s="180"/>
      <c r="M106" s="185"/>
    </row>
  </sheetData>
  <mergeCells count="2">
    <mergeCell ref="B73:M74"/>
    <mergeCell ref="A1:M1"/>
  </mergeCells>
  <hyperlinks>
    <hyperlink ref="C83" r:id="rId1" xr:uid="{02AE8A7D-356F-4643-91DD-8B14B2A5CD9A}"/>
  </hyperlinks>
  <pageMargins left="0.7" right="0.7" top="0.75" bottom="0.75" header="0.3" footer="0.3"/>
  <pageSetup scale="69" fitToHeight="0"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EP78"/>
  <sheetViews>
    <sheetView tabSelected="1" topLeftCell="A40" workbookViewId="0">
      <selection activeCell="H88" sqref="H88"/>
    </sheetView>
  </sheetViews>
  <sheetFormatPr defaultRowHeight="12.75"/>
  <cols>
    <col min="1" max="1" width="62.7109375" customWidth="1"/>
    <col min="2" max="2" width="5.85546875" hidden="1" customWidth="1"/>
    <col min="3" max="4" width="12.5703125" customWidth="1"/>
    <col min="5" max="5" width="13.5703125" customWidth="1"/>
    <col min="6" max="145" width="13.7109375" customWidth="1"/>
  </cols>
  <sheetData>
    <row r="1" spans="1:146" s="356" customFormat="1" ht="20.100000000000001" customHeight="1">
      <c r="A1" s="525" t="s">
        <v>644</v>
      </c>
      <c r="B1" s="525"/>
      <c r="C1" s="525"/>
      <c r="D1" s="525"/>
      <c r="E1" s="353"/>
      <c r="F1" s="353"/>
      <c r="G1" s="353"/>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354"/>
      <c r="DK1" s="354"/>
      <c r="DL1" s="354"/>
      <c r="DM1" s="354"/>
      <c r="DN1" s="354"/>
      <c r="DO1" s="354"/>
      <c r="DP1" s="354"/>
      <c r="DQ1" s="354"/>
      <c r="DR1" s="354"/>
      <c r="DS1" s="354"/>
      <c r="DT1" s="354"/>
      <c r="DU1" s="354"/>
      <c r="DV1" s="354"/>
      <c r="DW1" s="354"/>
      <c r="DX1" s="354"/>
      <c r="DY1" s="354"/>
      <c r="DZ1" s="354"/>
      <c r="EA1" s="354"/>
      <c r="EB1" s="354"/>
      <c r="EC1" s="354"/>
      <c r="ED1" s="354"/>
      <c r="EE1" s="354"/>
      <c r="EF1" s="354"/>
      <c r="EG1" s="354"/>
      <c r="EH1" s="354"/>
      <c r="EI1" s="354"/>
      <c r="EJ1" s="354"/>
      <c r="EK1" s="354"/>
      <c r="EL1" s="354"/>
      <c r="EM1" s="354"/>
      <c r="EN1" s="354"/>
      <c r="EO1" s="355"/>
    </row>
    <row r="2" spans="1:146" s="356" customFormat="1" ht="10.5" customHeight="1">
      <c r="A2" s="357"/>
      <c r="B2" s="358"/>
      <c r="C2" s="358"/>
      <c r="D2" s="358"/>
      <c r="E2" s="358"/>
      <c r="F2" s="358"/>
      <c r="G2" s="358"/>
    </row>
    <row r="3" spans="1:146" s="356" customFormat="1">
      <c r="A3" s="359" t="str">
        <f>CONCATENATE('Service Dept Contact'!B11,'Service Dept Contact'!C11)</f>
        <v xml:space="preserve">Service Center Name:  </v>
      </c>
      <c r="B3" s="360"/>
      <c r="C3" s="360"/>
      <c r="D3" s="360"/>
      <c r="E3" s="358"/>
      <c r="F3" s="358"/>
      <c r="G3" s="358"/>
    </row>
    <row r="4" spans="1:146" s="356" customFormat="1">
      <c r="A4" s="359" t="str">
        <f>CONCATENATE('Service Dept Contact'!B9,'Service Dept Contact'!C8," ", 'Service Dept Contact'!C9)</f>
        <v>Fiscal Year:  FY2025 09/01/24-08/31/25</v>
      </c>
      <c r="B4" s="358"/>
      <c r="C4" s="358"/>
      <c r="D4" s="358"/>
      <c r="E4" s="358"/>
      <c r="F4" s="358"/>
      <c r="G4" s="358"/>
    </row>
    <row r="5" spans="1:146" s="356" customFormat="1" ht="8.25" customHeight="1">
      <c r="A5" s="359"/>
      <c r="B5" s="358"/>
      <c r="C5" s="358"/>
      <c r="D5" s="358"/>
      <c r="E5" s="358"/>
      <c r="F5" s="358"/>
      <c r="G5" s="358"/>
    </row>
    <row r="6" spans="1:146" s="356" customFormat="1" ht="40.5" customHeight="1">
      <c r="A6" s="361"/>
      <c r="B6" s="362"/>
      <c r="C6" s="362"/>
      <c r="D6" s="362"/>
      <c r="E6" s="537" t="s">
        <v>145</v>
      </c>
      <c r="F6" s="538">
        <f>+'Input- Historical &amp; Rate Info'!D20</f>
        <v>0</v>
      </c>
      <c r="G6" s="538">
        <f>+'Input- Historical &amp; Rate Info'!E20</f>
        <v>0</v>
      </c>
      <c r="H6" s="538">
        <f>+'Input- Historical &amp; Rate Info'!F20</f>
        <v>0</v>
      </c>
      <c r="I6" s="538">
        <f>+'Input- Historical &amp; Rate Info'!G20</f>
        <v>0</v>
      </c>
      <c r="J6" s="538">
        <f>+'Input- Historical &amp; Rate Info'!H20</f>
        <v>0</v>
      </c>
      <c r="K6" s="538">
        <f>+'Input- Historical &amp; Rate Info'!I20</f>
        <v>0</v>
      </c>
      <c r="L6" s="538">
        <f>+'Input- Historical &amp; Rate Info'!J20</f>
        <v>0</v>
      </c>
      <c r="M6" s="538">
        <f>+'Input- Historical &amp; Rate Info'!K20</f>
        <v>0</v>
      </c>
      <c r="N6" s="538">
        <f>+'Input- Historical &amp; Rate Info'!L20</f>
        <v>0</v>
      </c>
      <c r="O6" s="538">
        <f>+'Input- Historical &amp; Rate Info'!M20</f>
        <v>0</v>
      </c>
      <c r="P6" s="538">
        <f>+'Input- Historical &amp; Rate Info'!N20</f>
        <v>0</v>
      </c>
      <c r="Q6" s="538">
        <f>+'Input- Historical &amp; Rate Info'!O20</f>
        <v>0</v>
      </c>
      <c r="R6" s="538">
        <f>+'Input- Historical &amp; Rate Info'!P20</f>
        <v>0</v>
      </c>
      <c r="S6" s="538">
        <f>+'Input- Historical &amp; Rate Info'!Q20</f>
        <v>0</v>
      </c>
      <c r="T6" s="538">
        <f>+'Input- Historical &amp; Rate Info'!R20</f>
        <v>0</v>
      </c>
      <c r="U6" s="538">
        <f>+'Input- Historical &amp; Rate Info'!S20</f>
        <v>0</v>
      </c>
      <c r="V6" s="538">
        <f>+'Input- Historical &amp; Rate Info'!T20</f>
        <v>0</v>
      </c>
      <c r="W6" s="538">
        <f>+'Input- Historical &amp; Rate Info'!U20</f>
        <v>0</v>
      </c>
      <c r="X6" s="538">
        <f>+'Input- Historical &amp; Rate Info'!V20</f>
        <v>0</v>
      </c>
      <c r="Y6" s="538">
        <f>+'Input- Historical &amp; Rate Info'!W20</f>
        <v>0</v>
      </c>
      <c r="Z6" s="538">
        <f>+'Input- Historical &amp; Rate Info'!X20</f>
        <v>0</v>
      </c>
      <c r="AA6" s="538">
        <f>+'Input- Historical &amp; Rate Info'!Y20</f>
        <v>0</v>
      </c>
      <c r="AB6" s="538">
        <f>+'Input- Historical &amp; Rate Info'!Z20</f>
        <v>0</v>
      </c>
      <c r="AC6" s="538">
        <f>+'Input- Historical &amp; Rate Info'!AA20</f>
        <v>0</v>
      </c>
      <c r="AD6" s="538">
        <f>+'Input- Historical &amp; Rate Info'!AB20</f>
        <v>0</v>
      </c>
      <c r="AE6" s="538">
        <f>+'Input- Historical &amp; Rate Info'!AC20</f>
        <v>0</v>
      </c>
      <c r="AF6" s="538">
        <f>+'Input- Historical &amp; Rate Info'!AD20</f>
        <v>0</v>
      </c>
      <c r="AG6" s="538">
        <f>+'Input- Historical &amp; Rate Info'!AE20</f>
        <v>0</v>
      </c>
      <c r="AH6" s="538">
        <f>+'Input- Historical &amp; Rate Info'!AF20</f>
        <v>0</v>
      </c>
      <c r="AI6" s="538">
        <f>+'Input- Historical &amp; Rate Info'!AG20</f>
        <v>0</v>
      </c>
      <c r="AJ6" s="538">
        <f>+'Input- Historical &amp; Rate Info'!AH20</f>
        <v>0</v>
      </c>
      <c r="AK6" s="538">
        <f>+'Input- Historical &amp; Rate Info'!AI20</f>
        <v>0</v>
      </c>
      <c r="AL6" s="538">
        <f>+'Input- Historical &amp; Rate Info'!AJ20</f>
        <v>0</v>
      </c>
      <c r="AM6" s="538">
        <f>+'Input- Historical &amp; Rate Info'!AK20</f>
        <v>0</v>
      </c>
      <c r="AN6" s="538">
        <f>+'Input- Historical &amp; Rate Info'!AL20</f>
        <v>0</v>
      </c>
      <c r="AO6" s="538">
        <f>+'Input- Historical &amp; Rate Info'!AM20</f>
        <v>0</v>
      </c>
      <c r="AP6" s="538">
        <f>+'Input- Historical &amp; Rate Info'!AN20</f>
        <v>0</v>
      </c>
      <c r="AQ6" s="538">
        <f>+'Input- Historical &amp; Rate Info'!AO20</f>
        <v>0</v>
      </c>
      <c r="AR6" s="538">
        <f>+'Input- Historical &amp; Rate Info'!AP20</f>
        <v>0</v>
      </c>
      <c r="AS6" s="538">
        <f>+'Input- Historical &amp; Rate Info'!AQ20</f>
        <v>0</v>
      </c>
      <c r="AT6" s="538">
        <f>+'Input- Historical &amp; Rate Info'!AR20</f>
        <v>0</v>
      </c>
      <c r="AU6" s="538">
        <f>+'Input- Historical &amp; Rate Info'!AS20</f>
        <v>0</v>
      </c>
      <c r="AV6" s="538">
        <f>+'Input- Historical &amp; Rate Info'!AT20</f>
        <v>0</v>
      </c>
      <c r="AW6" s="538">
        <f>+'Input- Historical &amp; Rate Info'!AU20</f>
        <v>0</v>
      </c>
      <c r="AX6" s="538">
        <f>+'Input- Historical &amp; Rate Info'!AV20</f>
        <v>0</v>
      </c>
      <c r="AY6" s="538">
        <f>+'Input- Historical &amp; Rate Info'!AW20</f>
        <v>0</v>
      </c>
      <c r="AZ6" s="538">
        <f>+'Input- Historical &amp; Rate Info'!AX20</f>
        <v>0</v>
      </c>
      <c r="BA6" s="538">
        <f>+'Input- Historical &amp; Rate Info'!AY20</f>
        <v>0</v>
      </c>
      <c r="BB6" s="538">
        <f>+'Input- Historical &amp; Rate Info'!AZ20</f>
        <v>0</v>
      </c>
      <c r="BC6" s="538">
        <f>+'Input- Historical &amp; Rate Info'!BA20</f>
        <v>0</v>
      </c>
      <c r="BD6" s="538">
        <f>+'Input- Historical &amp; Rate Info'!BB20</f>
        <v>0</v>
      </c>
      <c r="BE6" s="538">
        <f>+'Input- Historical &amp; Rate Info'!BC20</f>
        <v>0</v>
      </c>
      <c r="BF6" s="538">
        <f>+'Input- Historical &amp; Rate Info'!BD20</f>
        <v>0</v>
      </c>
      <c r="BG6" s="538">
        <f>+'Input- Historical &amp; Rate Info'!BE20</f>
        <v>0</v>
      </c>
      <c r="BH6" s="538">
        <f>+'Input- Historical &amp; Rate Info'!BF20</f>
        <v>0</v>
      </c>
      <c r="BI6" s="538">
        <f>+'Input- Historical &amp; Rate Info'!BG20</f>
        <v>0</v>
      </c>
      <c r="BJ6" s="538">
        <f>+'Input- Historical &amp; Rate Info'!BH20</f>
        <v>0</v>
      </c>
      <c r="BK6" s="538">
        <f>+'Input- Historical &amp; Rate Info'!BI20</f>
        <v>0</v>
      </c>
      <c r="BL6" s="538">
        <f>+'Input- Historical &amp; Rate Info'!BJ20</f>
        <v>0</v>
      </c>
      <c r="BM6" s="538">
        <f>+'Input- Historical &amp; Rate Info'!BK20</f>
        <v>0</v>
      </c>
      <c r="BN6" s="538">
        <f>+'Input- Historical &amp; Rate Info'!BL20</f>
        <v>0</v>
      </c>
      <c r="BO6" s="538">
        <f>+'Input- Historical &amp; Rate Info'!BM20</f>
        <v>0</v>
      </c>
      <c r="BP6" s="538">
        <f>+'Input- Historical &amp; Rate Info'!BN20</f>
        <v>0</v>
      </c>
      <c r="BQ6" s="538">
        <f>+'Input- Historical &amp; Rate Info'!BO20</f>
        <v>0</v>
      </c>
      <c r="BR6" s="538">
        <f>+'Input- Historical &amp; Rate Info'!BP20</f>
        <v>0</v>
      </c>
      <c r="BS6" s="538">
        <f>+'Input- Historical &amp; Rate Info'!BQ20</f>
        <v>0</v>
      </c>
      <c r="BT6" s="538">
        <f>+'Input- Historical &amp; Rate Info'!BR20</f>
        <v>0</v>
      </c>
      <c r="BU6" s="538">
        <f>+'Input- Historical &amp; Rate Info'!BS20</f>
        <v>0</v>
      </c>
      <c r="BV6" s="538">
        <f>+'Input- Historical &amp; Rate Info'!BT20</f>
        <v>0</v>
      </c>
      <c r="BW6" s="538">
        <f>+'Input- Historical &amp; Rate Info'!BU20</f>
        <v>0</v>
      </c>
      <c r="BX6" s="538">
        <f>+'Input- Historical &amp; Rate Info'!BV20</f>
        <v>0</v>
      </c>
      <c r="BY6" s="538">
        <f>+'Input- Historical &amp; Rate Info'!BW20</f>
        <v>0</v>
      </c>
      <c r="BZ6" s="538">
        <f>+'Input- Historical &amp; Rate Info'!BX20</f>
        <v>0</v>
      </c>
      <c r="CA6" s="538">
        <f>+'Input- Historical &amp; Rate Info'!BY20</f>
        <v>0</v>
      </c>
      <c r="CB6" s="538">
        <f>+'Input- Historical &amp; Rate Info'!BZ20</f>
        <v>0</v>
      </c>
      <c r="CC6" s="538">
        <f>+'Input- Historical &amp; Rate Info'!CA20</f>
        <v>0</v>
      </c>
      <c r="CD6" s="538">
        <f>+'Input- Historical &amp; Rate Info'!CB20</f>
        <v>0</v>
      </c>
      <c r="CE6" s="538">
        <f>+'Input- Historical &amp; Rate Info'!CC20</f>
        <v>0</v>
      </c>
      <c r="CF6" s="538">
        <f>+'Input- Historical &amp; Rate Info'!CD20</f>
        <v>0</v>
      </c>
      <c r="CG6" s="538">
        <f>+'Input- Historical &amp; Rate Info'!CE20</f>
        <v>0</v>
      </c>
      <c r="CH6" s="538">
        <f>+'Input- Historical &amp; Rate Info'!CF20</f>
        <v>0</v>
      </c>
      <c r="CI6" s="538">
        <f>+'Input- Historical &amp; Rate Info'!CG20</f>
        <v>0</v>
      </c>
      <c r="CJ6" s="538">
        <f>+'Input- Historical &amp; Rate Info'!CH20</f>
        <v>0</v>
      </c>
      <c r="CK6" s="538">
        <f>+'Input- Historical &amp; Rate Info'!CI20</f>
        <v>0</v>
      </c>
      <c r="CL6" s="538">
        <f>+'Input- Historical &amp; Rate Info'!CJ20</f>
        <v>0</v>
      </c>
      <c r="CM6" s="538">
        <f>+'Input- Historical &amp; Rate Info'!CK20</f>
        <v>0</v>
      </c>
      <c r="CN6" s="538">
        <f>+'Input- Historical &amp; Rate Info'!CL20</f>
        <v>0</v>
      </c>
      <c r="CO6" s="538">
        <f>+'Input- Historical &amp; Rate Info'!CM20</f>
        <v>0</v>
      </c>
      <c r="CP6" s="538">
        <f>+'Input- Historical &amp; Rate Info'!CN20</f>
        <v>0</v>
      </c>
      <c r="CQ6" s="538">
        <f>+'Input- Historical &amp; Rate Info'!CO20</f>
        <v>0</v>
      </c>
      <c r="CR6" s="538">
        <f>+'Input- Historical &amp; Rate Info'!CP20</f>
        <v>0</v>
      </c>
      <c r="CS6" s="538">
        <f>+'Input- Historical &amp; Rate Info'!CQ20</f>
        <v>0</v>
      </c>
      <c r="CT6" s="538">
        <f>+'Input- Historical &amp; Rate Info'!CR20</f>
        <v>0</v>
      </c>
      <c r="CU6" s="538">
        <f>+'Input- Historical &amp; Rate Info'!CS20</f>
        <v>0</v>
      </c>
      <c r="CV6" s="538">
        <f>+'Input- Historical &amp; Rate Info'!CT20</f>
        <v>0</v>
      </c>
      <c r="CW6" s="538">
        <f>+'Input- Historical &amp; Rate Info'!CU20</f>
        <v>0</v>
      </c>
      <c r="CX6" s="538">
        <f>+'Input- Historical &amp; Rate Info'!CV20</f>
        <v>0</v>
      </c>
      <c r="CY6" s="538">
        <f>+'Input- Historical &amp; Rate Info'!CW20</f>
        <v>0</v>
      </c>
      <c r="CZ6" s="538">
        <f>+'Input- Historical &amp; Rate Info'!CX20</f>
        <v>0</v>
      </c>
      <c r="DA6" s="538">
        <f>+'Input- Historical &amp; Rate Info'!CY20</f>
        <v>0</v>
      </c>
      <c r="DB6" s="538">
        <f>+'Input- Historical &amp; Rate Info'!CZ20</f>
        <v>0</v>
      </c>
      <c r="DC6" s="538">
        <f>+'Input- Historical &amp; Rate Info'!DA20</f>
        <v>0</v>
      </c>
      <c r="DD6" s="538">
        <f>+'Input- Historical &amp; Rate Info'!DB20</f>
        <v>0</v>
      </c>
      <c r="DE6" s="538">
        <f>+'Input- Historical &amp; Rate Info'!DC20</f>
        <v>0</v>
      </c>
      <c r="DF6" s="538">
        <f>+'Input- Historical &amp; Rate Info'!DD20</f>
        <v>0</v>
      </c>
      <c r="DG6" s="538">
        <f>+'Input- Historical &amp; Rate Info'!DE20</f>
        <v>0</v>
      </c>
      <c r="DH6" s="538">
        <f>+'Input- Historical &amp; Rate Info'!DF20</f>
        <v>0</v>
      </c>
      <c r="DI6" s="538">
        <f>+'Input- Historical &amp; Rate Info'!DG20</f>
        <v>0</v>
      </c>
      <c r="DJ6" s="538">
        <f>+'Input- Historical &amp; Rate Info'!DH20</f>
        <v>0</v>
      </c>
      <c r="DK6" s="538">
        <f>+'Input- Historical &amp; Rate Info'!DI20</f>
        <v>0</v>
      </c>
      <c r="DL6" s="538">
        <f>+'Input- Historical &amp; Rate Info'!DJ20</f>
        <v>0</v>
      </c>
      <c r="DM6" s="538">
        <f>+'Input- Historical &amp; Rate Info'!DK20</f>
        <v>0</v>
      </c>
      <c r="DN6" s="538">
        <f>+'Input- Historical &amp; Rate Info'!DL20</f>
        <v>0</v>
      </c>
      <c r="DO6" s="538">
        <f>+'Input- Historical &amp; Rate Info'!DM20</f>
        <v>0</v>
      </c>
      <c r="DP6" s="538">
        <f>+'Input- Historical &amp; Rate Info'!DN20</f>
        <v>0</v>
      </c>
      <c r="DQ6" s="538">
        <f>+'Input- Historical &amp; Rate Info'!DO20</f>
        <v>0</v>
      </c>
      <c r="DR6" s="538">
        <f>+'Input- Historical &amp; Rate Info'!DP20</f>
        <v>0</v>
      </c>
      <c r="DS6" s="538">
        <f>+'Input- Historical &amp; Rate Info'!DQ20</f>
        <v>0</v>
      </c>
      <c r="DT6" s="538">
        <f>+'Input- Historical &amp; Rate Info'!DR20</f>
        <v>0</v>
      </c>
      <c r="DU6" s="538">
        <f>+'Input- Historical &amp; Rate Info'!DS20</f>
        <v>0</v>
      </c>
      <c r="DV6" s="538">
        <f>+'Input- Historical &amp; Rate Info'!DT20</f>
        <v>0</v>
      </c>
      <c r="DW6" s="538">
        <f>+'Input- Historical &amp; Rate Info'!DU20</f>
        <v>0</v>
      </c>
      <c r="DX6" s="538">
        <f>+'Input- Historical &amp; Rate Info'!DV20</f>
        <v>0</v>
      </c>
      <c r="DY6" s="538">
        <f>+'Input- Historical &amp; Rate Info'!DW20</f>
        <v>0</v>
      </c>
      <c r="DZ6" s="538">
        <f>+'Input- Historical &amp; Rate Info'!DX20</f>
        <v>0</v>
      </c>
      <c r="EA6" s="538">
        <f>+'Input- Historical &amp; Rate Info'!DY20</f>
        <v>0</v>
      </c>
      <c r="EB6" s="538">
        <f>+'Input- Historical &amp; Rate Info'!DZ20</f>
        <v>0</v>
      </c>
      <c r="EC6" s="538">
        <f>+'Input- Historical &amp; Rate Info'!EA20</f>
        <v>0</v>
      </c>
      <c r="ED6" s="538">
        <f>+'Input- Historical &amp; Rate Info'!EB20</f>
        <v>0</v>
      </c>
      <c r="EE6" s="538">
        <f>+'Input- Historical &amp; Rate Info'!EC20</f>
        <v>0</v>
      </c>
      <c r="EF6" s="538">
        <f>+'Input- Historical &amp; Rate Info'!ED20</f>
        <v>0</v>
      </c>
      <c r="EG6" s="538">
        <f>+'Input- Historical &amp; Rate Info'!EE20</f>
        <v>0</v>
      </c>
      <c r="EH6" s="538">
        <f>+'Input- Historical &amp; Rate Info'!EF20</f>
        <v>0</v>
      </c>
      <c r="EI6" s="538">
        <f>+'Input- Historical &amp; Rate Info'!EG20</f>
        <v>0</v>
      </c>
      <c r="EJ6" s="538">
        <f>+'Input- Historical &amp; Rate Info'!EH20</f>
        <v>0</v>
      </c>
      <c r="EK6" s="538">
        <f>+'Input- Historical &amp; Rate Info'!EI20</f>
        <v>0</v>
      </c>
      <c r="EL6" s="538">
        <f>+'Input- Historical &amp; Rate Info'!EJ20</f>
        <v>0</v>
      </c>
      <c r="EM6" s="538">
        <f>+'Input- Historical &amp; Rate Info'!EK20</f>
        <v>0</v>
      </c>
      <c r="EN6" s="538">
        <f>+'Input- Historical &amp; Rate Info'!EL20</f>
        <v>0</v>
      </c>
      <c r="EO6" s="538">
        <f>+'Input- Historical &amp; Rate Info'!EM20</f>
        <v>0</v>
      </c>
      <c r="EP6" s="358"/>
    </row>
    <row r="7" spans="1:146" s="356" customFormat="1" ht="43.5" customHeight="1">
      <c r="A7" s="361"/>
      <c r="B7" s="362"/>
      <c r="C7" s="362"/>
      <c r="D7" s="362"/>
      <c r="E7" s="537" t="s">
        <v>571</v>
      </c>
      <c r="F7" s="539">
        <f>+'Input- Historical &amp; Rate Info'!D19</f>
        <v>0</v>
      </c>
      <c r="G7" s="539">
        <f>+'Input- Historical &amp; Rate Info'!E19</f>
        <v>0</v>
      </c>
      <c r="H7" s="539">
        <f>+'Input- Historical &amp; Rate Info'!F19</f>
        <v>0</v>
      </c>
      <c r="I7" s="539">
        <f>+'Input- Historical &amp; Rate Info'!G19</f>
        <v>0</v>
      </c>
      <c r="J7" s="539">
        <f>+'Input- Historical &amp; Rate Info'!H19</f>
        <v>0</v>
      </c>
      <c r="K7" s="539">
        <f>+'Input- Historical &amp; Rate Info'!I19</f>
        <v>0</v>
      </c>
      <c r="L7" s="539">
        <f>+'Input- Historical &amp; Rate Info'!J19</f>
        <v>0</v>
      </c>
      <c r="M7" s="539">
        <f>+'Input- Historical &amp; Rate Info'!K19</f>
        <v>0</v>
      </c>
      <c r="N7" s="539">
        <f>+'Input- Historical &amp; Rate Info'!L19</f>
        <v>0</v>
      </c>
      <c r="O7" s="539">
        <f>+'Input- Historical &amp; Rate Info'!M19</f>
        <v>0</v>
      </c>
      <c r="P7" s="539">
        <f>+'Input- Historical &amp; Rate Info'!N19</f>
        <v>0</v>
      </c>
      <c r="Q7" s="539">
        <f>+'Input- Historical &amp; Rate Info'!O19</f>
        <v>0</v>
      </c>
      <c r="R7" s="539">
        <f>+'Input- Historical &amp; Rate Info'!P19</f>
        <v>0</v>
      </c>
      <c r="S7" s="539">
        <f>+'Input- Historical &amp; Rate Info'!Q19</f>
        <v>0</v>
      </c>
      <c r="T7" s="539">
        <f>+'Input- Historical &amp; Rate Info'!R19</f>
        <v>0</v>
      </c>
      <c r="U7" s="539">
        <f>+'Input- Historical &amp; Rate Info'!S19</f>
        <v>0</v>
      </c>
      <c r="V7" s="539">
        <f>+'Input- Historical &amp; Rate Info'!T19</f>
        <v>0</v>
      </c>
      <c r="W7" s="539">
        <f>+'Input- Historical &amp; Rate Info'!U19</f>
        <v>0</v>
      </c>
      <c r="X7" s="539">
        <f>+'Input- Historical &amp; Rate Info'!V19</f>
        <v>0</v>
      </c>
      <c r="Y7" s="539">
        <f>+'Input- Historical &amp; Rate Info'!W19</f>
        <v>0</v>
      </c>
      <c r="Z7" s="539">
        <f>+'Input- Historical &amp; Rate Info'!X19</f>
        <v>0</v>
      </c>
      <c r="AA7" s="539">
        <f>+'Input- Historical &amp; Rate Info'!Y19</f>
        <v>0</v>
      </c>
      <c r="AB7" s="539">
        <f>+'Input- Historical &amp; Rate Info'!Z19</f>
        <v>0</v>
      </c>
      <c r="AC7" s="539">
        <f>+'Input- Historical &amp; Rate Info'!AA19</f>
        <v>0</v>
      </c>
      <c r="AD7" s="539">
        <f>+'Input- Historical &amp; Rate Info'!AB19</f>
        <v>0</v>
      </c>
      <c r="AE7" s="539">
        <f>+'Input- Historical &amp; Rate Info'!AC19</f>
        <v>0</v>
      </c>
      <c r="AF7" s="539">
        <f>+'Input- Historical &amp; Rate Info'!AD19</f>
        <v>0</v>
      </c>
      <c r="AG7" s="539">
        <f>+'Input- Historical &amp; Rate Info'!AE19</f>
        <v>0</v>
      </c>
      <c r="AH7" s="539">
        <f>+'Input- Historical &amp; Rate Info'!AF19</f>
        <v>0</v>
      </c>
      <c r="AI7" s="539">
        <f>+'Input- Historical &amp; Rate Info'!AG19</f>
        <v>0</v>
      </c>
      <c r="AJ7" s="539">
        <f>+'Input- Historical &amp; Rate Info'!AH19</f>
        <v>0</v>
      </c>
      <c r="AK7" s="539">
        <f>+'Input- Historical &amp; Rate Info'!AI19</f>
        <v>0</v>
      </c>
      <c r="AL7" s="539">
        <f>+'Input- Historical &amp; Rate Info'!AJ19</f>
        <v>0</v>
      </c>
      <c r="AM7" s="539">
        <f>+'Input- Historical &amp; Rate Info'!AK19</f>
        <v>0</v>
      </c>
      <c r="AN7" s="539">
        <f>+'Input- Historical &amp; Rate Info'!AL19</f>
        <v>0</v>
      </c>
      <c r="AO7" s="539">
        <f>+'Input- Historical &amp; Rate Info'!AM19</f>
        <v>0</v>
      </c>
      <c r="AP7" s="539">
        <f>+'Input- Historical &amp; Rate Info'!AN19</f>
        <v>0</v>
      </c>
      <c r="AQ7" s="539">
        <f>+'Input- Historical &amp; Rate Info'!AO19</f>
        <v>0</v>
      </c>
      <c r="AR7" s="539">
        <f>+'Input- Historical &amp; Rate Info'!AP19</f>
        <v>0</v>
      </c>
      <c r="AS7" s="539">
        <f>+'Input- Historical &amp; Rate Info'!AQ19</f>
        <v>0</v>
      </c>
      <c r="AT7" s="539">
        <f>+'Input- Historical &amp; Rate Info'!AR19</f>
        <v>0</v>
      </c>
      <c r="AU7" s="539">
        <f>+'Input- Historical &amp; Rate Info'!AS19</f>
        <v>0</v>
      </c>
      <c r="AV7" s="539">
        <f>+'Input- Historical &amp; Rate Info'!AT19</f>
        <v>0</v>
      </c>
      <c r="AW7" s="539">
        <f>+'Input- Historical &amp; Rate Info'!AU19</f>
        <v>0</v>
      </c>
      <c r="AX7" s="539">
        <f>+'Input- Historical &amp; Rate Info'!AV19</f>
        <v>0</v>
      </c>
      <c r="AY7" s="539">
        <f>+'Input- Historical &amp; Rate Info'!AW19</f>
        <v>0</v>
      </c>
      <c r="AZ7" s="539">
        <f>+'Input- Historical &amp; Rate Info'!AX19</f>
        <v>0</v>
      </c>
      <c r="BA7" s="539">
        <f>+'Input- Historical &amp; Rate Info'!AY19</f>
        <v>0</v>
      </c>
      <c r="BB7" s="539">
        <f>+'Input- Historical &amp; Rate Info'!AZ19</f>
        <v>0</v>
      </c>
      <c r="BC7" s="539">
        <f>+'Input- Historical &amp; Rate Info'!BA19</f>
        <v>0</v>
      </c>
      <c r="BD7" s="539">
        <f>+'Input- Historical &amp; Rate Info'!BB19</f>
        <v>0</v>
      </c>
      <c r="BE7" s="539">
        <f>+'Input- Historical &amp; Rate Info'!BC19</f>
        <v>0</v>
      </c>
      <c r="BF7" s="539">
        <f>+'Input- Historical &amp; Rate Info'!BD19</f>
        <v>0</v>
      </c>
      <c r="BG7" s="539">
        <f>+'Input- Historical &amp; Rate Info'!BE19</f>
        <v>0</v>
      </c>
      <c r="BH7" s="539">
        <f>+'Input- Historical &amp; Rate Info'!BF19</f>
        <v>0</v>
      </c>
      <c r="BI7" s="539">
        <f>+'Input- Historical &amp; Rate Info'!BG19</f>
        <v>0</v>
      </c>
      <c r="BJ7" s="539">
        <f>+'Input- Historical &amp; Rate Info'!BH19</f>
        <v>0</v>
      </c>
      <c r="BK7" s="539">
        <f>+'Input- Historical &amp; Rate Info'!BI19</f>
        <v>0</v>
      </c>
      <c r="BL7" s="539">
        <f>+'Input- Historical &amp; Rate Info'!BJ19</f>
        <v>0</v>
      </c>
      <c r="BM7" s="539">
        <f>+'Input- Historical &amp; Rate Info'!BK19</f>
        <v>0</v>
      </c>
      <c r="BN7" s="539">
        <f>+'Input- Historical &amp; Rate Info'!BL19</f>
        <v>0</v>
      </c>
      <c r="BO7" s="539">
        <f>+'Input- Historical &amp; Rate Info'!BM19</f>
        <v>0</v>
      </c>
      <c r="BP7" s="539">
        <f>+'Input- Historical &amp; Rate Info'!BN19</f>
        <v>0</v>
      </c>
      <c r="BQ7" s="539">
        <f>+'Input- Historical &amp; Rate Info'!BO19</f>
        <v>0</v>
      </c>
      <c r="BR7" s="539">
        <f>+'Input- Historical &amp; Rate Info'!BP19</f>
        <v>0</v>
      </c>
      <c r="BS7" s="539">
        <f>+'Input- Historical &amp; Rate Info'!BQ19</f>
        <v>0</v>
      </c>
      <c r="BT7" s="539">
        <f>+'Input- Historical &amp; Rate Info'!BR19</f>
        <v>0</v>
      </c>
      <c r="BU7" s="539">
        <f>+'Input- Historical &amp; Rate Info'!BS19</f>
        <v>0</v>
      </c>
      <c r="BV7" s="539">
        <f>+'Input- Historical &amp; Rate Info'!BT19</f>
        <v>0</v>
      </c>
      <c r="BW7" s="539">
        <f>+'Input- Historical &amp; Rate Info'!BU19</f>
        <v>0</v>
      </c>
      <c r="BX7" s="539">
        <f>+'Input- Historical &amp; Rate Info'!BV19</f>
        <v>0</v>
      </c>
      <c r="BY7" s="539">
        <f>+'Input- Historical &amp; Rate Info'!BW19</f>
        <v>0</v>
      </c>
      <c r="BZ7" s="539">
        <f>+'Input- Historical &amp; Rate Info'!BX19</f>
        <v>0</v>
      </c>
      <c r="CA7" s="539">
        <f>+'Input- Historical &amp; Rate Info'!BY19</f>
        <v>0</v>
      </c>
      <c r="CB7" s="539">
        <f>+'Input- Historical &amp; Rate Info'!BZ19</f>
        <v>0</v>
      </c>
      <c r="CC7" s="539">
        <f>+'Input- Historical &amp; Rate Info'!CA19</f>
        <v>0</v>
      </c>
      <c r="CD7" s="539">
        <f>+'Input- Historical &amp; Rate Info'!CB19</f>
        <v>0</v>
      </c>
      <c r="CE7" s="539">
        <f>+'Input- Historical &amp; Rate Info'!CC19</f>
        <v>0</v>
      </c>
      <c r="CF7" s="539">
        <f>+'Input- Historical &amp; Rate Info'!CD19</f>
        <v>0</v>
      </c>
      <c r="CG7" s="539">
        <f>+'Input- Historical &amp; Rate Info'!CE19</f>
        <v>0</v>
      </c>
      <c r="CH7" s="539">
        <f>+'Input- Historical &amp; Rate Info'!CF19</f>
        <v>0</v>
      </c>
      <c r="CI7" s="539">
        <f>+'Input- Historical &amp; Rate Info'!CG19</f>
        <v>0</v>
      </c>
      <c r="CJ7" s="539">
        <f>+'Input- Historical &amp; Rate Info'!CH19</f>
        <v>0</v>
      </c>
      <c r="CK7" s="539">
        <f>+'Input- Historical &amp; Rate Info'!CI19</f>
        <v>0</v>
      </c>
      <c r="CL7" s="539">
        <f>+'Input- Historical &amp; Rate Info'!CJ19</f>
        <v>0</v>
      </c>
      <c r="CM7" s="539">
        <f>+'Input- Historical &amp; Rate Info'!CK19</f>
        <v>0</v>
      </c>
      <c r="CN7" s="539">
        <f>+'Input- Historical &amp; Rate Info'!CL19</f>
        <v>0</v>
      </c>
      <c r="CO7" s="539">
        <f>+'Input- Historical &amp; Rate Info'!CM19</f>
        <v>0</v>
      </c>
      <c r="CP7" s="539">
        <f>+'Input- Historical &amp; Rate Info'!CN19</f>
        <v>0</v>
      </c>
      <c r="CQ7" s="539">
        <f>+'Input- Historical &amp; Rate Info'!CO19</f>
        <v>0</v>
      </c>
      <c r="CR7" s="539">
        <f>+'Input- Historical &amp; Rate Info'!CP19</f>
        <v>0</v>
      </c>
      <c r="CS7" s="539">
        <f>+'Input- Historical &amp; Rate Info'!CQ19</f>
        <v>0</v>
      </c>
      <c r="CT7" s="539">
        <f>+'Input- Historical &amp; Rate Info'!CR19</f>
        <v>0</v>
      </c>
      <c r="CU7" s="539">
        <f>+'Input- Historical &amp; Rate Info'!CS19</f>
        <v>0</v>
      </c>
      <c r="CV7" s="539">
        <f>+'Input- Historical &amp; Rate Info'!CT19</f>
        <v>0</v>
      </c>
      <c r="CW7" s="539">
        <f>+'Input- Historical &amp; Rate Info'!CU19</f>
        <v>0</v>
      </c>
      <c r="CX7" s="539">
        <f>+'Input- Historical &amp; Rate Info'!CV19</f>
        <v>0</v>
      </c>
      <c r="CY7" s="539">
        <f>+'Input- Historical &amp; Rate Info'!CW19</f>
        <v>0</v>
      </c>
      <c r="CZ7" s="539">
        <f>+'Input- Historical &amp; Rate Info'!CX19</f>
        <v>0</v>
      </c>
      <c r="DA7" s="539">
        <f>+'Input- Historical &amp; Rate Info'!CY19</f>
        <v>0</v>
      </c>
      <c r="DB7" s="539">
        <f>+'Input- Historical &amp; Rate Info'!CZ19</f>
        <v>0</v>
      </c>
      <c r="DC7" s="539">
        <f>+'Input- Historical &amp; Rate Info'!DA19</f>
        <v>0</v>
      </c>
      <c r="DD7" s="539">
        <f>+'Input- Historical &amp; Rate Info'!DB19</f>
        <v>0</v>
      </c>
      <c r="DE7" s="539">
        <f>+'Input- Historical &amp; Rate Info'!DC19</f>
        <v>0</v>
      </c>
      <c r="DF7" s="539">
        <f>+'Input- Historical &amp; Rate Info'!DD19</f>
        <v>0</v>
      </c>
      <c r="DG7" s="539">
        <f>+'Input- Historical &amp; Rate Info'!DE19</f>
        <v>0</v>
      </c>
      <c r="DH7" s="539">
        <f>+'Input- Historical &amp; Rate Info'!DF19</f>
        <v>0</v>
      </c>
      <c r="DI7" s="539">
        <f>+'Input- Historical &amp; Rate Info'!DG19</f>
        <v>0</v>
      </c>
      <c r="DJ7" s="539">
        <f>+'Input- Historical &amp; Rate Info'!DH19</f>
        <v>0</v>
      </c>
      <c r="DK7" s="539">
        <f>+'Input- Historical &amp; Rate Info'!DI19</f>
        <v>0</v>
      </c>
      <c r="DL7" s="539">
        <f>+'Input- Historical &amp; Rate Info'!DJ19</f>
        <v>0</v>
      </c>
      <c r="DM7" s="539">
        <f>+'Input- Historical &amp; Rate Info'!DK19</f>
        <v>0</v>
      </c>
      <c r="DN7" s="539">
        <f>+'Input- Historical &amp; Rate Info'!DL19</f>
        <v>0</v>
      </c>
      <c r="DO7" s="539">
        <f>+'Input- Historical &amp; Rate Info'!DM19</f>
        <v>0</v>
      </c>
      <c r="DP7" s="539">
        <f>+'Input- Historical &amp; Rate Info'!DN19</f>
        <v>0</v>
      </c>
      <c r="DQ7" s="539">
        <f>+'Input- Historical &amp; Rate Info'!DO19</f>
        <v>0</v>
      </c>
      <c r="DR7" s="539">
        <f>+'Input- Historical &amp; Rate Info'!DP19</f>
        <v>0</v>
      </c>
      <c r="DS7" s="539">
        <f>+'Input- Historical &amp; Rate Info'!DQ19</f>
        <v>0</v>
      </c>
      <c r="DT7" s="539">
        <f>+'Input- Historical &amp; Rate Info'!DR19</f>
        <v>0</v>
      </c>
      <c r="DU7" s="539">
        <f>+'Input- Historical &amp; Rate Info'!DS19</f>
        <v>0</v>
      </c>
      <c r="DV7" s="539">
        <f>+'Input- Historical &amp; Rate Info'!DT19</f>
        <v>0</v>
      </c>
      <c r="DW7" s="539">
        <f>+'Input- Historical &amp; Rate Info'!DU19</f>
        <v>0</v>
      </c>
      <c r="DX7" s="539">
        <f>+'Input- Historical &amp; Rate Info'!DV19</f>
        <v>0</v>
      </c>
      <c r="DY7" s="539">
        <f>+'Input- Historical &amp; Rate Info'!DW19</f>
        <v>0</v>
      </c>
      <c r="DZ7" s="539">
        <f>+'Input- Historical &amp; Rate Info'!DX19</f>
        <v>0</v>
      </c>
      <c r="EA7" s="539">
        <f>+'Input- Historical &amp; Rate Info'!DY19</f>
        <v>0</v>
      </c>
      <c r="EB7" s="539">
        <f>+'Input- Historical &amp; Rate Info'!DZ19</f>
        <v>0</v>
      </c>
      <c r="EC7" s="539">
        <f>+'Input- Historical &amp; Rate Info'!EA19</f>
        <v>0</v>
      </c>
      <c r="ED7" s="539">
        <f>+'Input- Historical &amp; Rate Info'!EB19</f>
        <v>0</v>
      </c>
      <c r="EE7" s="539">
        <f>+'Input- Historical &amp; Rate Info'!EC19</f>
        <v>0</v>
      </c>
      <c r="EF7" s="539">
        <f>+'Input- Historical &amp; Rate Info'!ED19</f>
        <v>0</v>
      </c>
      <c r="EG7" s="539">
        <f>+'Input- Historical &amp; Rate Info'!EE19</f>
        <v>0</v>
      </c>
      <c r="EH7" s="539">
        <f>+'Input- Historical &amp; Rate Info'!EF19</f>
        <v>0</v>
      </c>
      <c r="EI7" s="539">
        <f>+'Input- Historical &amp; Rate Info'!EG19</f>
        <v>0</v>
      </c>
      <c r="EJ7" s="539">
        <f>+'Input- Historical &amp; Rate Info'!EH19</f>
        <v>0</v>
      </c>
      <c r="EK7" s="539">
        <f>+'Input- Historical &amp; Rate Info'!EI19</f>
        <v>0</v>
      </c>
      <c r="EL7" s="539">
        <f>+'Input- Historical &amp; Rate Info'!EJ19</f>
        <v>0</v>
      </c>
      <c r="EM7" s="539">
        <f>+'Input- Historical &amp; Rate Info'!EK19</f>
        <v>0</v>
      </c>
      <c r="EN7" s="539">
        <f>+'Input- Historical &amp; Rate Info'!EL19</f>
        <v>0</v>
      </c>
      <c r="EO7" s="539">
        <f>+'Input- Historical &amp; Rate Info'!EM19</f>
        <v>0</v>
      </c>
    </row>
    <row r="8" spans="1:146" s="356" customFormat="1" ht="24" customHeight="1">
      <c r="A8" s="363"/>
      <c r="B8" s="364"/>
      <c r="C8" s="811" t="str">
        <f>+'Input -Direct Operating'!E7</f>
        <v xml:space="preserve"> FY23 FAMIS SD Actual</v>
      </c>
      <c r="D8" s="811" t="str">
        <f>+'Input -Direct Operating'!F7</f>
        <v>FY24 FAMIS SD Projected</v>
      </c>
      <c r="E8" s="811" t="str">
        <f>+'Input -Direct Operating'!G7</f>
        <v>FY25  Full Cost Projected</v>
      </c>
      <c r="F8" s="540" t="s">
        <v>52</v>
      </c>
      <c r="G8" s="541" t="s">
        <v>52</v>
      </c>
      <c r="H8" s="541" t="s">
        <v>53</v>
      </c>
      <c r="I8" s="541" t="s">
        <v>53</v>
      </c>
      <c r="J8" s="540" t="s">
        <v>52</v>
      </c>
      <c r="K8" s="541" t="s">
        <v>52</v>
      </c>
      <c r="L8" s="541" t="s">
        <v>53</v>
      </c>
      <c r="M8" s="541" t="s">
        <v>53</v>
      </c>
      <c r="N8" s="540" t="s">
        <v>52</v>
      </c>
      <c r="O8" s="541" t="s">
        <v>52</v>
      </c>
      <c r="P8" s="541" t="s">
        <v>53</v>
      </c>
      <c r="Q8" s="541" t="s">
        <v>53</v>
      </c>
      <c r="R8" s="541" t="s">
        <v>53</v>
      </c>
      <c r="S8" s="541" t="s">
        <v>53</v>
      </c>
      <c r="T8" s="541" t="s">
        <v>53</v>
      </c>
      <c r="U8" s="541" t="s">
        <v>53</v>
      </c>
      <c r="V8" s="541" t="s">
        <v>53</v>
      </c>
      <c r="W8" s="541" t="s">
        <v>53</v>
      </c>
      <c r="X8" s="541" t="s">
        <v>53</v>
      </c>
      <c r="Y8" s="541" t="s">
        <v>53</v>
      </c>
      <c r="Z8" s="541" t="s">
        <v>53</v>
      </c>
      <c r="AA8" s="541" t="s">
        <v>53</v>
      </c>
      <c r="AB8" s="541" t="s">
        <v>53</v>
      </c>
      <c r="AC8" s="541" t="s">
        <v>53</v>
      </c>
      <c r="AD8" s="541" t="s">
        <v>53</v>
      </c>
      <c r="AE8" s="541" t="s">
        <v>53</v>
      </c>
      <c r="AF8" s="541" t="s">
        <v>53</v>
      </c>
      <c r="AG8" s="541" t="s">
        <v>53</v>
      </c>
      <c r="AH8" s="541" t="s">
        <v>53</v>
      </c>
      <c r="AI8" s="541" t="s">
        <v>53</v>
      </c>
      <c r="AJ8" s="541" t="s">
        <v>53</v>
      </c>
      <c r="AK8" s="541" t="s">
        <v>53</v>
      </c>
      <c r="AL8" s="541" t="s">
        <v>53</v>
      </c>
      <c r="AM8" s="541" t="s">
        <v>53</v>
      </c>
      <c r="AN8" s="541" t="s">
        <v>53</v>
      </c>
      <c r="AO8" s="541" t="s">
        <v>53</v>
      </c>
      <c r="AP8" s="541" t="s">
        <v>53</v>
      </c>
      <c r="AQ8" s="541" t="s">
        <v>53</v>
      </c>
      <c r="AR8" s="541" t="s">
        <v>53</v>
      </c>
      <c r="AS8" s="541" t="s">
        <v>53</v>
      </c>
      <c r="AT8" s="541" t="s">
        <v>53</v>
      </c>
      <c r="AU8" s="541" t="s">
        <v>53</v>
      </c>
      <c r="AV8" s="541" t="s">
        <v>53</v>
      </c>
      <c r="AW8" s="541" t="s">
        <v>53</v>
      </c>
      <c r="AX8" s="541" t="s">
        <v>53</v>
      </c>
      <c r="AY8" s="541" t="s">
        <v>53</v>
      </c>
      <c r="AZ8" s="541" t="s">
        <v>53</v>
      </c>
      <c r="BA8" s="541" t="s">
        <v>53</v>
      </c>
      <c r="BB8" s="541" t="s">
        <v>53</v>
      </c>
      <c r="BC8" s="541" t="s">
        <v>53</v>
      </c>
      <c r="BD8" s="541" t="s">
        <v>53</v>
      </c>
      <c r="BE8" s="541" t="s">
        <v>53</v>
      </c>
      <c r="BF8" s="541" t="s">
        <v>53</v>
      </c>
      <c r="BG8" s="541" t="s">
        <v>53</v>
      </c>
      <c r="BH8" s="541" t="s">
        <v>53</v>
      </c>
      <c r="BI8" s="541" t="s">
        <v>53</v>
      </c>
      <c r="BJ8" s="541" t="s">
        <v>53</v>
      </c>
      <c r="BK8" s="541" t="s">
        <v>53</v>
      </c>
      <c r="BL8" s="541" t="s">
        <v>53</v>
      </c>
      <c r="BM8" s="541" t="s">
        <v>53</v>
      </c>
      <c r="BN8" s="541" t="s">
        <v>53</v>
      </c>
      <c r="BO8" s="541" t="s">
        <v>53</v>
      </c>
      <c r="BP8" s="541" t="s">
        <v>53</v>
      </c>
      <c r="BQ8" s="541" t="s">
        <v>53</v>
      </c>
      <c r="BR8" s="541" t="s">
        <v>53</v>
      </c>
      <c r="BS8" s="541" t="s">
        <v>53</v>
      </c>
      <c r="BT8" s="541" t="s">
        <v>53</v>
      </c>
      <c r="BU8" s="541" t="s">
        <v>53</v>
      </c>
      <c r="BV8" s="541" t="s">
        <v>53</v>
      </c>
      <c r="BW8" s="541" t="s">
        <v>53</v>
      </c>
      <c r="BX8" s="541" t="s">
        <v>53</v>
      </c>
      <c r="BY8" s="541" t="s">
        <v>53</v>
      </c>
      <c r="BZ8" s="541" t="s">
        <v>53</v>
      </c>
      <c r="CA8" s="541" t="s">
        <v>53</v>
      </c>
      <c r="CB8" s="541" t="s">
        <v>53</v>
      </c>
      <c r="CC8" s="541" t="s">
        <v>53</v>
      </c>
      <c r="CD8" s="541" t="s">
        <v>53</v>
      </c>
      <c r="CE8" s="541" t="s">
        <v>53</v>
      </c>
      <c r="CF8" s="541" t="s">
        <v>53</v>
      </c>
      <c r="CG8" s="541" t="s">
        <v>53</v>
      </c>
      <c r="CH8" s="541" t="s">
        <v>53</v>
      </c>
      <c r="CI8" s="541" t="s">
        <v>53</v>
      </c>
      <c r="CJ8" s="541" t="s">
        <v>53</v>
      </c>
      <c r="CK8" s="541" t="s">
        <v>53</v>
      </c>
      <c r="CL8" s="541" t="s">
        <v>53</v>
      </c>
      <c r="CM8" s="541" t="s">
        <v>53</v>
      </c>
      <c r="CN8" s="541" t="s">
        <v>53</v>
      </c>
      <c r="CO8" s="541" t="s">
        <v>53</v>
      </c>
      <c r="CP8" s="541" t="s">
        <v>53</v>
      </c>
      <c r="CQ8" s="541" t="s">
        <v>53</v>
      </c>
      <c r="CR8" s="541" t="s">
        <v>53</v>
      </c>
      <c r="CS8" s="541" t="s">
        <v>53</v>
      </c>
      <c r="CT8" s="541" t="s">
        <v>53</v>
      </c>
      <c r="CU8" s="541" t="s">
        <v>53</v>
      </c>
      <c r="CV8" s="541" t="s">
        <v>53</v>
      </c>
      <c r="CW8" s="541" t="s">
        <v>53</v>
      </c>
      <c r="CX8" s="541" t="s">
        <v>53</v>
      </c>
      <c r="CY8" s="541" t="s">
        <v>53</v>
      </c>
      <c r="CZ8" s="541" t="s">
        <v>53</v>
      </c>
      <c r="DA8" s="541" t="s">
        <v>53</v>
      </c>
      <c r="DB8" s="541" t="s">
        <v>53</v>
      </c>
      <c r="DC8" s="541" t="s">
        <v>53</v>
      </c>
      <c r="DD8" s="541" t="s">
        <v>53</v>
      </c>
      <c r="DE8" s="541" t="s">
        <v>53</v>
      </c>
      <c r="DF8" s="541" t="s">
        <v>53</v>
      </c>
      <c r="DG8" s="541" t="s">
        <v>53</v>
      </c>
      <c r="DH8" s="541" t="s">
        <v>53</v>
      </c>
      <c r="DI8" s="541" t="s">
        <v>53</v>
      </c>
      <c r="DJ8" s="541" t="s">
        <v>53</v>
      </c>
      <c r="DK8" s="541" t="s">
        <v>53</v>
      </c>
      <c r="DL8" s="541" t="s">
        <v>53</v>
      </c>
      <c r="DM8" s="541" t="s">
        <v>53</v>
      </c>
      <c r="DN8" s="541" t="s">
        <v>53</v>
      </c>
      <c r="DO8" s="541" t="s">
        <v>53</v>
      </c>
      <c r="DP8" s="541" t="s">
        <v>53</v>
      </c>
      <c r="DQ8" s="541" t="s">
        <v>53</v>
      </c>
      <c r="DR8" s="541" t="s">
        <v>53</v>
      </c>
      <c r="DS8" s="541" t="s">
        <v>53</v>
      </c>
      <c r="DT8" s="541" t="s">
        <v>53</v>
      </c>
      <c r="DU8" s="541" t="s">
        <v>53</v>
      </c>
      <c r="DV8" s="541" t="s">
        <v>53</v>
      </c>
      <c r="DW8" s="541" t="s">
        <v>53</v>
      </c>
      <c r="DX8" s="541" t="s">
        <v>53</v>
      </c>
      <c r="DY8" s="541" t="s">
        <v>53</v>
      </c>
      <c r="DZ8" s="541" t="s">
        <v>53</v>
      </c>
      <c r="EA8" s="541" t="s">
        <v>53</v>
      </c>
      <c r="EB8" s="541" t="s">
        <v>53</v>
      </c>
      <c r="EC8" s="541" t="s">
        <v>53</v>
      </c>
      <c r="ED8" s="541" t="s">
        <v>53</v>
      </c>
      <c r="EE8" s="541" t="s">
        <v>53</v>
      </c>
      <c r="EF8" s="541" t="s">
        <v>53</v>
      </c>
      <c r="EG8" s="541" t="s">
        <v>53</v>
      </c>
      <c r="EH8" s="541" t="s">
        <v>53</v>
      </c>
      <c r="EI8" s="541" t="s">
        <v>53</v>
      </c>
      <c r="EJ8" s="541" t="s">
        <v>53</v>
      </c>
      <c r="EK8" s="541" t="s">
        <v>53</v>
      </c>
      <c r="EL8" s="541" t="s">
        <v>53</v>
      </c>
      <c r="EM8" s="541" t="s">
        <v>53</v>
      </c>
      <c r="EN8" s="541" t="s">
        <v>53</v>
      </c>
      <c r="EO8" s="541" t="s">
        <v>53</v>
      </c>
    </row>
    <row r="9" spans="1:146" s="356" customFormat="1" ht="12.75" customHeight="1">
      <c r="A9" s="365"/>
      <c r="B9" s="366"/>
      <c r="C9" s="817"/>
      <c r="D9" s="817">
        <f>+'Input -Direct Operating'!F8</f>
        <v>0</v>
      </c>
      <c r="E9" s="817">
        <f>+'Input -Direct Operating'!G8</f>
        <v>0</v>
      </c>
      <c r="F9" s="542" t="s">
        <v>47</v>
      </c>
      <c r="G9" s="543" t="s">
        <v>48</v>
      </c>
      <c r="H9" s="543" t="s">
        <v>49</v>
      </c>
      <c r="I9" s="543" t="s">
        <v>50</v>
      </c>
      <c r="J9" s="542" t="s">
        <v>51</v>
      </c>
      <c r="K9" s="543" t="s">
        <v>54</v>
      </c>
      <c r="L9" s="543" t="s">
        <v>55</v>
      </c>
      <c r="M9" s="543" t="s">
        <v>56</v>
      </c>
      <c r="N9" s="542" t="s">
        <v>57</v>
      </c>
      <c r="O9" s="543" t="s">
        <v>58</v>
      </c>
      <c r="P9" s="543" t="s">
        <v>59</v>
      </c>
      <c r="Q9" s="543" t="s">
        <v>60</v>
      </c>
      <c r="R9" s="543" t="s">
        <v>61</v>
      </c>
      <c r="S9" s="543" t="s">
        <v>62</v>
      </c>
      <c r="T9" s="543" t="s">
        <v>148</v>
      </c>
      <c r="U9" s="543" t="s">
        <v>149</v>
      </c>
      <c r="V9" s="543" t="s">
        <v>150</v>
      </c>
      <c r="W9" s="543" t="s">
        <v>151</v>
      </c>
      <c r="X9" s="543" t="s">
        <v>152</v>
      </c>
      <c r="Y9" s="543" t="s">
        <v>153</v>
      </c>
      <c r="Z9" s="543" t="s">
        <v>154</v>
      </c>
      <c r="AA9" s="543" t="s">
        <v>155</v>
      </c>
      <c r="AB9" s="543" t="s">
        <v>156</v>
      </c>
      <c r="AC9" s="543" t="s">
        <v>157</v>
      </c>
      <c r="AD9" s="543" t="s">
        <v>158</v>
      </c>
      <c r="AE9" s="543" t="s">
        <v>159</v>
      </c>
      <c r="AF9" s="543" t="s">
        <v>160</v>
      </c>
      <c r="AG9" s="543" t="s">
        <v>161</v>
      </c>
      <c r="AH9" s="543" t="s">
        <v>162</v>
      </c>
      <c r="AI9" s="543" t="s">
        <v>163</v>
      </c>
      <c r="AJ9" s="543" t="s">
        <v>164</v>
      </c>
      <c r="AK9" s="543" t="s">
        <v>165</v>
      </c>
      <c r="AL9" s="543" t="s">
        <v>166</v>
      </c>
      <c r="AM9" s="543" t="s">
        <v>167</v>
      </c>
      <c r="AN9" s="543" t="s">
        <v>168</v>
      </c>
      <c r="AO9" s="543" t="s">
        <v>169</v>
      </c>
      <c r="AP9" s="543" t="s">
        <v>170</v>
      </c>
      <c r="AQ9" s="543" t="s">
        <v>171</v>
      </c>
      <c r="AR9" s="543" t="s">
        <v>172</v>
      </c>
      <c r="AS9" s="543" t="s">
        <v>173</v>
      </c>
      <c r="AT9" s="543" t="s">
        <v>174</v>
      </c>
      <c r="AU9" s="543" t="s">
        <v>175</v>
      </c>
      <c r="AV9" s="543" t="s">
        <v>176</v>
      </c>
      <c r="AW9" s="543" t="s">
        <v>177</v>
      </c>
      <c r="AX9" s="543" t="s">
        <v>178</v>
      </c>
      <c r="AY9" s="543" t="s">
        <v>179</v>
      </c>
      <c r="AZ9" s="543" t="s">
        <v>180</v>
      </c>
      <c r="BA9" s="543" t="s">
        <v>181</v>
      </c>
      <c r="BB9" s="543" t="s">
        <v>182</v>
      </c>
      <c r="BC9" s="543" t="s">
        <v>183</v>
      </c>
      <c r="BD9" s="543" t="s">
        <v>184</v>
      </c>
      <c r="BE9" s="543" t="s">
        <v>185</v>
      </c>
      <c r="BF9" s="543" t="s">
        <v>186</v>
      </c>
      <c r="BG9" s="543" t="s">
        <v>187</v>
      </c>
      <c r="BH9" s="543" t="s">
        <v>188</v>
      </c>
      <c r="BI9" s="543" t="s">
        <v>189</v>
      </c>
      <c r="BJ9" s="543" t="s">
        <v>190</v>
      </c>
      <c r="BK9" s="543" t="s">
        <v>191</v>
      </c>
      <c r="BL9" s="543" t="s">
        <v>192</v>
      </c>
      <c r="BM9" s="543" t="s">
        <v>193</v>
      </c>
      <c r="BN9" s="543" t="s">
        <v>194</v>
      </c>
      <c r="BO9" s="543" t="s">
        <v>195</v>
      </c>
      <c r="BP9" s="543" t="s">
        <v>196</v>
      </c>
      <c r="BQ9" s="543" t="s">
        <v>197</v>
      </c>
      <c r="BR9" s="543" t="s">
        <v>198</v>
      </c>
      <c r="BS9" s="543" t="s">
        <v>199</v>
      </c>
      <c r="BT9" s="543" t="s">
        <v>200</v>
      </c>
      <c r="BU9" s="543" t="s">
        <v>201</v>
      </c>
      <c r="BV9" s="543" t="s">
        <v>202</v>
      </c>
      <c r="BW9" s="543" t="s">
        <v>203</v>
      </c>
      <c r="BX9" s="543" t="s">
        <v>204</v>
      </c>
      <c r="BY9" s="543" t="s">
        <v>205</v>
      </c>
      <c r="BZ9" s="543" t="s">
        <v>206</v>
      </c>
      <c r="CA9" s="543" t="s">
        <v>207</v>
      </c>
      <c r="CB9" s="543" t="s">
        <v>208</v>
      </c>
      <c r="CC9" s="543" t="s">
        <v>209</v>
      </c>
      <c r="CD9" s="543" t="s">
        <v>210</v>
      </c>
      <c r="CE9" s="543" t="s">
        <v>211</v>
      </c>
      <c r="CF9" s="543" t="s">
        <v>212</v>
      </c>
      <c r="CG9" s="543" t="s">
        <v>213</v>
      </c>
      <c r="CH9" s="543" t="s">
        <v>214</v>
      </c>
      <c r="CI9" s="543" t="s">
        <v>215</v>
      </c>
      <c r="CJ9" s="543" t="s">
        <v>216</v>
      </c>
      <c r="CK9" s="543" t="s">
        <v>217</v>
      </c>
      <c r="CL9" s="543" t="s">
        <v>218</v>
      </c>
      <c r="CM9" s="543" t="s">
        <v>219</v>
      </c>
      <c r="CN9" s="543" t="s">
        <v>220</v>
      </c>
      <c r="CO9" s="543" t="s">
        <v>221</v>
      </c>
      <c r="CP9" s="543" t="s">
        <v>222</v>
      </c>
      <c r="CQ9" s="543" t="s">
        <v>223</v>
      </c>
      <c r="CR9" s="543" t="s">
        <v>224</v>
      </c>
      <c r="CS9" s="543" t="s">
        <v>225</v>
      </c>
      <c r="CT9" s="543" t="s">
        <v>226</v>
      </c>
      <c r="CU9" s="543" t="s">
        <v>227</v>
      </c>
      <c r="CV9" s="543" t="s">
        <v>228</v>
      </c>
      <c r="CW9" s="543" t="s">
        <v>229</v>
      </c>
      <c r="CX9" s="543" t="s">
        <v>230</v>
      </c>
      <c r="CY9" s="543" t="s">
        <v>231</v>
      </c>
      <c r="CZ9" s="543" t="s">
        <v>232</v>
      </c>
      <c r="DA9" s="543" t="s">
        <v>233</v>
      </c>
      <c r="DB9" s="543" t="s">
        <v>234</v>
      </c>
      <c r="DC9" s="543" t="s">
        <v>235</v>
      </c>
      <c r="DD9" s="543" t="s">
        <v>236</v>
      </c>
      <c r="DE9" s="543" t="s">
        <v>237</v>
      </c>
      <c r="DF9" s="543" t="s">
        <v>238</v>
      </c>
      <c r="DG9" s="543" t="s">
        <v>239</v>
      </c>
      <c r="DH9" s="543" t="s">
        <v>240</v>
      </c>
      <c r="DI9" s="543" t="s">
        <v>241</v>
      </c>
      <c r="DJ9" s="543" t="s">
        <v>242</v>
      </c>
      <c r="DK9" s="543" t="s">
        <v>243</v>
      </c>
      <c r="DL9" s="543" t="s">
        <v>244</v>
      </c>
      <c r="DM9" s="543" t="s">
        <v>245</v>
      </c>
      <c r="DN9" s="543" t="s">
        <v>246</v>
      </c>
      <c r="DO9" s="543" t="s">
        <v>247</v>
      </c>
      <c r="DP9" s="543" t="s">
        <v>248</v>
      </c>
      <c r="DQ9" s="543" t="s">
        <v>249</v>
      </c>
      <c r="DR9" s="543" t="s">
        <v>250</v>
      </c>
      <c r="DS9" s="543" t="s">
        <v>251</v>
      </c>
      <c r="DT9" s="543" t="s">
        <v>252</v>
      </c>
      <c r="DU9" s="543" t="s">
        <v>253</v>
      </c>
      <c r="DV9" s="543" t="s">
        <v>254</v>
      </c>
      <c r="DW9" s="543" t="s">
        <v>255</v>
      </c>
      <c r="DX9" s="543" t="s">
        <v>256</v>
      </c>
      <c r="DY9" s="543" t="s">
        <v>257</v>
      </c>
      <c r="DZ9" s="543" t="s">
        <v>258</v>
      </c>
      <c r="EA9" s="543" t="s">
        <v>259</v>
      </c>
      <c r="EB9" s="543" t="s">
        <v>260</v>
      </c>
      <c r="EC9" s="543" t="s">
        <v>261</v>
      </c>
      <c r="ED9" s="543" t="s">
        <v>262</v>
      </c>
      <c r="EE9" s="543" t="s">
        <v>263</v>
      </c>
      <c r="EF9" s="543" t="s">
        <v>264</v>
      </c>
      <c r="EG9" s="543" t="s">
        <v>265</v>
      </c>
      <c r="EH9" s="543" t="s">
        <v>266</v>
      </c>
      <c r="EI9" s="543" t="s">
        <v>267</v>
      </c>
      <c r="EJ9" s="543" t="s">
        <v>268</v>
      </c>
      <c r="EK9" s="543" t="s">
        <v>269</v>
      </c>
      <c r="EL9" s="543" t="s">
        <v>270</v>
      </c>
      <c r="EM9" s="543" t="s">
        <v>271</v>
      </c>
      <c r="EN9" s="543" t="s">
        <v>272</v>
      </c>
      <c r="EO9" s="543" t="s">
        <v>273</v>
      </c>
    </row>
    <row r="10" spans="1:146" s="356" customFormat="1">
      <c r="A10" s="544" t="s">
        <v>572</v>
      </c>
      <c r="B10" s="545"/>
      <c r="C10" s="546"/>
      <c r="D10" s="547"/>
      <c r="E10" s="547"/>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row>
    <row r="11" spans="1:146" s="356" customFormat="1">
      <c r="A11" s="367" t="s">
        <v>417</v>
      </c>
      <c r="B11" s="368"/>
      <c r="C11" s="369">
        <f>+'Input- Historical &amp; Rate Info'!I5</f>
        <v>0</v>
      </c>
      <c r="D11" s="370">
        <f>+'Input- Historical &amp; Rate Info'!I6</f>
        <v>0</v>
      </c>
      <c r="E11" s="370">
        <f>SUM(F11:EO11)</f>
        <v>0</v>
      </c>
      <c r="F11" s="371" t="str">
        <f t="shared" ref="F11:K11" si="0">IFERROR(IF(F38=0,"",F38*F49),"")</f>
        <v/>
      </c>
      <c r="G11" s="371" t="str">
        <f t="shared" si="0"/>
        <v/>
      </c>
      <c r="H11" s="371" t="str">
        <f t="shared" si="0"/>
        <v/>
      </c>
      <c r="I11" s="371" t="str">
        <f t="shared" si="0"/>
        <v/>
      </c>
      <c r="J11" s="371" t="str">
        <f t="shared" si="0"/>
        <v/>
      </c>
      <c r="K11" s="371" t="str">
        <f t="shared" si="0"/>
        <v/>
      </c>
      <c r="L11" s="371" t="str">
        <f t="shared" ref="L11:BW11" si="1">IFERROR(IF(L38=0,"",L38*L49),"")</f>
        <v/>
      </c>
      <c r="M11" s="371" t="str">
        <f t="shared" si="1"/>
        <v/>
      </c>
      <c r="N11" s="371" t="str">
        <f t="shared" si="1"/>
        <v/>
      </c>
      <c r="O11" s="371" t="str">
        <f t="shared" si="1"/>
        <v/>
      </c>
      <c r="P11" s="371" t="str">
        <f t="shared" si="1"/>
        <v/>
      </c>
      <c r="Q11" s="371" t="str">
        <f t="shared" si="1"/>
        <v/>
      </c>
      <c r="R11" s="371" t="str">
        <f t="shared" si="1"/>
        <v/>
      </c>
      <c r="S11" s="371" t="str">
        <f t="shared" si="1"/>
        <v/>
      </c>
      <c r="T11" s="371" t="str">
        <f t="shared" si="1"/>
        <v/>
      </c>
      <c r="U11" s="371" t="str">
        <f t="shared" si="1"/>
        <v/>
      </c>
      <c r="V11" s="371" t="str">
        <f t="shared" si="1"/>
        <v/>
      </c>
      <c r="W11" s="371" t="str">
        <f t="shared" si="1"/>
        <v/>
      </c>
      <c r="X11" s="371" t="str">
        <f t="shared" si="1"/>
        <v/>
      </c>
      <c r="Y11" s="371" t="str">
        <f t="shared" si="1"/>
        <v/>
      </c>
      <c r="Z11" s="371" t="str">
        <f t="shared" si="1"/>
        <v/>
      </c>
      <c r="AA11" s="371" t="str">
        <f t="shared" si="1"/>
        <v/>
      </c>
      <c r="AB11" s="371" t="str">
        <f t="shared" si="1"/>
        <v/>
      </c>
      <c r="AC11" s="371" t="str">
        <f t="shared" si="1"/>
        <v/>
      </c>
      <c r="AD11" s="371" t="str">
        <f t="shared" si="1"/>
        <v/>
      </c>
      <c r="AE11" s="371" t="str">
        <f t="shared" si="1"/>
        <v/>
      </c>
      <c r="AF11" s="371" t="str">
        <f t="shared" si="1"/>
        <v/>
      </c>
      <c r="AG11" s="371" t="str">
        <f t="shared" si="1"/>
        <v/>
      </c>
      <c r="AH11" s="371" t="str">
        <f t="shared" si="1"/>
        <v/>
      </c>
      <c r="AI11" s="371" t="str">
        <f t="shared" si="1"/>
        <v/>
      </c>
      <c r="AJ11" s="371" t="str">
        <f t="shared" si="1"/>
        <v/>
      </c>
      <c r="AK11" s="371" t="str">
        <f t="shared" si="1"/>
        <v/>
      </c>
      <c r="AL11" s="371" t="str">
        <f t="shared" si="1"/>
        <v/>
      </c>
      <c r="AM11" s="371" t="str">
        <f t="shared" si="1"/>
        <v/>
      </c>
      <c r="AN11" s="371" t="str">
        <f t="shared" si="1"/>
        <v/>
      </c>
      <c r="AO11" s="371" t="str">
        <f t="shared" si="1"/>
        <v/>
      </c>
      <c r="AP11" s="371" t="str">
        <f t="shared" si="1"/>
        <v/>
      </c>
      <c r="AQ11" s="371" t="str">
        <f t="shared" si="1"/>
        <v/>
      </c>
      <c r="AR11" s="371" t="str">
        <f t="shared" si="1"/>
        <v/>
      </c>
      <c r="AS11" s="371" t="str">
        <f t="shared" si="1"/>
        <v/>
      </c>
      <c r="AT11" s="371" t="str">
        <f t="shared" si="1"/>
        <v/>
      </c>
      <c r="AU11" s="371" t="str">
        <f t="shared" si="1"/>
        <v/>
      </c>
      <c r="AV11" s="371" t="str">
        <f t="shared" si="1"/>
        <v/>
      </c>
      <c r="AW11" s="371" t="str">
        <f t="shared" si="1"/>
        <v/>
      </c>
      <c r="AX11" s="371" t="str">
        <f t="shared" si="1"/>
        <v/>
      </c>
      <c r="AY11" s="371" t="str">
        <f t="shared" si="1"/>
        <v/>
      </c>
      <c r="AZ11" s="371" t="str">
        <f t="shared" si="1"/>
        <v/>
      </c>
      <c r="BA11" s="371" t="str">
        <f t="shared" si="1"/>
        <v/>
      </c>
      <c r="BB11" s="371" t="str">
        <f t="shared" si="1"/>
        <v/>
      </c>
      <c r="BC11" s="371" t="str">
        <f t="shared" si="1"/>
        <v/>
      </c>
      <c r="BD11" s="371" t="str">
        <f t="shared" si="1"/>
        <v/>
      </c>
      <c r="BE11" s="371" t="str">
        <f t="shared" si="1"/>
        <v/>
      </c>
      <c r="BF11" s="371" t="str">
        <f t="shared" si="1"/>
        <v/>
      </c>
      <c r="BG11" s="371" t="str">
        <f t="shared" si="1"/>
        <v/>
      </c>
      <c r="BH11" s="371" t="str">
        <f t="shared" si="1"/>
        <v/>
      </c>
      <c r="BI11" s="371" t="str">
        <f t="shared" si="1"/>
        <v/>
      </c>
      <c r="BJ11" s="371" t="str">
        <f t="shared" si="1"/>
        <v/>
      </c>
      <c r="BK11" s="371" t="str">
        <f t="shared" si="1"/>
        <v/>
      </c>
      <c r="BL11" s="371" t="str">
        <f t="shared" si="1"/>
        <v/>
      </c>
      <c r="BM11" s="371" t="str">
        <f t="shared" si="1"/>
        <v/>
      </c>
      <c r="BN11" s="371" t="str">
        <f t="shared" si="1"/>
        <v/>
      </c>
      <c r="BO11" s="371" t="str">
        <f t="shared" si="1"/>
        <v/>
      </c>
      <c r="BP11" s="371" t="str">
        <f t="shared" si="1"/>
        <v/>
      </c>
      <c r="BQ11" s="371" t="str">
        <f t="shared" si="1"/>
        <v/>
      </c>
      <c r="BR11" s="371" t="str">
        <f t="shared" si="1"/>
        <v/>
      </c>
      <c r="BS11" s="371" t="str">
        <f t="shared" si="1"/>
        <v/>
      </c>
      <c r="BT11" s="371" t="str">
        <f t="shared" si="1"/>
        <v/>
      </c>
      <c r="BU11" s="371" t="str">
        <f t="shared" si="1"/>
        <v/>
      </c>
      <c r="BV11" s="371" t="str">
        <f t="shared" si="1"/>
        <v/>
      </c>
      <c r="BW11" s="371" t="str">
        <f t="shared" si="1"/>
        <v/>
      </c>
      <c r="BX11" s="371" t="str">
        <f t="shared" ref="BX11:EI11" si="2">IFERROR(IF(BX38=0,"",BX38*BX49),"")</f>
        <v/>
      </c>
      <c r="BY11" s="371" t="str">
        <f t="shared" si="2"/>
        <v/>
      </c>
      <c r="BZ11" s="371" t="str">
        <f t="shared" si="2"/>
        <v/>
      </c>
      <c r="CA11" s="371" t="str">
        <f t="shared" si="2"/>
        <v/>
      </c>
      <c r="CB11" s="371" t="str">
        <f t="shared" si="2"/>
        <v/>
      </c>
      <c r="CC11" s="371" t="str">
        <f t="shared" si="2"/>
        <v/>
      </c>
      <c r="CD11" s="371" t="str">
        <f t="shared" si="2"/>
        <v/>
      </c>
      <c r="CE11" s="371" t="str">
        <f t="shared" si="2"/>
        <v/>
      </c>
      <c r="CF11" s="371" t="str">
        <f t="shared" si="2"/>
        <v/>
      </c>
      <c r="CG11" s="371" t="str">
        <f t="shared" si="2"/>
        <v/>
      </c>
      <c r="CH11" s="371" t="str">
        <f t="shared" si="2"/>
        <v/>
      </c>
      <c r="CI11" s="371" t="str">
        <f t="shared" si="2"/>
        <v/>
      </c>
      <c r="CJ11" s="371" t="str">
        <f t="shared" si="2"/>
        <v/>
      </c>
      <c r="CK11" s="371" t="str">
        <f t="shared" si="2"/>
        <v/>
      </c>
      <c r="CL11" s="371" t="str">
        <f t="shared" si="2"/>
        <v/>
      </c>
      <c r="CM11" s="371" t="str">
        <f t="shared" si="2"/>
        <v/>
      </c>
      <c r="CN11" s="371" t="str">
        <f t="shared" si="2"/>
        <v/>
      </c>
      <c r="CO11" s="371" t="str">
        <f t="shared" si="2"/>
        <v/>
      </c>
      <c r="CP11" s="371" t="str">
        <f t="shared" si="2"/>
        <v/>
      </c>
      <c r="CQ11" s="371" t="str">
        <f t="shared" si="2"/>
        <v/>
      </c>
      <c r="CR11" s="371" t="str">
        <f t="shared" si="2"/>
        <v/>
      </c>
      <c r="CS11" s="371" t="str">
        <f t="shared" si="2"/>
        <v/>
      </c>
      <c r="CT11" s="371" t="str">
        <f t="shared" si="2"/>
        <v/>
      </c>
      <c r="CU11" s="371" t="str">
        <f t="shared" si="2"/>
        <v/>
      </c>
      <c r="CV11" s="371" t="str">
        <f t="shared" si="2"/>
        <v/>
      </c>
      <c r="CW11" s="371" t="str">
        <f t="shared" si="2"/>
        <v/>
      </c>
      <c r="CX11" s="371" t="str">
        <f t="shared" si="2"/>
        <v/>
      </c>
      <c r="CY11" s="371" t="str">
        <f t="shared" si="2"/>
        <v/>
      </c>
      <c r="CZ11" s="371" t="str">
        <f t="shared" si="2"/>
        <v/>
      </c>
      <c r="DA11" s="371" t="str">
        <f t="shared" si="2"/>
        <v/>
      </c>
      <c r="DB11" s="371" t="str">
        <f t="shared" si="2"/>
        <v/>
      </c>
      <c r="DC11" s="371" t="str">
        <f t="shared" si="2"/>
        <v/>
      </c>
      <c r="DD11" s="371" t="str">
        <f t="shared" si="2"/>
        <v/>
      </c>
      <c r="DE11" s="371" t="str">
        <f t="shared" si="2"/>
        <v/>
      </c>
      <c r="DF11" s="371" t="str">
        <f t="shared" si="2"/>
        <v/>
      </c>
      <c r="DG11" s="371" t="str">
        <f t="shared" si="2"/>
        <v/>
      </c>
      <c r="DH11" s="371" t="str">
        <f t="shared" si="2"/>
        <v/>
      </c>
      <c r="DI11" s="371" t="str">
        <f t="shared" si="2"/>
        <v/>
      </c>
      <c r="DJ11" s="371" t="str">
        <f t="shared" si="2"/>
        <v/>
      </c>
      <c r="DK11" s="371" t="str">
        <f t="shared" si="2"/>
        <v/>
      </c>
      <c r="DL11" s="371" t="str">
        <f t="shared" si="2"/>
        <v/>
      </c>
      <c r="DM11" s="371" t="str">
        <f t="shared" si="2"/>
        <v/>
      </c>
      <c r="DN11" s="371" t="str">
        <f t="shared" si="2"/>
        <v/>
      </c>
      <c r="DO11" s="371" t="str">
        <f t="shared" si="2"/>
        <v/>
      </c>
      <c r="DP11" s="371" t="str">
        <f t="shared" si="2"/>
        <v/>
      </c>
      <c r="DQ11" s="371" t="str">
        <f t="shared" si="2"/>
        <v/>
      </c>
      <c r="DR11" s="371" t="str">
        <f t="shared" si="2"/>
        <v/>
      </c>
      <c r="DS11" s="371" t="str">
        <f t="shared" si="2"/>
        <v/>
      </c>
      <c r="DT11" s="371" t="str">
        <f t="shared" si="2"/>
        <v/>
      </c>
      <c r="DU11" s="371" t="str">
        <f t="shared" si="2"/>
        <v/>
      </c>
      <c r="DV11" s="371" t="str">
        <f t="shared" si="2"/>
        <v/>
      </c>
      <c r="DW11" s="371" t="str">
        <f t="shared" si="2"/>
        <v/>
      </c>
      <c r="DX11" s="371" t="str">
        <f t="shared" si="2"/>
        <v/>
      </c>
      <c r="DY11" s="371" t="str">
        <f t="shared" si="2"/>
        <v/>
      </c>
      <c r="DZ11" s="371" t="str">
        <f t="shared" si="2"/>
        <v/>
      </c>
      <c r="EA11" s="371" t="str">
        <f t="shared" si="2"/>
        <v/>
      </c>
      <c r="EB11" s="371" t="str">
        <f t="shared" si="2"/>
        <v/>
      </c>
      <c r="EC11" s="371" t="str">
        <f t="shared" si="2"/>
        <v/>
      </c>
      <c r="ED11" s="371" t="str">
        <f t="shared" si="2"/>
        <v/>
      </c>
      <c r="EE11" s="371" t="str">
        <f t="shared" si="2"/>
        <v/>
      </c>
      <c r="EF11" s="371" t="str">
        <f t="shared" si="2"/>
        <v/>
      </c>
      <c r="EG11" s="371" t="str">
        <f t="shared" si="2"/>
        <v/>
      </c>
      <c r="EH11" s="371" t="str">
        <f t="shared" si="2"/>
        <v/>
      </c>
      <c r="EI11" s="371" t="str">
        <f t="shared" si="2"/>
        <v/>
      </c>
      <c r="EJ11" s="371" t="str">
        <f t="shared" ref="EJ11:EO11" si="3">IFERROR(IF(EJ38=0,"",EJ38*EJ49),"")</f>
        <v/>
      </c>
      <c r="EK11" s="371" t="str">
        <f t="shared" si="3"/>
        <v/>
      </c>
      <c r="EL11" s="371" t="str">
        <f t="shared" si="3"/>
        <v/>
      </c>
      <c r="EM11" s="371" t="str">
        <f t="shared" si="3"/>
        <v/>
      </c>
      <c r="EN11" s="371" t="str">
        <f t="shared" si="3"/>
        <v/>
      </c>
      <c r="EO11" s="371" t="str">
        <f t="shared" si="3"/>
        <v/>
      </c>
    </row>
    <row r="12" spans="1:146" s="356" customFormat="1" ht="13.5" thickBot="1">
      <c r="A12" s="367" t="s">
        <v>416</v>
      </c>
      <c r="B12" s="368"/>
      <c r="C12" s="369"/>
      <c r="D12" s="370"/>
      <c r="E12" s="370">
        <f>SUM(F12:EO12)</f>
        <v>0</v>
      </c>
      <c r="F12" s="371" t="str">
        <f>IF(F54=0,"",+F54*F55)</f>
        <v/>
      </c>
      <c r="G12" s="371" t="str">
        <f t="shared" ref="G12:BR12" si="4">IF(G54=0,"",+G54*G55)</f>
        <v/>
      </c>
      <c r="H12" s="371" t="str">
        <f t="shared" si="4"/>
        <v/>
      </c>
      <c r="I12" s="371" t="str">
        <f t="shared" si="4"/>
        <v/>
      </c>
      <c r="J12" s="371" t="str">
        <f t="shared" si="4"/>
        <v/>
      </c>
      <c r="K12" s="371" t="str">
        <f t="shared" si="4"/>
        <v/>
      </c>
      <c r="L12" s="371" t="str">
        <f t="shared" si="4"/>
        <v/>
      </c>
      <c r="M12" s="371" t="str">
        <f t="shared" si="4"/>
        <v/>
      </c>
      <c r="N12" s="371" t="str">
        <f t="shared" si="4"/>
        <v/>
      </c>
      <c r="O12" s="371" t="str">
        <f t="shared" si="4"/>
        <v/>
      </c>
      <c r="P12" s="371" t="str">
        <f t="shared" si="4"/>
        <v/>
      </c>
      <c r="Q12" s="371" t="str">
        <f t="shared" si="4"/>
        <v/>
      </c>
      <c r="R12" s="371" t="str">
        <f t="shared" si="4"/>
        <v/>
      </c>
      <c r="S12" s="371" t="str">
        <f t="shared" si="4"/>
        <v/>
      </c>
      <c r="T12" s="371" t="str">
        <f t="shared" si="4"/>
        <v/>
      </c>
      <c r="U12" s="371" t="str">
        <f t="shared" si="4"/>
        <v/>
      </c>
      <c r="V12" s="371" t="str">
        <f t="shared" si="4"/>
        <v/>
      </c>
      <c r="W12" s="371" t="str">
        <f t="shared" si="4"/>
        <v/>
      </c>
      <c r="X12" s="371" t="str">
        <f t="shared" si="4"/>
        <v/>
      </c>
      <c r="Y12" s="371" t="str">
        <f t="shared" si="4"/>
        <v/>
      </c>
      <c r="Z12" s="371" t="str">
        <f t="shared" si="4"/>
        <v/>
      </c>
      <c r="AA12" s="371" t="str">
        <f t="shared" si="4"/>
        <v/>
      </c>
      <c r="AB12" s="371" t="str">
        <f t="shared" si="4"/>
        <v/>
      </c>
      <c r="AC12" s="371" t="str">
        <f t="shared" si="4"/>
        <v/>
      </c>
      <c r="AD12" s="371" t="str">
        <f t="shared" si="4"/>
        <v/>
      </c>
      <c r="AE12" s="371" t="str">
        <f t="shared" si="4"/>
        <v/>
      </c>
      <c r="AF12" s="371" t="str">
        <f t="shared" si="4"/>
        <v/>
      </c>
      <c r="AG12" s="371" t="str">
        <f t="shared" si="4"/>
        <v/>
      </c>
      <c r="AH12" s="371" t="str">
        <f t="shared" si="4"/>
        <v/>
      </c>
      <c r="AI12" s="371" t="str">
        <f t="shared" si="4"/>
        <v/>
      </c>
      <c r="AJ12" s="371" t="str">
        <f t="shared" si="4"/>
        <v/>
      </c>
      <c r="AK12" s="371" t="str">
        <f t="shared" si="4"/>
        <v/>
      </c>
      <c r="AL12" s="371" t="str">
        <f t="shared" si="4"/>
        <v/>
      </c>
      <c r="AM12" s="371" t="str">
        <f t="shared" si="4"/>
        <v/>
      </c>
      <c r="AN12" s="371" t="str">
        <f t="shared" si="4"/>
        <v/>
      </c>
      <c r="AO12" s="371" t="str">
        <f t="shared" si="4"/>
        <v/>
      </c>
      <c r="AP12" s="371" t="str">
        <f t="shared" si="4"/>
        <v/>
      </c>
      <c r="AQ12" s="371" t="str">
        <f t="shared" si="4"/>
        <v/>
      </c>
      <c r="AR12" s="371" t="str">
        <f t="shared" si="4"/>
        <v/>
      </c>
      <c r="AS12" s="371" t="str">
        <f t="shared" si="4"/>
        <v/>
      </c>
      <c r="AT12" s="371" t="str">
        <f t="shared" si="4"/>
        <v/>
      </c>
      <c r="AU12" s="371" t="str">
        <f t="shared" si="4"/>
        <v/>
      </c>
      <c r="AV12" s="371" t="str">
        <f t="shared" si="4"/>
        <v/>
      </c>
      <c r="AW12" s="371" t="str">
        <f t="shared" si="4"/>
        <v/>
      </c>
      <c r="AX12" s="371" t="str">
        <f t="shared" si="4"/>
        <v/>
      </c>
      <c r="AY12" s="371" t="str">
        <f t="shared" si="4"/>
        <v/>
      </c>
      <c r="AZ12" s="371" t="str">
        <f t="shared" si="4"/>
        <v/>
      </c>
      <c r="BA12" s="371" t="str">
        <f t="shared" si="4"/>
        <v/>
      </c>
      <c r="BB12" s="371" t="str">
        <f t="shared" si="4"/>
        <v/>
      </c>
      <c r="BC12" s="371" t="str">
        <f t="shared" si="4"/>
        <v/>
      </c>
      <c r="BD12" s="371" t="str">
        <f t="shared" si="4"/>
        <v/>
      </c>
      <c r="BE12" s="371" t="str">
        <f t="shared" si="4"/>
        <v/>
      </c>
      <c r="BF12" s="371" t="str">
        <f t="shared" si="4"/>
        <v/>
      </c>
      <c r="BG12" s="371" t="str">
        <f t="shared" si="4"/>
        <v/>
      </c>
      <c r="BH12" s="371" t="str">
        <f t="shared" si="4"/>
        <v/>
      </c>
      <c r="BI12" s="371" t="str">
        <f t="shared" si="4"/>
        <v/>
      </c>
      <c r="BJ12" s="371" t="str">
        <f t="shared" si="4"/>
        <v/>
      </c>
      <c r="BK12" s="371" t="str">
        <f t="shared" si="4"/>
        <v/>
      </c>
      <c r="BL12" s="371" t="str">
        <f t="shared" si="4"/>
        <v/>
      </c>
      <c r="BM12" s="371" t="str">
        <f t="shared" si="4"/>
        <v/>
      </c>
      <c r="BN12" s="371" t="str">
        <f t="shared" si="4"/>
        <v/>
      </c>
      <c r="BO12" s="371" t="str">
        <f t="shared" si="4"/>
        <v/>
      </c>
      <c r="BP12" s="371" t="str">
        <f t="shared" si="4"/>
        <v/>
      </c>
      <c r="BQ12" s="371" t="str">
        <f t="shared" si="4"/>
        <v/>
      </c>
      <c r="BR12" s="371" t="str">
        <f t="shared" si="4"/>
        <v/>
      </c>
      <c r="BS12" s="371" t="str">
        <f t="shared" ref="BS12:ED12" si="5">IF(BS54=0,"",+BS54*BS55)</f>
        <v/>
      </c>
      <c r="BT12" s="371" t="str">
        <f t="shared" si="5"/>
        <v/>
      </c>
      <c r="BU12" s="371" t="str">
        <f t="shared" si="5"/>
        <v/>
      </c>
      <c r="BV12" s="371" t="str">
        <f t="shared" si="5"/>
        <v/>
      </c>
      <c r="BW12" s="371" t="str">
        <f t="shared" si="5"/>
        <v/>
      </c>
      <c r="BX12" s="371" t="str">
        <f t="shared" si="5"/>
        <v/>
      </c>
      <c r="BY12" s="371" t="str">
        <f t="shared" si="5"/>
        <v/>
      </c>
      <c r="BZ12" s="371" t="str">
        <f t="shared" si="5"/>
        <v/>
      </c>
      <c r="CA12" s="371" t="str">
        <f t="shared" si="5"/>
        <v/>
      </c>
      <c r="CB12" s="371" t="str">
        <f t="shared" si="5"/>
        <v/>
      </c>
      <c r="CC12" s="371" t="str">
        <f t="shared" si="5"/>
        <v/>
      </c>
      <c r="CD12" s="371" t="str">
        <f t="shared" si="5"/>
        <v/>
      </c>
      <c r="CE12" s="371" t="str">
        <f t="shared" si="5"/>
        <v/>
      </c>
      <c r="CF12" s="371" t="str">
        <f t="shared" si="5"/>
        <v/>
      </c>
      <c r="CG12" s="371" t="str">
        <f t="shared" si="5"/>
        <v/>
      </c>
      <c r="CH12" s="371" t="str">
        <f t="shared" si="5"/>
        <v/>
      </c>
      <c r="CI12" s="371" t="str">
        <f t="shared" si="5"/>
        <v/>
      </c>
      <c r="CJ12" s="371" t="str">
        <f t="shared" si="5"/>
        <v/>
      </c>
      <c r="CK12" s="371" t="str">
        <f t="shared" si="5"/>
        <v/>
      </c>
      <c r="CL12" s="371" t="str">
        <f t="shared" si="5"/>
        <v/>
      </c>
      <c r="CM12" s="371" t="str">
        <f t="shared" si="5"/>
        <v/>
      </c>
      <c r="CN12" s="371" t="str">
        <f t="shared" si="5"/>
        <v/>
      </c>
      <c r="CO12" s="371" t="str">
        <f t="shared" si="5"/>
        <v/>
      </c>
      <c r="CP12" s="371" t="str">
        <f t="shared" si="5"/>
        <v/>
      </c>
      <c r="CQ12" s="371" t="str">
        <f t="shared" si="5"/>
        <v/>
      </c>
      <c r="CR12" s="371" t="str">
        <f t="shared" si="5"/>
        <v/>
      </c>
      <c r="CS12" s="371" t="str">
        <f t="shared" si="5"/>
        <v/>
      </c>
      <c r="CT12" s="371" t="str">
        <f t="shared" si="5"/>
        <v/>
      </c>
      <c r="CU12" s="371" t="str">
        <f t="shared" si="5"/>
        <v/>
      </c>
      <c r="CV12" s="371" t="str">
        <f t="shared" si="5"/>
        <v/>
      </c>
      <c r="CW12" s="371" t="str">
        <f t="shared" si="5"/>
        <v/>
      </c>
      <c r="CX12" s="371" t="str">
        <f t="shared" si="5"/>
        <v/>
      </c>
      <c r="CY12" s="371" t="str">
        <f t="shared" si="5"/>
        <v/>
      </c>
      <c r="CZ12" s="371" t="str">
        <f t="shared" si="5"/>
        <v/>
      </c>
      <c r="DA12" s="371" t="str">
        <f t="shared" si="5"/>
        <v/>
      </c>
      <c r="DB12" s="371" t="str">
        <f t="shared" si="5"/>
        <v/>
      </c>
      <c r="DC12" s="371" t="str">
        <f t="shared" si="5"/>
        <v/>
      </c>
      <c r="DD12" s="371" t="str">
        <f t="shared" si="5"/>
        <v/>
      </c>
      <c r="DE12" s="371" t="str">
        <f t="shared" si="5"/>
        <v/>
      </c>
      <c r="DF12" s="371" t="str">
        <f t="shared" si="5"/>
        <v/>
      </c>
      <c r="DG12" s="371" t="str">
        <f t="shared" si="5"/>
        <v/>
      </c>
      <c r="DH12" s="371" t="str">
        <f t="shared" si="5"/>
        <v/>
      </c>
      <c r="DI12" s="371" t="str">
        <f t="shared" si="5"/>
        <v/>
      </c>
      <c r="DJ12" s="371" t="str">
        <f t="shared" si="5"/>
        <v/>
      </c>
      <c r="DK12" s="371" t="str">
        <f t="shared" si="5"/>
        <v/>
      </c>
      <c r="DL12" s="371" t="str">
        <f t="shared" si="5"/>
        <v/>
      </c>
      <c r="DM12" s="371" t="str">
        <f t="shared" si="5"/>
        <v/>
      </c>
      <c r="DN12" s="371" t="str">
        <f t="shared" si="5"/>
        <v/>
      </c>
      <c r="DO12" s="371" t="str">
        <f t="shared" si="5"/>
        <v/>
      </c>
      <c r="DP12" s="371" t="str">
        <f t="shared" si="5"/>
        <v/>
      </c>
      <c r="DQ12" s="371" t="str">
        <f t="shared" si="5"/>
        <v/>
      </c>
      <c r="DR12" s="371" t="str">
        <f t="shared" si="5"/>
        <v/>
      </c>
      <c r="DS12" s="371" t="str">
        <f t="shared" si="5"/>
        <v/>
      </c>
      <c r="DT12" s="371" t="str">
        <f t="shared" si="5"/>
        <v/>
      </c>
      <c r="DU12" s="371" t="str">
        <f t="shared" si="5"/>
        <v/>
      </c>
      <c r="DV12" s="371" t="str">
        <f t="shared" si="5"/>
        <v/>
      </c>
      <c r="DW12" s="371" t="str">
        <f t="shared" si="5"/>
        <v/>
      </c>
      <c r="DX12" s="371" t="str">
        <f t="shared" si="5"/>
        <v/>
      </c>
      <c r="DY12" s="371" t="str">
        <f t="shared" si="5"/>
        <v/>
      </c>
      <c r="DZ12" s="371" t="str">
        <f t="shared" si="5"/>
        <v/>
      </c>
      <c r="EA12" s="371" t="str">
        <f t="shared" si="5"/>
        <v/>
      </c>
      <c r="EB12" s="371" t="str">
        <f t="shared" si="5"/>
        <v/>
      </c>
      <c r="EC12" s="371" t="str">
        <f t="shared" si="5"/>
        <v/>
      </c>
      <c r="ED12" s="371" t="str">
        <f t="shared" si="5"/>
        <v/>
      </c>
      <c r="EE12" s="371" t="str">
        <f t="shared" ref="EE12:EO12" si="6">IF(EE54=0,"",+EE54*EE55)</f>
        <v/>
      </c>
      <c r="EF12" s="371" t="str">
        <f t="shared" si="6"/>
        <v/>
      </c>
      <c r="EG12" s="371" t="str">
        <f t="shared" si="6"/>
        <v/>
      </c>
      <c r="EH12" s="371" t="str">
        <f t="shared" si="6"/>
        <v/>
      </c>
      <c r="EI12" s="371" t="str">
        <f t="shared" si="6"/>
        <v/>
      </c>
      <c r="EJ12" s="371" t="str">
        <f t="shared" si="6"/>
        <v/>
      </c>
      <c r="EK12" s="371" t="str">
        <f t="shared" si="6"/>
        <v/>
      </c>
      <c r="EL12" s="371" t="str">
        <f t="shared" si="6"/>
        <v/>
      </c>
      <c r="EM12" s="371" t="str">
        <f t="shared" si="6"/>
        <v/>
      </c>
      <c r="EN12" s="371" t="str">
        <f t="shared" si="6"/>
        <v/>
      </c>
      <c r="EO12" s="371" t="str">
        <f t="shared" si="6"/>
        <v/>
      </c>
    </row>
    <row r="13" spans="1:146" s="356" customFormat="1" ht="14.25" thickTop="1" thickBot="1">
      <c r="A13" s="372" t="s">
        <v>573</v>
      </c>
      <c r="B13" s="373" t="s">
        <v>102</v>
      </c>
      <c r="C13" s="374">
        <f t="shared" ref="C13:AH13" si="7">SUM(C11:C12)</f>
        <v>0</v>
      </c>
      <c r="D13" s="374">
        <f t="shared" si="7"/>
        <v>0</v>
      </c>
      <c r="E13" s="374">
        <f t="shared" si="7"/>
        <v>0</v>
      </c>
      <c r="F13" s="375">
        <f>SUM(F11:F12)</f>
        <v>0</v>
      </c>
      <c r="G13" s="375">
        <f t="shared" si="7"/>
        <v>0</v>
      </c>
      <c r="H13" s="375">
        <f t="shared" si="7"/>
        <v>0</v>
      </c>
      <c r="I13" s="375">
        <f t="shared" si="7"/>
        <v>0</v>
      </c>
      <c r="J13" s="375">
        <f t="shared" si="7"/>
        <v>0</v>
      </c>
      <c r="K13" s="375">
        <f t="shared" si="7"/>
        <v>0</v>
      </c>
      <c r="L13" s="375">
        <f t="shared" si="7"/>
        <v>0</v>
      </c>
      <c r="M13" s="375">
        <f t="shared" si="7"/>
        <v>0</v>
      </c>
      <c r="N13" s="375">
        <f t="shared" si="7"/>
        <v>0</v>
      </c>
      <c r="O13" s="375">
        <f t="shared" si="7"/>
        <v>0</v>
      </c>
      <c r="P13" s="375">
        <f t="shared" si="7"/>
        <v>0</v>
      </c>
      <c r="Q13" s="375">
        <f t="shared" si="7"/>
        <v>0</v>
      </c>
      <c r="R13" s="375">
        <f t="shared" si="7"/>
        <v>0</v>
      </c>
      <c r="S13" s="375">
        <f t="shared" si="7"/>
        <v>0</v>
      </c>
      <c r="T13" s="375">
        <f t="shared" si="7"/>
        <v>0</v>
      </c>
      <c r="U13" s="375">
        <f t="shared" si="7"/>
        <v>0</v>
      </c>
      <c r="V13" s="375">
        <f t="shared" si="7"/>
        <v>0</v>
      </c>
      <c r="W13" s="375">
        <f t="shared" si="7"/>
        <v>0</v>
      </c>
      <c r="X13" s="375">
        <f t="shared" si="7"/>
        <v>0</v>
      </c>
      <c r="Y13" s="375">
        <f t="shared" si="7"/>
        <v>0</v>
      </c>
      <c r="Z13" s="375">
        <f t="shared" si="7"/>
        <v>0</v>
      </c>
      <c r="AA13" s="375">
        <f t="shared" si="7"/>
        <v>0</v>
      </c>
      <c r="AB13" s="375">
        <f t="shared" si="7"/>
        <v>0</v>
      </c>
      <c r="AC13" s="375">
        <f t="shared" si="7"/>
        <v>0</v>
      </c>
      <c r="AD13" s="375">
        <f t="shared" si="7"/>
        <v>0</v>
      </c>
      <c r="AE13" s="375">
        <f t="shared" si="7"/>
        <v>0</v>
      </c>
      <c r="AF13" s="375">
        <f t="shared" si="7"/>
        <v>0</v>
      </c>
      <c r="AG13" s="375">
        <f t="shared" si="7"/>
        <v>0</v>
      </c>
      <c r="AH13" s="375">
        <f t="shared" si="7"/>
        <v>0</v>
      </c>
      <c r="AI13" s="375">
        <f t="shared" ref="AI13:BN13" si="8">SUM(AI11:AI12)</f>
        <v>0</v>
      </c>
      <c r="AJ13" s="375">
        <f t="shared" si="8"/>
        <v>0</v>
      </c>
      <c r="AK13" s="375">
        <f t="shared" si="8"/>
        <v>0</v>
      </c>
      <c r="AL13" s="375">
        <f t="shared" si="8"/>
        <v>0</v>
      </c>
      <c r="AM13" s="375">
        <f t="shared" si="8"/>
        <v>0</v>
      </c>
      <c r="AN13" s="375">
        <f t="shared" si="8"/>
        <v>0</v>
      </c>
      <c r="AO13" s="375">
        <f t="shared" si="8"/>
        <v>0</v>
      </c>
      <c r="AP13" s="375">
        <f t="shared" si="8"/>
        <v>0</v>
      </c>
      <c r="AQ13" s="375">
        <f t="shared" si="8"/>
        <v>0</v>
      </c>
      <c r="AR13" s="375">
        <f t="shared" si="8"/>
        <v>0</v>
      </c>
      <c r="AS13" s="375">
        <f t="shared" si="8"/>
        <v>0</v>
      </c>
      <c r="AT13" s="375">
        <f t="shared" si="8"/>
        <v>0</v>
      </c>
      <c r="AU13" s="375">
        <f t="shared" si="8"/>
        <v>0</v>
      </c>
      <c r="AV13" s="375">
        <f t="shared" si="8"/>
        <v>0</v>
      </c>
      <c r="AW13" s="375">
        <f t="shared" si="8"/>
        <v>0</v>
      </c>
      <c r="AX13" s="375">
        <f t="shared" si="8"/>
        <v>0</v>
      </c>
      <c r="AY13" s="375">
        <f t="shared" si="8"/>
        <v>0</v>
      </c>
      <c r="AZ13" s="375">
        <f t="shared" si="8"/>
        <v>0</v>
      </c>
      <c r="BA13" s="375">
        <f t="shared" si="8"/>
        <v>0</v>
      </c>
      <c r="BB13" s="375">
        <f t="shared" si="8"/>
        <v>0</v>
      </c>
      <c r="BC13" s="375">
        <f t="shared" si="8"/>
        <v>0</v>
      </c>
      <c r="BD13" s="375">
        <f t="shared" si="8"/>
        <v>0</v>
      </c>
      <c r="BE13" s="375">
        <f t="shared" si="8"/>
        <v>0</v>
      </c>
      <c r="BF13" s="375">
        <f t="shared" si="8"/>
        <v>0</v>
      </c>
      <c r="BG13" s="375">
        <f t="shared" si="8"/>
        <v>0</v>
      </c>
      <c r="BH13" s="375">
        <f t="shared" si="8"/>
        <v>0</v>
      </c>
      <c r="BI13" s="375">
        <f t="shared" si="8"/>
        <v>0</v>
      </c>
      <c r="BJ13" s="375">
        <f t="shared" si="8"/>
        <v>0</v>
      </c>
      <c r="BK13" s="375">
        <f t="shared" si="8"/>
        <v>0</v>
      </c>
      <c r="BL13" s="375">
        <f t="shared" si="8"/>
        <v>0</v>
      </c>
      <c r="BM13" s="375">
        <f t="shared" si="8"/>
        <v>0</v>
      </c>
      <c r="BN13" s="375">
        <f t="shared" si="8"/>
        <v>0</v>
      </c>
      <c r="BO13" s="375">
        <f t="shared" ref="BO13:CT13" si="9">SUM(BO11:BO12)</f>
        <v>0</v>
      </c>
      <c r="BP13" s="375">
        <f t="shared" si="9"/>
        <v>0</v>
      </c>
      <c r="BQ13" s="375">
        <f t="shared" si="9"/>
        <v>0</v>
      </c>
      <c r="BR13" s="375">
        <f t="shared" si="9"/>
        <v>0</v>
      </c>
      <c r="BS13" s="375">
        <f t="shared" si="9"/>
        <v>0</v>
      </c>
      <c r="BT13" s="375">
        <f t="shared" si="9"/>
        <v>0</v>
      </c>
      <c r="BU13" s="375">
        <f t="shared" si="9"/>
        <v>0</v>
      </c>
      <c r="BV13" s="375">
        <f t="shared" si="9"/>
        <v>0</v>
      </c>
      <c r="BW13" s="375">
        <f t="shared" si="9"/>
        <v>0</v>
      </c>
      <c r="BX13" s="375">
        <f t="shared" si="9"/>
        <v>0</v>
      </c>
      <c r="BY13" s="375">
        <f t="shared" si="9"/>
        <v>0</v>
      </c>
      <c r="BZ13" s="375">
        <f t="shared" si="9"/>
        <v>0</v>
      </c>
      <c r="CA13" s="375">
        <f t="shared" si="9"/>
        <v>0</v>
      </c>
      <c r="CB13" s="375">
        <f t="shared" si="9"/>
        <v>0</v>
      </c>
      <c r="CC13" s="375">
        <f t="shared" si="9"/>
        <v>0</v>
      </c>
      <c r="CD13" s="375">
        <f t="shared" si="9"/>
        <v>0</v>
      </c>
      <c r="CE13" s="375">
        <f t="shared" si="9"/>
        <v>0</v>
      </c>
      <c r="CF13" s="375">
        <f t="shared" si="9"/>
        <v>0</v>
      </c>
      <c r="CG13" s="375">
        <f t="shared" si="9"/>
        <v>0</v>
      </c>
      <c r="CH13" s="375">
        <f t="shared" si="9"/>
        <v>0</v>
      </c>
      <c r="CI13" s="375">
        <f t="shared" si="9"/>
        <v>0</v>
      </c>
      <c r="CJ13" s="375">
        <f t="shared" si="9"/>
        <v>0</v>
      </c>
      <c r="CK13" s="375">
        <f t="shared" si="9"/>
        <v>0</v>
      </c>
      <c r="CL13" s="375">
        <f t="shared" si="9"/>
        <v>0</v>
      </c>
      <c r="CM13" s="375">
        <f t="shared" si="9"/>
        <v>0</v>
      </c>
      <c r="CN13" s="375">
        <f t="shared" si="9"/>
        <v>0</v>
      </c>
      <c r="CO13" s="375">
        <f t="shared" si="9"/>
        <v>0</v>
      </c>
      <c r="CP13" s="375">
        <f t="shared" si="9"/>
        <v>0</v>
      </c>
      <c r="CQ13" s="375">
        <f t="shared" si="9"/>
        <v>0</v>
      </c>
      <c r="CR13" s="375">
        <f t="shared" si="9"/>
        <v>0</v>
      </c>
      <c r="CS13" s="375">
        <f t="shared" si="9"/>
        <v>0</v>
      </c>
      <c r="CT13" s="375">
        <f t="shared" si="9"/>
        <v>0</v>
      </c>
      <c r="CU13" s="375">
        <f t="shared" ref="CU13:DZ13" si="10">SUM(CU11:CU12)</f>
        <v>0</v>
      </c>
      <c r="CV13" s="375">
        <f t="shared" si="10"/>
        <v>0</v>
      </c>
      <c r="CW13" s="375">
        <f t="shared" si="10"/>
        <v>0</v>
      </c>
      <c r="CX13" s="375">
        <f t="shared" si="10"/>
        <v>0</v>
      </c>
      <c r="CY13" s="375">
        <f t="shared" si="10"/>
        <v>0</v>
      </c>
      <c r="CZ13" s="375">
        <f t="shared" si="10"/>
        <v>0</v>
      </c>
      <c r="DA13" s="375">
        <f t="shared" si="10"/>
        <v>0</v>
      </c>
      <c r="DB13" s="375">
        <f t="shared" si="10"/>
        <v>0</v>
      </c>
      <c r="DC13" s="375">
        <f t="shared" si="10"/>
        <v>0</v>
      </c>
      <c r="DD13" s="375">
        <f t="shared" si="10"/>
        <v>0</v>
      </c>
      <c r="DE13" s="375">
        <f t="shared" si="10"/>
        <v>0</v>
      </c>
      <c r="DF13" s="375">
        <f t="shared" si="10"/>
        <v>0</v>
      </c>
      <c r="DG13" s="375">
        <f t="shared" si="10"/>
        <v>0</v>
      </c>
      <c r="DH13" s="375">
        <f t="shared" si="10"/>
        <v>0</v>
      </c>
      <c r="DI13" s="375">
        <f t="shared" si="10"/>
        <v>0</v>
      </c>
      <c r="DJ13" s="375">
        <f t="shared" si="10"/>
        <v>0</v>
      </c>
      <c r="DK13" s="375">
        <f t="shared" si="10"/>
        <v>0</v>
      </c>
      <c r="DL13" s="375">
        <f t="shared" si="10"/>
        <v>0</v>
      </c>
      <c r="DM13" s="375">
        <f t="shared" si="10"/>
        <v>0</v>
      </c>
      <c r="DN13" s="375">
        <f t="shared" si="10"/>
        <v>0</v>
      </c>
      <c r="DO13" s="375">
        <f t="shared" si="10"/>
        <v>0</v>
      </c>
      <c r="DP13" s="375">
        <f t="shared" si="10"/>
        <v>0</v>
      </c>
      <c r="DQ13" s="375">
        <f t="shared" si="10"/>
        <v>0</v>
      </c>
      <c r="DR13" s="375">
        <f t="shared" si="10"/>
        <v>0</v>
      </c>
      <c r="DS13" s="375">
        <f t="shared" si="10"/>
        <v>0</v>
      </c>
      <c r="DT13" s="375">
        <f t="shared" si="10"/>
        <v>0</v>
      </c>
      <c r="DU13" s="375">
        <f t="shared" si="10"/>
        <v>0</v>
      </c>
      <c r="DV13" s="375">
        <f t="shared" si="10"/>
        <v>0</v>
      </c>
      <c r="DW13" s="375">
        <f t="shared" si="10"/>
        <v>0</v>
      </c>
      <c r="DX13" s="375">
        <f t="shared" si="10"/>
        <v>0</v>
      </c>
      <c r="DY13" s="375">
        <f t="shared" si="10"/>
        <v>0</v>
      </c>
      <c r="DZ13" s="375">
        <f t="shared" si="10"/>
        <v>0</v>
      </c>
      <c r="EA13" s="375">
        <f t="shared" ref="EA13:EO13" si="11">SUM(EA11:EA12)</f>
        <v>0</v>
      </c>
      <c r="EB13" s="375">
        <f t="shared" si="11"/>
        <v>0</v>
      </c>
      <c r="EC13" s="375">
        <f t="shared" si="11"/>
        <v>0</v>
      </c>
      <c r="ED13" s="375">
        <f t="shared" si="11"/>
        <v>0</v>
      </c>
      <c r="EE13" s="375">
        <f t="shared" si="11"/>
        <v>0</v>
      </c>
      <c r="EF13" s="375">
        <f t="shared" si="11"/>
        <v>0</v>
      </c>
      <c r="EG13" s="375">
        <f t="shared" si="11"/>
        <v>0</v>
      </c>
      <c r="EH13" s="375">
        <f t="shared" si="11"/>
        <v>0</v>
      </c>
      <c r="EI13" s="375">
        <f t="shared" si="11"/>
        <v>0</v>
      </c>
      <c r="EJ13" s="375">
        <f t="shared" si="11"/>
        <v>0</v>
      </c>
      <c r="EK13" s="375">
        <f t="shared" si="11"/>
        <v>0</v>
      </c>
      <c r="EL13" s="375">
        <f t="shared" si="11"/>
        <v>0</v>
      </c>
      <c r="EM13" s="375">
        <f t="shared" si="11"/>
        <v>0</v>
      </c>
      <c r="EN13" s="375">
        <f t="shared" si="11"/>
        <v>0</v>
      </c>
      <c r="EO13" s="375">
        <f t="shared" si="11"/>
        <v>0</v>
      </c>
    </row>
    <row r="14" spans="1:146" s="356" customFormat="1" ht="13.5" thickTop="1">
      <c r="A14" s="548" t="s">
        <v>0</v>
      </c>
      <c r="B14" s="549"/>
      <c r="C14" s="550"/>
      <c r="D14" s="551"/>
      <c r="E14" s="551"/>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0"/>
      <c r="AY14" s="550"/>
      <c r="AZ14" s="550"/>
      <c r="BA14" s="550"/>
      <c r="BB14" s="550"/>
      <c r="BC14" s="550"/>
      <c r="BD14" s="550"/>
      <c r="BE14" s="550"/>
      <c r="BF14" s="550"/>
      <c r="BG14" s="550"/>
      <c r="BH14" s="550"/>
      <c r="BI14" s="550"/>
      <c r="BJ14" s="550"/>
      <c r="BK14" s="550"/>
      <c r="BL14" s="550"/>
      <c r="BM14" s="550"/>
      <c r="BN14" s="550"/>
      <c r="BO14" s="550"/>
      <c r="BP14" s="550"/>
      <c r="BQ14" s="550"/>
      <c r="BR14" s="550"/>
      <c r="BS14" s="550"/>
      <c r="BT14" s="550"/>
      <c r="BU14" s="550"/>
      <c r="BV14" s="550"/>
      <c r="BW14" s="550"/>
      <c r="BX14" s="550"/>
      <c r="BY14" s="550"/>
      <c r="BZ14" s="550"/>
      <c r="CA14" s="550"/>
      <c r="CB14" s="550"/>
      <c r="CC14" s="550"/>
      <c r="CD14" s="550"/>
      <c r="CE14" s="550"/>
      <c r="CF14" s="550"/>
      <c r="CG14" s="550"/>
      <c r="CH14" s="550"/>
      <c r="CI14" s="550"/>
      <c r="CJ14" s="550"/>
      <c r="CK14" s="550"/>
      <c r="CL14" s="550"/>
      <c r="CM14" s="550"/>
      <c r="CN14" s="550"/>
      <c r="CO14" s="550"/>
      <c r="CP14" s="550"/>
      <c r="CQ14" s="550"/>
      <c r="CR14" s="550"/>
      <c r="CS14" s="550"/>
      <c r="CT14" s="550"/>
      <c r="CU14" s="550"/>
      <c r="CV14" s="550"/>
      <c r="CW14" s="550"/>
      <c r="CX14" s="550"/>
      <c r="CY14" s="550"/>
      <c r="CZ14" s="550"/>
      <c r="DA14" s="550"/>
      <c r="DB14" s="550"/>
      <c r="DC14" s="550"/>
      <c r="DD14" s="550"/>
      <c r="DE14" s="550"/>
      <c r="DF14" s="550"/>
      <c r="DG14" s="550"/>
      <c r="DH14" s="550"/>
      <c r="DI14" s="550"/>
      <c r="DJ14" s="550"/>
      <c r="DK14" s="550"/>
      <c r="DL14" s="550"/>
      <c r="DM14" s="550"/>
      <c r="DN14" s="550"/>
      <c r="DO14" s="550"/>
      <c r="DP14" s="550"/>
      <c r="DQ14" s="550"/>
      <c r="DR14" s="550"/>
      <c r="DS14" s="550"/>
      <c r="DT14" s="550"/>
      <c r="DU14" s="550"/>
      <c r="DV14" s="550"/>
      <c r="DW14" s="550"/>
      <c r="DX14" s="550"/>
      <c r="DY14" s="550"/>
      <c r="DZ14" s="550"/>
      <c r="EA14" s="550"/>
      <c r="EB14" s="550"/>
      <c r="EC14" s="550"/>
      <c r="ED14" s="550"/>
      <c r="EE14" s="550"/>
      <c r="EF14" s="550"/>
      <c r="EG14" s="550"/>
      <c r="EH14" s="550"/>
      <c r="EI14" s="550"/>
      <c r="EJ14" s="550"/>
      <c r="EK14" s="550"/>
      <c r="EL14" s="550"/>
      <c r="EM14" s="550"/>
      <c r="EN14" s="550"/>
      <c r="EO14" s="550"/>
    </row>
    <row r="15" spans="1:146" s="381" customFormat="1">
      <c r="A15" s="376" t="s">
        <v>412</v>
      </c>
      <c r="B15" s="377"/>
      <c r="C15" s="378">
        <f>+'Input - Personnel'!C6</f>
        <v>0</v>
      </c>
      <c r="D15" s="378">
        <f>+'Input - Personnel'!C7</f>
        <v>0</v>
      </c>
      <c r="E15" s="379">
        <f>+'Support-Expense Detail'!H96</f>
        <v>0</v>
      </c>
      <c r="F15" s="380">
        <f>+'Support-Expense Detail'!I96</f>
        <v>0</v>
      </c>
      <c r="G15" s="380">
        <f>+'Support-Expense Detail'!J96</f>
        <v>0</v>
      </c>
      <c r="H15" s="380">
        <f>+'Support-Expense Detail'!K96</f>
        <v>0</v>
      </c>
      <c r="I15" s="380">
        <f>+'Support-Expense Detail'!L96</f>
        <v>0</v>
      </c>
      <c r="J15" s="380">
        <f>+'Support-Expense Detail'!M96</f>
        <v>0</v>
      </c>
      <c r="K15" s="380">
        <f>+'Support-Expense Detail'!N96</f>
        <v>0</v>
      </c>
      <c r="L15" s="380">
        <f>+'Support-Expense Detail'!O96</f>
        <v>0</v>
      </c>
      <c r="M15" s="380">
        <f>+'Support-Expense Detail'!P96</f>
        <v>0</v>
      </c>
      <c r="N15" s="380">
        <f>+'Support-Expense Detail'!Q96</f>
        <v>0</v>
      </c>
      <c r="O15" s="380">
        <f>+'Support-Expense Detail'!R96</f>
        <v>0</v>
      </c>
      <c r="P15" s="380">
        <f>+'Support-Expense Detail'!S96</f>
        <v>0</v>
      </c>
      <c r="Q15" s="380">
        <f>+'Support-Expense Detail'!T96</f>
        <v>0</v>
      </c>
      <c r="R15" s="380">
        <f>+'Support-Expense Detail'!U96</f>
        <v>0</v>
      </c>
      <c r="S15" s="380">
        <f>+'Support-Expense Detail'!V96</f>
        <v>0</v>
      </c>
      <c r="T15" s="380">
        <f>+'Support-Expense Detail'!W96</f>
        <v>0</v>
      </c>
      <c r="U15" s="380">
        <f>+'Support-Expense Detail'!X96</f>
        <v>0</v>
      </c>
      <c r="V15" s="380">
        <f>+'Support-Expense Detail'!Y96</f>
        <v>0</v>
      </c>
      <c r="W15" s="380">
        <f>+'Support-Expense Detail'!Z96</f>
        <v>0</v>
      </c>
      <c r="X15" s="380">
        <f>+'Support-Expense Detail'!AA96</f>
        <v>0</v>
      </c>
      <c r="Y15" s="380">
        <f>+'Support-Expense Detail'!AB96</f>
        <v>0</v>
      </c>
      <c r="Z15" s="380">
        <f>+'Support-Expense Detail'!AC96</f>
        <v>0</v>
      </c>
      <c r="AA15" s="380">
        <f>+'Support-Expense Detail'!AD96</f>
        <v>0</v>
      </c>
      <c r="AB15" s="380">
        <f>+'Support-Expense Detail'!AE96</f>
        <v>0</v>
      </c>
      <c r="AC15" s="380">
        <f>+'Support-Expense Detail'!AF96</f>
        <v>0</v>
      </c>
      <c r="AD15" s="380">
        <f>+'Support-Expense Detail'!AG96</f>
        <v>0</v>
      </c>
      <c r="AE15" s="380">
        <f>+'Support-Expense Detail'!AH96</f>
        <v>0</v>
      </c>
      <c r="AF15" s="380">
        <f>+'Support-Expense Detail'!AI96</f>
        <v>0</v>
      </c>
      <c r="AG15" s="380">
        <f>+'Support-Expense Detail'!AJ96</f>
        <v>0</v>
      </c>
      <c r="AH15" s="380">
        <f>+'Support-Expense Detail'!AK96</f>
        <v>0</v>
      </c>
      <c r="AI15" s="380">
        <f>+'Support-Expense Detail'!AL96</f>
        <v>0</v>
      </c>
      <c r="AJ15" s="380">
        <f>+'Support-Expense Detail'!AM96</f>
        <v>0</v>
      </c>
      <c r="AK15" s="380">
        <f>+'Support-Expense Detail'!AN96</f>
        <v>0</v>
      </c>
      <c r="AL15" s="380">
        <f>+'Support-Expense Detail'!AO96</f>
        <v>0</v>
      </c>
      <c r="AM15" s="380">
        <f>+'Support-Expense Detail'!AP96</f>
        <v>0</v>
      </c>
      <c r="AN15" s="380">
        <f>+'Support-Expense Detail'!AQ96</f>
        <v>0</v>
      </c>
      <c r="AO15" s="380">
        <f>+'Support-Expense Detail'!AR96</f>
        <v>0</v>
      </c>
      <c r="AP15" s="380">
        <f>+'Support-Expense Detail'!AS96</f>
        <v>0</v>
      </c>
      <c r="AQ15" s="380">
        <f>+'Support-Expense Detail'!AT96</f>
        <v>0</v>
      </c>
      <c r="AR15" s="380">
        <f>+'Support-Expense Detail'!AU96</f>
        <v>0</v>
      </c>
      <c r="AS15" s="380">
        <f>+'Support-Expense Detail'!AV96</f>
        <v>0</v>
      </c>
      <c r="AT15" s="380">
        <f>+'Support-Expense Detail'!AW96</f>
        <v>0</v>
      </c>
      <c r="AU15" s="380">
        <f>+'Support-Expense Detail'!AX96</f>
        <v>0</v>
      </c>
      <c r="AV15" s="380">
        <f>+'Support-Expense Detail'!AY96</f>
        <v>0</v>
      </c>
      <c r="AW15" s="380">
        <f>+'Support-Expense Detail'!AZ96</f>
        <v>0</v>
      </c>
      <c r="AX15" s="380">
        <f>+'Support-Expense Detail'!BA96</f>
        <v>0</v>
      </c>
      <c r="AY15" s="380">
        <f>+'Support-Expense Detail'!BB96</f>
        <v>0</v>
      </c>
      <c r="AZ15" s="380">
        <f>+'Support-Expense Detail'!BC96</f>
        <v>0</v>
      </c>
      <c r="BA15" s="380">
        <f>+'Support-Expense Detail'!BD96</f>
        <v>0</v>
      </c>
      <c r="BB15" s="380">
        <f>+'Support-Expense Detail'!BE96</f>
        <v>0</v>
      </c>
      <c r="BC15" s="380">
        <f>+'Support-Expense Detail'!BF96</f>
        <v>0</v>
      </c>
      <c r="BD15" s="380">
        <f>+'Support-Expense Detail'!BG96</f>
        <v>0</v>
      </c>
      <c r="BE15" s="380">
        <f>+'Support-Expense Detail'!BH96</f>
        <v>0</v>
      </c>
      <c r="BF15" s="380">
        <f>+'Support-Expense Detail'!BI96</f>
        <v>0</v>
      </c>
      <c r="BG15" s="380">
        <f>+'Support-Expense Detail'!BJ96</f>
        <v>0</v>
      </c>
      <c r="BH15" s="380">
        <f>+'Support-Expense Detail'!BK96</f>
        <v>0</v>
      </c>
      <c r="BI15" s="380">
        <f>+'Support-Expense Detail'!BL96</f>
        <v>0</v>
      </c>
      <c r="BJ15" s="380">
        <f>+'Support-Expense Detail'!BM96</f>
        <v>0</v>
      </c>
      <c r="BK15" s="380">
        <f>+'Support-Expense Detail'!BN96</f>
        <v>0</v>
      </c>
      <c r="BL15" s="380">
        <f>+'Support-Expense Detail'!BO96</f>
        <v>0</v>
      </c>
      <c r="BM15" s="380">
        <f>+'Support-Expense Detail'!BP96</f>
        <v>0</v>
      </c>
      <c r="BN15" s="380">
        <f>+'Support-Expense Detail'!BQ96</f>
        <v>0</v>
      </c>
      <c r="BO15" s="380">
        <f>+'Support-Expense Detail'!BR96</f>
        <v>0</v>
      </c>
      <c r="BP15" s="380">
        <f>+'Support-Expense Detail'!BS96</f>
        <v>0</v>
      </c>
      <c r="BQ15" s="380">
        <f>+'Support-Expense Detail'!BT96</f>
        <v>0</v>
      </c>
      <c r="BR15" s="380">
        <f>+'Support-Expense Detail'!BU96</f>
        <v>0</v>
      </c>
      <c r="BS15" s="380">
        <f>+'Support-Expense Detail'!BV96</f>
        <v>0</v>
      </c>
      <c r="BT15" s="380">
        <f>+'Support-Expense Detail'!BW96</f>
        <v>0</v>
      </c>
      <c r="BU15" s="380">
        <f>+'Support-Expense Detail'!BX96</f>
        <v>0</v>
      </c>
      <c r="BV15" s="380">
        <f>+'Support-Expense Detail'!BY96</f>
        <v>0</v>
      </c>
      <c r="BW15" s="380">
        <f>+'Support-Expense Detail'!BZ96</f>
        <v>0</v>
      </c>
      <c r="BX15" s="380">
        <f>+'Support-Expense Detail'!CA96</f>
        <v>0</v>
      </c>
      <c r="BY15" s="380">
        <f>+'Support-Expense Detail'!CB96</f>
        <v>0</v>
      </c>
      <c r="BZ15" s="380">
        <f>+'Support-Expense Detail'!CC96</f>
        <v>0</v>
      </c>
      <c r="CA15" s="380">
        <f>+'Support-Expense Detail'!CD96</f>
        <v>0</v>
      </c>
      <c r="CB15" s="380">
        <f>+'Support-Expense Detail'!CE96</f>
        <v>0</v>
      </c>
      <c r="CC15" s="380">
        <f>+'Support-Expense Detail'!CF96</f>
        <v>0</v>
      </c>
      <c r="CD15" s="380">
        <f>+'Support-Expense Detail'!CG96</f>
        <v>0</v>
      </c>
      <c r="CE15" s="380">
        <f>+'Support-Expense Detail'!CH96</f>
        <v>0</v>
      </c>
      <c r="CF15" s="380">
        <f>+'Support-Expense Detail'!CI96</f>
        <v>0</v>
      </c>
      <c r="CG15" s="380">
        <f>+'Support-Expense Detail'!CJ96</f>
        <v>0</v>
      </c>
      <c r="CH15" s="380">
        <f>+'Support-Expense Detail'!CK96</f>
        <v>0</v>
      </c>
      <c r="CI15" s="380">
        <f>+'Support-Expense Detail'!CL96</f>
        <v>0</v>
      </c>
      <c r="CJ15" s="380">
        <f>+'Support-Expense Detail'!CM96</f>
        <v>0</v>
      </c>
      <c r="CK15" s="380">
        <f>+'Support-Expense Detail'!CN96</f>
        <v>0</v>
      </c>
      <c r="CL15" s="380">
        <f>+'Support-Expense Detail'!CO96</f>
        <v>0</v>
      </c>
      <c r="CM15" s="380">
        <f>+'Support-Expense Detail'!CP96</f>
        <v>0</v>
      </c>
      <c r="CN15" s="380">
        <f>+'Support-Expense Detail'!CQ96</f>
        <v>0</v>
      </c>
      <c r="CO15" s="380">
        <f>+'Support-Expense Detail'!CR96</f>
        <v>0</v>
      </c>
      <c r="CP15" s="380">
        <f>+'Support-Expense Detail'!CS96</f>
        <v>0</v>
      </c>
      <c r="CQ15" s="380">
        <f>+'Support-Expense Detail'!CT96</f>
        <v>0</v>
      </c>
      <c r="CR15" s="380">
        <f>+'Support-Expense Detail'!CU96</f>
        <v>0</v>
      </c>
      <c r="CS15" s="380">
        <f>+'Support-Expense Detail'!CV96</f>
        <v>0</v>
      </c>
      <c r="CT15" s="380">
        <f>+'Support-Expense Detail'!CW96</f>
        <v>0</v>
      </c>
      <c r="CU15" s="380">
        <f>+'Support-Expense Detail'!CX96</f>
        <v>0</v>
      </c>
      <c r="CV15" s="380">
        <f>+'Support-Expense Detail'!CY96</f>
        <v>0</v>
      </c>
      <c r="CW15" s="380">
        <f>+'Support-Expense Detail'!CZ96</f>
        <v>0</v>
      </c>
      <c r="CX15" s="380">
        <f>+'Support-Expense Detail'!DA96</f>
        <v>0</v>
      </c>
      <c r="CY15" s="380">
        <f>+'Support-Expense Detail'!DB96</f>
        <v>0</v>
      </c>
      <c r="CZ15" s="380">
        <f>+'Support-Expense Detail'!DC96</f>
        <v>0</v>
      </c>
      <c r="DA15" s="380">
        <f>+'Support-Expense Detail'!DD96</f>
        <v>0</v>
      </c>
      <c r="DB15" s="380">
        <f>+'Support-Expense Detail'!DE96</f>
        <v>0</v>
      </c>
      <c r="DC15" s="380">
        <f>+'Support-Expense Detail'!DF96</f>
        <v>0</v>
      </c>
      <c r="DD15" s="380">
        <f>+'Support-Expense Detail'!DG96</f>
        <v>0</v>
      </c>
      <c r="DE15" s="380">
        <f>+'Support-Expense Detail'!DH96</f>
        <v>0</v>
      </c>
      <c r="DF15" s="380">
        <f>+'Support-Expense Detail'!DI96</f>
        <v>0</v>
      </c>
      <c r="DG15" s="380">
        <f>+'Support-Expense Detail'!DJ96</f>
        <v>0</v>
      </c>
      <c r="DH15" s="380">
        <f>+'Support-Expense Detail'!DK96</f>
        <v>0</v>
      </c>
      <c r="DI15" s="380">
        <f>+'Support-Expense Detail'!DL96</f>
        <v>0</v>
      </c>
      <c r="DJ15" s="380">
        <f>+'Support-Expense Detail'!DM96</f>
        <v>0</v>
      </c>
      <c r="DK15" s="380">
        <f>+'Support-Expense Detail'!DN96</f>
        <v>0</v>
      </c>
      <c r="DL15" s="380">
        <f>+'Support-Expense Detail'!DO96</f>
        <v>0</v>
      </c>
      <c r="DM15" s="380">
        <f>+'Support-Expense Detail'!DP96</f>
        <v>0</v>
      </c>
      <c r="DN15" s="380">
        <f>+'Support-Expense Detail'!DQ96</f>
        <v>0</v>
      </c>
      <c r="DO15" s="380">
        <f>+'Support-Expense Detail'!DR96</f>
        <v>0</v>
      </c>
      <c r="DP15" s="380">
        <f>+'Support-Expense Detail'!DS96</f>
        <v>0</v>
      </c>
      <c r="DQ15" s="380">
        <f>+'Support-Expense Detail'!DT96</f>
        <v>0</v>
      </c>
      <c r="DR15" s="380">
        <f>+'Support-Expense Detail'!DU96</f>
        <v>0</v>
      </c>
      <c r="DS15" s="380">
        <f>+'Support-Expense Detail'!DV96</f>
        <v>0</v>
      </c>
      <c r="DT15" s="380">
        <f>+'Support-Expense Detail'!DW96</f>
        <v>0</v>
      </c>
      <c r="DU15" s="380">
        <f>+'Support-Expense Detail'!DX96</f>
        <v>0</v>
      </c>
      <c r="DV15" s="380">
        <f>+'Support-Expense Detail'!DY96</f>
        <v>0</v>
      </c>
      <c r="DW15" s="380">
        <f>+'Support-Expense Detail'!DZ96</f>
        <v>0</v>
      </c>
      <c r="DX15" s="380">
        <f>+'Support-Expense Detail'!EA96</f>
        <v>0</v>
      </c>
      <c r="DY15" s="380">
        <f>+'Support-Expense Detail'!EB96</f>
        <v>0</v>
      </c>
      <c r="DZ15" s="380">
        <f>+'Support-Expense Detail'!EC96</f>
        <v>0</v>
      </c>
      <c r="EA15" s="380">
        <f>+'Support-Expense Detail'!ED96</f>
        <v>0</v>
      </c>
      <c r="EB15" s="380">
        <f>+'Support-Expense Detail'!EE96</f>
        <v>0</v>
      </c>
      <c r="EC15" s="380">
        <f>+'Support-Expense Detail'!EF96</f>
        <v>0</v>
      </c>
      <c r="ED15" s="380">
        <f>+'Support-Expense Detail'!EG96</f>
        <v>0</v>
      </c>
      <c r="EE15" s="380">
        <f>+'Support-Expense Detail'!EH96</f>
        <v>0</v>
      </c>
      <c r="EF15" s="380">
        <f>+'Support-Expense Detail'!EI96</f>
        <v>0</v>
      </c>
      <c r="EG15" s="380">
        <f>+'Support-Expense Detail'!EJ96</f>
        <v>0</v>
      </c>
      <c r="EH15" s="380">
        <f>+'Support-Expense Detail'!EK96</f>
        <v>0</v>
      </c>
      <c r="EI15" s="380">
        <f>+'Support-Expense Detail'!EL96</f>
        <v>0</v>
      </c>
      <c r="EJ15" s="380">
        <f>+'Support-Expense Detail'!EM96</f>
        <v>0</v>
      </c>
      <c r="EK15" s="380">
        <f>+'Support-Expense Detail'!EN96</f>
        <v>0</v>
      </c>
      <c r="EL15" s="380">
        <f>+'Support-Expense Detail'!EO96</f>
        <v>0</v>
      </c>
      <c r="EM15" s="380">
        <f>+'Support-Expense Detail'!EP96</f>
        <v>0</v>
      </c>
      <c r="EN15" s="380">
        <f>+'Support-Expense Detail'!EQ96</f>
        <v>0</v>
      </c>
      <c r="EO15" s="380">
        <f>+'Support-Expense Detail'!ER96</f>
        <v>0</v>
      </c>
      <c r="EP15" s="356"/>
    </row>
    <row r="16" spans="1:146" s="381" customFormat="1">
      <c r="B16" s="368"/>
      <c r="C16" s="382"/>
      <c r="D16" s="383"/>
      <c r="E16" s="384"/>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385"/>
      <c r="DG16" s="385"/>
      <c r="DH16" s="385"/>
      <c r="DI16" s="385"/>
      <c r="DJ16" s="385"/>
      <c r="DK16" s="385"/>
      <c r="DL16" s="385"/>
      <c r="DM16" s="385"/>
      <c r="DN16" s="385"/>
      <c r="DO16" s="385"/>
      <c r="DP16" s="385"/>
      <c r="DQ16" s="385"/>
      <c r="DR16" s="385"/>
      <c r="DS16" s="385"/>
      <c r="DT16" s="385"/>
      <c r="DU16" s="385"/>
      <c r="DV16" s="385"/>
      <c r="DW16" s="385"/>
      <c r="DX16" s="385"/>
      <c r="DY16" s="385"/>
      <c r="DZ16" s="385"/>
      <c r="EA16" s="385"/>
      <c r="EB16" s="385"/>
      <c r="EC16" s="385"/>
      <c r="ED16" s="385"/>
      <c r="EE16" s="385"/>
      <c r="EF16" s="385"/>
      <c r="EG16" s="385"/>
      <c r="EH16" s="385"/>
      <c r="EI16" s="385"/>
      <c r="EJ16" s="385"/>
      <c r="EK16" s="385"/>
      <c r="EL16" s="385"/>
      <c r="EM16" s="385"/>
      <c r="EN16" s="385"/>
      <c r="EO16" s="385"/>
      <c r="EP16" s="356"/>
    </row>
    <row r="17" spans="1:146" s="381" customFormat="1">
      <c r="A17" s="376" t="s">
        <v>120</v>
      </c>
      <c r="B17" s="386" t="s">
        <v>33</v>
      </c>
      <c r="C17" s="380">
        <f>+SUM('Input -Direct Operating'!E9:E52)</f>
        <v>0</v>
      </c>
      <c r="D17" s="380">
        <f>+SUM('Input -Direct Operating'!F9:F52)</f>
        <v>0</v>
      </c>
      <c r="E17" s="380">
        <f>+SUM('Input -Direct Operating'!G9:G52)</f>
        <v>0</v>
      </c>
      <c r="F17" s="380">
        <f>SUM('Support-Expense Detail'!I11:I54)</f>
        <v>0</v>
      </c>
      <c r="G17" s="380">
        <f>SUM('Support-Expense Detail'!J11:J54)</f>
        <v>0</v>
      </c>
      <c r="H17" s="380">
        <f>SUM('Support-Expense Detail'!K11:K54)</f>
        <v>0</v>
      </c>
      <c r="I17" s="380">
        <f>SUM('Support-Expense Detail'!L11:L54)</f>
        <v>0</v>
      </c>
      <c r="J17" s="380">
        <f>SUM('Support-Expense Detail'!M11:M54)</f>
        <v>0</v>
      </c>
      <c r="K17" s="380">
        <f>SUM('Support-Expense Detail'!N11:N54)</f>
        <v>0</v>
      </c>
      <c r="L17" s="380">
        <f>SUM('Support-Expense Detail'!O11:O54)</f>
        <v>0</v>
      </c>
      <c r="M17" s="380">
        <f>SUM('Support-Expense Detail'!P11:P54)</f>
        <v>0</v>
      </c>
      <c r="N17" s="380">
        <f>SUM('Support-Expense Detail'!Q11:Q54)</f>
        <v>0</v>
      </c>
      <c r="O17" s="380">
        <f>SUM('Support-Expense Detail'!R11:R54)</f>
        <v>0</v>
      </c>
      <c r="P17" s="380">
        <f>SUM('Support-Expense Detail'!S11:S54)</f>
        <v>0</v>
      </c>
      <c r="Q17" s="380">
        <f>SUM('Support-Expense Detail'!T11:T54)</f>
        <v>0</v>
      </c>
      <c r="R17" s="380">
        <f>SUM('Support-Expense Detail'!U11:U54)</f>
        <v>0</v>
      </c>
      <c r="S17" s="380">
        <f>SUM('Support-Expense Detail'!V11:V54)</f>
        <v>0</v>
      </c>
      <c r="T17" s="380">
        <f>SUM('Support-Expense Detail'!W11:W54)</f>
        <v>0</v>
      </c>
      <c r="U17" s="380">
        <f>SUM('Support-Expense Detail'!X11:X54)</f>
        <v>0</v>
      </c>
      <c r="V17" s="380">
        <f>SUM('Support-Expense Detail'!Y11:Y54)</f>
        <v>0</v>
      </c>
      <c r="W17" s="380">
        <f>SUM('Support-Expense Detail'!Z11:Z54)</f>
        <v>0</v>
      </c>
      <c r="X17" s="380">
        <f>SUM('Support-Expense Detail'!AA11:AA54)</f>
        <v>0</v>
      </c>
      <c r="Y17" s="380">
        <f>SUM('Support-Expense Detail'!AB11:AB54)</f>
        <v>0</v>
      </c>
      <c r="Z17" s="380">
        <f>SUM('Support-Expense Detail'!AC11:AC54)</f>
        <v>0</v>
      </c>
      <c r="AA17" s="380">
        <f>SUM('Support-Expense Detail'!AD11:AD54)</f>
        <v>0</v>
      </c>
      <c r="AB17" s="380">
        <f>SUM('Support-Expense Detail'!AE11:AE54)</f>
        <v>0</v>
      </c>
      <c r="AC17" s="380">
        <f>SUM('Support-Expense Detail'!AF11:AF54)</f>
        <v>0</v>
      </c>
      <c r="AD17" s="380">
        <f>SUM('Support-Expense Detail'!AG11:AG54)</f>
        <v>0</v>
      </c>
      <c r="AE17" s="380">
        <f>SUM('Support-Expense Detail'!AH11:AH54)</f>
        <v>0</v>
      </c>
      <c r="AF17" s="380">
        <f>SUM('Support-Expense Detail'!AI11:AI54)</f>
        <v>0</v>
      </c>
      <c r="AG17" s="380">
        <f>SUM('Support-Expense Detail'!AJ11:AJ54)</f>
        <v>0</v>
      </c>
      <c r="AH17" s="380">
        <f>SUM('Support-Expense Detail'!AK11:AK54)</f>
        <v>0</v>
      </c>
      <c r="AI17" s="380">
        <f>SUM('Support-Expense Detail'!AL11:AL54)</f>
        <v>0</v>
      </c>
      <c r="AJ17" s="380">
        <f>SUM('Support-Expense Detail'!AM11:AM54)</f>
        <v>0</v>
      </c>
      <c r="AK17" s="380">
        <f>SUM('Support-Expense Detail'!AN11:AN54)</f>
        <v>0</v>
      </c>
      <c r="AL17" s="380">
        <f>SUM('Support-Expense Detail'!AO11:AO54)</f>
        <v>0</v>
      </c>
      <c r="AM17" s="380">
        <f>SUM('Support-Expense Detail'!AP11:AP54)</f>
        <v>0</v>
      </c>
      <c r="AN17" s="380">
        <f>SUM('Support-Expense Detail'!AQ11:AQ54)</f>
        <v>0</v>
      </c>
      <c r="AO17" s="380">
        <f>SUM('Support-Expense Detail'!AR11:AR54)</f>
        <v>0</v>
      </c>
      <c r="AP17" s="380">
        <f>SUM('Support-Expense Detail'!AS11:AS54)</f>
        <v>0</v>
      </c>
      <c r="AQ17" s="380">
        <f>SUM('Support-Expense Detail'!AT11:AT54)</f>
        <v>0</v>
      </c>
      <c r="AR17" s="380">
        <f>SUM('Support-Expense Detail'!AU11:AU54)</f>
        <v>0</v>
      </c>
      <c r="AS17" s="380">
        <f>SUM('Support-Expense Detail'!AV11:AV54)</f>
        <v>0</v>
      </c>
      <c r="AT17" s="380">
        <f>SUM('Support-Expense Detail'!AW11:AW54)</f>
        <v>0</v>
      </c>
      <c r="AU17" s="380">
        <f>SUM('Support-Expense Detail'!AX11:AX54)</f>
        <v>0</v>
      </c>
      <c r="AV17" s="380">
        <f>SUM('Support-Expense Detail'!AY11:AY54)</f>
        <v>0</v>
      </c>
      <c r="AW17" s="380">
        <f>SUM('Support-Expense Detail'!AZ11:AZ54)</f>
        <v>0</v>
      </c>
      <c r="AX17" s="380">
        <f>SUM('Support-Expense Detail'!BA11:BA54)</f>
        <v>0</v>
      </c>
      <c r="AY17" s="380">
        <f>SUM('Support-Expense Detail'!BB11:BB54)</f>
        <v>0</v>
      </c>
      <c r="AZ17" s="380">
        <f>SUM('Support-Expense Detail'!BC11:BC54)</f>
        <v>0</v>
      </c>
      <c r="BA17" s="380">
        <f>SUM('Support-Expense Detail'!BD11:BD54)</f>
        <v>0</v>
      </c>
      <c r="BB17" s="380">
        <f>SUM('Support-Expense Detail'!BE11:BE54)</f>
        <v>0</v>
      </c>
      <c r="BC17" s="380">
        <f>SUM('Support-Expense Detail'!BF11:BF54)</f>
        <v>0</v>
      </c>
      <c r="BD17" s="380">
        <f>SUM('Support-Expense Detail'!BG11:BG54)</f>
        <v>0</v>
      </c>
      <c r="BE17" s="380">
        <f>SUM('Support-Expense Detail'!BH11:BH54)</f>
        <v>0</v>
      </c>
      <c r="BF17" s="380">
        <f>SUM('Support-Expense Detail'!BI11:BI54)</f>
        <v>0</v>
      </c>
      <c r="BG17" s="380">
        <f>SUM('Support-Expense Detail'!BJ11:BJ54)</f>
        <v>0</v>
      </c>
      <c r="BH17" s="380">
        <f>SUM('Support-Expense Detail'!BK11:BK54)</f>
        <v>0</v>
      </c>
      <c r="BI17" s="380">
        <f>SUM('Support-Expense Detail'!BL11:BL54)</f>
        <v>0</v>
      </c>
      <c r="BJ17" s="380">
        <f>SUM('Support-Expense Detail'!BM11:BM54)</f>
        <v>0</v>
      </c>
      <c r="BK17" s="380">
        <f>SUM('Support-Expense Detail'!BN11:BN54)</f>
        <v>0</v>
      </c>
      <c r="BL17" s="380">
        <f>SUM('Support-Expense Detail'!BO11:BO54)</f>
        <v>0</v>
      </c>
      <c r="BM17" s="380">
        <f>SUM('Support-Expense Detail'!BP11:BP54)</f>
        <v>0</v>
      </c>
      <c r="BN17" s="380">
        <f>SUM('Support-Expense Detail'!BQ11:BQ54)</f>
        <v>0</v>
      </c>
      <c r="BO17" s="380">
        <f>SUM('Support-Expense Detail'!BR11:BR54)</f>
        <v>0</v>
      </c>
      <c r="BP17" s="380">
        <f>SUM('Support-Expense Detail'!BS11:BS54)</f>
        <v>0</v>
      </c>
      <c r="BQ17" s="380">
        <f>SUM('Support-Expense Detail'!BT11:BT54)</f>
        <v>0</v>
      </c>
      <c r="BR17" s="380">
        <f>SUM('Support-Expense Detail'!BU11:BU54)</f>
        <v>0</v>
      </c>
      <c r="BS17" s="380">
        <f>SUM('Support-Expense Detail'!BV11:BV54)</f>
        <v>0</v>
      </c>
      <c r="BT17" s="380">
        <f>SUM('Support-Expense Detail'!BW11:BW54)</f>
        <v>0</v>
      </c>
      <c r="BU17" s="380">
        <f>SUM('Support-Expense Detail'!BX11:BX54)</f>
        <v>0</v>
      </c>
      <c r="BV17" s="380">
        <f>SUM('Support-Expense Detail'!BY11:BY54)</f>
        <v>0</v>
      </c>
      <c r="BW17" s="380">
        <f>SUM('Support-Expense Detail'!BZ11:BZ54)</f>
        <v>0</v>
      </c>
      <c r="BX17" s="380">
        <f>SUM('Support-Expense Detail'!CA11:CA54)</f>
        <v>0</v>
      </c>
      <c r="BY17" s="380">
        <f>SUM('Support-Expense Detail'!CB11:CB54)</f>
        <v>0</v>
      </c>
      <c r="BZ17" s="380">
        <f>SUM('Support-Expense Detail'!CC11:CC54)</f>
        <v>0</v>
      </c>
      <c r="CA17" s="380">
        <f>SUM('Support-Expense Detail'!CD11:CD54)</f>
        <v>0</v>
      </c>
      <c r="CB17" s="380">
        <f>SUM('Support-Expense Detail'!CE11:CE54)</f>
        <v>0</v>
      </c>
      <c r="CC17" s="380">
        <f>SUM('Support-Expense Detail'!CF11:CF54)</f>
        <v>0</v>
      </c>
      <c r="CD17" s="380">
        <f>SUM('Support-Expense Detail'!CG11:CG54)</f>
        <v>0</v>
      </c>
      <c r="CE17" s="380">
        <f>SUM('Support-Expense Detail'!CH11:CH54)</f>
        <v>0</v>
      </c>
      <c r="CF17" s="380">
        <f>SUM('Support-Expense Detail'!CI11:CI54)</f>
        <v>0</v>
      </c>
      <c r="CG17" s="380">
        <f>SUM('Support-Expense Detail'!CJ11:CJ54)</f>
        <v>0</v>
      </c>
      <c r="CH17" s="380">
        <f>SUM('Support-Expense Detail'!CK11:CK54)</f>
        <v>0</v>
      </c>
      <c r="CI17" s="380">
        <f>SUM('Support-Expense Detail'!CL11:CL54)</f>
        <v>0</v>
      </c>
      <c r="CJ17" s="380">
        <f>SUM('Support-Expense Detail'!CM11:CM54)</f>
        <v>0</v>
      </c>
      <c r="CK17" s="380">
        <f>SUM('Support-Expense Detail'!CN11:CN54)</f>
        <v>0</v>
      </c>
      <c r="CL17" s="380">
        <f>SUM('Support-Expense Detail'!CO11:CO54)</f>
        <v>0</v>
      </c>
      <c r="CM17" s="380">
        <f>SUM('Support-Expense Detail'!CP11:CP54)</f>
        <v>0</v>
      </c>
      <c r="CN17" s="380">
        <f>SUM('Support-Expense Detail'!CQ11:CQ54)</f>
        <v>0</v>
      </c>
      <c r="CO17" s="380">
        <f>SUM('Support-Expense Detail'!CR11:CR54)</f>
        <v>0</v>
      </c>
      <c r="CP17" s="380">
        <f>SUM('Support-Expense Detail'!CS11:CS54)</f>
        <v>0</v>
      </c>
      <c r="CQ17" s="380">
        <f>SUM('Support-Expense Detail'!CT11:CT54)</f>
        <v>0</v>
      </c>
      <c r="CR17" s="380">
        <f>SUM('Support-Expense Detail'!CU11:CU54)</f>
        <v>0</v>
      </c>
      <c r="CS17" s="380">
        <f>SUM('Support-Expense Detail'!CV11:CV54)</f>
        <v>0</v>
      </c>
      <c r="CT17" s="380">
        <f>SUM('Support-Expense Detail'!CW11:CW54)</f>
        <v>0</v>
      </c>
      <c r="CU17" s="380">
        <f>SUM('Support-Expense Detail'!CX11:CX54)</f>
        <v>0</v>
      </c>
      <c r="CV17" s="380">
        <f>SUM('Support-Expense Detail'!CY11:CY54)</f>
        <v>0</v>
      </c>
      <c r="CW17" s="380">
        <f>SUM('Support-Expense Detail'!CZ11:CZ54)</f>
        <v>0</v>
      </c>
      <c r="CX17" s="380">
        <f>SUM('Support-Expense Detail'!DA11:DA54)</f>
        <v>0</v>
      </c>
      <c r="CY17" s="380">
        <f>SUM('Support-Expense Detail'!DB11:DB54)</f>
        <v>0</v>
      </c>
      <c r="CZ17" s="380">
        <f>SUM('Support-Expense Detail'!DC11:DC54)</f>
        <v>0</v>
      </c>
      <c r="DA17" s="380">
        <f>SUM('Support-Expense Detail'!DD11:DD54)</f>
        <v>0</v>
      </c>
      <c r="DB17" s="380">
        <f>SUM('Support-Expense Detail'!DE11:DE54)</f>
        <v>0</v>
      </c>
      <c r="DC17" s="380">
        <f>SUM('Support-Expense Detail'!DF11:DF54)</f>
        <v>0</v>
      </c>
      <c r="DD17" s="380">
        <f>SUM('Support-Expense Detail'!DG11:DG54)</f>
        <v>0</v>
      </c>
      <c r="DE17" s="380">
        <f>SUM('Support-Expense Detail'!DH11:DH54)</f>
        <v>0</v>
      </c>
      <c r="DF17" s="380">
        <f>SUM('Support-Expense Detail'!DI11:DI54)</f>
        <v>0</v>
      </c>
      <c r="DG17" s="380">
        <f>SUM('Support-Expense Detail'!DJ11:DJ54)</f>
        <v>0</v>
      </c>
      <c r="DH17" s="380">
        <f>SUM('Support-Expense Detail'!DK11:DK54)</f>
        <v>0</v>
      </c>
      <c r="DI17" s="380">
        <f>SUM('Support-Expense Detail'!DL11:DL54)</f>
        <v>0</v>
      </c>
      <c r="DJ17" s="380">
        <f>SUM('Support-Expense Detail'!DM11:DM54)</f>
        <v>0</v>
      </c>
      <c r="DK17" s="380">
        <f>SUM('Support-Expense Detail'!DN11:DN54)</f>
        <v>0</v>
      </c>
      <c r="DL17" s="380">
        <f>SUM('Support-Expense Detail'!DO11:DO54)</f>
        <v>0</v>
      </c>
      <c r="DM17" s="380">
        <f>SUM('Support-Expense Detail'!DP11:DP54)</f>
        <v>0</v>
      </c>
      <c r="DN17" s="380">
        <f>SUM('Support-Expense Detail'!DQ11:DQ54)</f>
        <v>0</v>
      </c>
      <c r="DO17" s="380">
        <f>SUM('Support-Expense Detail'!DR11:DR54)</f>
        <v>0</v>
      </c>
      <c r="DP17" s="380">
        <f>SUM('Support-Expense Detail'!DS11:DS54)</f>
        <v>0</v>
      </c>
      <c r="DQ17" s="380">
        <f>SUM('Support-Expense Detail'!DT11:DT54)</f>
        <v>0</v>
      </c>
      <c r="DR17" s="380">
        <f>SUM('Support-Expense Detail'!DU11:DU54)</f>
        <v>0</v>
      </c>
      <c r="DS17" s="380">
        <f>SUM('Support-Expense Detail'!DV11:DV54)</f>
        <v>0</v>
      </c>
      <c r="DT17" s="380">
        <f>SUM('Support-Expense Detail'!DW11:DW54)</f>
        <v>0</v>
      </c>
      <c r="DU17" s="380">
        <f>SUM('Support-Expense Detail'!DX11:DX54)</f>
        <v>0</v>
      </c>
      <c r="DV17" s="380">
        <f>SUM('Support-Expense Detail'!DY11:DY54)</f>
        <v>0</v>
      </c>
      <c r="DW17" s="380">
        <f>SUM('Support-Expense Detail'!DZ11:DZ54)</f>
        <v>0</v>
      </c>
      <c r="DX17" s="380">
        <f>SUM('Support-Expense Detail'!EA11:EA54)</f>
        <v>0</v>
      </c>
      <c r="DY17" s="380">
        <f>SUM('Support-Expense Detail'!EB11:EB54)</f>
        <v>0</v>
      </c>
      <c r="DZ17" s="380">
        <f>SUM('Support-Expense Detail'!EC11:EC54)</f>
        <v>0</v>
      </c>
      <c r="EA17" s="380">
        <f>SUM('Support-Expense Detail'!ED11:ED54)</f>
        <v>0</v>
      </c>
      <c r="EB17" s="380">
        <f>SUM('Support-Expense Detail'!EE11:EE54)</f>
        <v>0</v>
      </c>
      <c r="EC17" s="380">
        <f>SUM('Support-Expense Detail'!EF11:EF54)</f>
        <v>0</v>
      </c>
      <c r="ED17" s="380">
        <f>SUM('Support-Expense Detail'!EG11:EG54)</f>
        <v>0</v>
      </c>
      <c r="EE17" s="380">
        <f>SUM('Support-Expense Detail'!EH11:EH54)</f>
        <v>0</v>
      </c>
      <c r="EF17" s="380">
        <f>SUM('Support-Expense Detail'!EI11:EI54)</f>
        <v>0</v>
      </c>
      <c r="EG17" s="380">
        <f>SUM('Support-Expense Detail'!EJ11:EJ54)</f>
        <v>0</v>
      </c>
      <c r="EH17" s="380">
        <f>SUM('Support-Expense Detail'!EK11:EK54)</f>
        <v>0</v>
      </c>
      <c r="EI17" s="380">
        <f>SUM('Support-Expense Detail'!EL11:EL54)</f>
        <v>0</v>
      </c>
      <c r="EJ17" s="380">
        <f>SUM('Support-Expense Detail'!EM11:EM54)</f>
        <v>0</v>
      </c>
      <c r="EK17" s="380">
        <f>SUM('Support-Expense Detail'!EN11:EN54)</f>
        <v>0</v>
      </c>
      <c r="EL17" s="380">
        <f>SUM('Support-Expense Detail'!EO11:EO54)</f>
        <v>0</v>
      </c>
      <c r="EM17" s="380">
        <f>SUM('Support-Expense Detail'!EP11:EP54)</f>
        <v>0</v>
      </c>
      <c r="EN17" s="380">
        <f>SUM('Support-Expense Detail'!EQ11:EQ54)</f>
        <v>0</v>
      </c>
      <c r="EO17" s="380">
        <f>SUM('Support-Expense Detail'!ER11:ER54)</f>
        <v>0</v>
      </c>
      <c r="EP17" s="356"/>
    </row>
    <row r="18" spans="1:146" s="381" customFormat="1">
      <c r="B18" s="368"/>
      <c r="C18" s="382"/>
      <c r="D18" s="383"/>
      <c r="E18" s="384"/>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385"/>
      <c r="DG18" s="385"/>
      <c r="DH18" s="385"/>
      <c r="DI18" s="385"/>
      <c r="DJ18" s="385"/>
      <c r="DK18" s="385"/>
      <c r="DL18" s="385"/>
      <c r="DM18" s="385"/>
      <c r="DN18" s="385"/>
      <c r="DO18" s="385"/>
      <c r="DP18" s="385"/>
      <c r="DQ18" s="385"/>
      <c r="DR18" s="385"/>
      <c r="DS18" s="385"/>
      <c r="DT18" s="385"/>
      <c r="DU18" s="385"/>
      <c r="DV18" s="385"/>
      <c r="DW18" s="385"/>
      <c r="DX18" s="385"/>
      <c r="DY18" s="385"/>
      <c r="DZ18" s="385"/>
      <c r="EA18" s="385"/>
      <c r="EB18" s="385"/>
      <c r="EC18" s="385"/>
      <c r="ED18" s="385"/>
      <c r="EE18" s="385"/>
      <c r="EF18" s="385"/>
      <c r="EG18" s="385"/>
      <c r="EH18" s="385"/>
      <c r="EI18" s="385"/>
      <c r="EJ18" s="385"/>
      <c r="EK18" s="385"/>
      <c r="EL18" s="385"/>
      <c r="EM18" s="385"/>
      <c r="EN18" s="385"/>
      <c r="EO18" s="385"/>
      <c r="EP18" s="356"/>
    </row>
    <row r="19" spans="1:146" s="381" customFormat="1">
      <c r="A19" s="376" t="s">
        <v>110</v>
      </c>
      <c r="B19" s="386" t="s">
        <v>33</v>
      </c>
      <c r="C19" s="380">
        <f>+'Input -Direct Operating'!E54</f>
        <v>0</v>
      </c>
      <c r="D19" s="380">
        <f>+'Input -Direct Operating'!F54</f>
        <v>0</v>
      </c>
      <c r="E19" s="380">
        <f>+'Input -Direct Operating'!G54</f>
        <v>0</v>
      </c>
      <c r="F19" s="380">
        <f>+'Support-Expense Detail'!I56</f>
        <v>0</v>
      </c>
      <c r="G19" s="380">
        <f>+'Support-Expense Detail'!J56</f>
        <v>0</v>
      </c>
      <c r="H19" s="380">
        <f>+'Support-Expense Detail'!K56</f>
        <v>0</v>
      </c>
      <c r="I19" s="380">
        <f>+'Support-Expense Detail'!L56</f>
        <v>0</v>
      </c>
      <c r="J19" s="380">
        <f>+'Support-Expense Detail'!M56</f>
        <v>0</v>
      </c>
      <c r="K19" s="380">
        <f>+'Support-Expense Detail'!N56</f>
        <v>0</v>
      </c>
      <c r="L19" s="380">
        <f>+'Support-Expense Detail'!O56</f>
        <v>0</v>
      </c>
      <c r="M19" s="380">
        <f>+'Support-Expense Detail'!P56</f>
        <v>0</v>
      </c>
      <c r="N19" s="380">
        <f>+'Support-Expense Detail'!Q56</f>
        <v>0</v>
      </c>
      <c r="O19" s="380">
        <f>+'Support-Expense Detail'!R56</f>
        <v>0</v>
      </c>
      <c r="P19" s="380">
        <f>+'Support-Expense Detail'!S56</f>
        <v>0</v>
      </c>
      <c r="Q19" s="380">
        <f>+'Support-Expense Detail'!T56</f>
        <v>0</v>
      </c>
      <c r="R19" s="380">
        <f>+'Support-Expense Detail'!U56</f>
        <v>0</v>
      </c>
      <c r="S19" s="380">
        <f>+'Support-Expense Detail'!V56</f>
        <v>0</v>
      </c>
      <c r="T19" s="380">
        <f>+'Support-Expense Detail'!W56</f>
        <v>0</v>
      </c>
      <c r="U19" s="380">
        <f>+'Support-Expense Detail'!X56</f>
        <v>0</v>
      </c>
      <c r="V19" s="380">
        <f>+'Support-Expense Detail'!Y56</f>
        <v>0</v>
      </c>
      <c r="W19" s="380">
        <f>+'Support-Expense Detail'!Z56</f>
        <v>0</v>
      </c>
      <c r="X19" s="380">
        <f>+'Support-Expense Detail'!AA56</f>
        <v>0</v>
      </c>
      <c r="Y19" s="380">
        <f>+'Support-Expense Detail'!AB56</f>
        <v>0</v>
      </c>
      <c r="Z19" s="380">
        <f>+'Support-Expense Detail'!AC56</f>
        <v>0</v>
      </c>
      <c r="AA19" s="380">
        <f>+'Support-Expense Detail'!AD56</f>
        <v>0</v>
      </c>
      <c r="AB19" s="380">
        <f>+'Support-Expense Detail'!AE56</f>
        <v>0</v>
      </c>
      <c r="AC19" s="380">
        <f>+'Support-Expense Detail'!AF56</f>
        <v>0</v>
      </c>
      <c r="AD19" s="380">
        <f>+'Support-Expense Detail'!AG56</f>
        <v>0</v>
      </c>
      <c r="AE19" s="380">
        <f>+'Support-Expense Detail'!AH56</f>
        <v>0</v>
      </c>
      <c r="AF19" s="380">
        <f>+'Support-Expense Detail'!AI56</f>
        <v>0</v>
      </c>
      <c r="AG19" s="380">
        <f>+'Support-Expense Detail'!AJ56</f>
        <v>0</v>
      </c>
      <c r="AH19" s="380">
        <f>+'Support-Expense Detail'!AK56</f>
        <v>0</v>
      </c>
      <c r="AI19" s="380">
        <f>+'Support-Expense Detail'!AL56</f>
        <v>0</v>
      </c>
      <c r="AJ19" s="380">
        <f>+'Support-Expense Detail'!AM56</f>
        <v>0</v>
      </c>
      <c r="AK19" s="380">
        <f>+'Support-Expense Detail'!AN56</f>
        <v>0</v>
      </c>
      <c r="AL19" s="380">
        <f>+'Support-Expense Detail'!AO56</f>
        <v>0</v>
      </c>
      <c r="AM19" s="380">
        <f>+'Support-Expense Detail'!AP56</f>
        <v>0</v>
      </c>
      <c r="AN19" s="380">
        <f>+'Support-Expense Detail'!AQ56</f>
        <v>0</v>
      </c>
      <c r="AO19" s="380">
        <f>+'Support-Expense Detail'!AR56</f>
        <v>0</v>
      </c>
      <c r="AP19" s="380">
        <f>+'Support-Expense Detail'!AS56</f>
        <v>0</v>
      </c>
      <c r="AQ19" s="380">
        <f>+'Support-Expense Detail'!AT56</f>
        <v>0</v>
      </c>
      <c r="AR19" s="380">
        <f>+'Support-Expense Detail'!AU56</f>
        <v>0</v>
      </c>
      <c r="AS19" s="380">
        <f>+'Support-Expense Detail'!AV56</f>
        <v>0</v>
      </c>
      <c r="AT19" s="380">
        <f>+'Support-Expense Detail'!AW56</f>
        <v>0</v>
      </c>
      <c r="AU19" s="380">
        <f>+'Support-Expense Detail'!AX56</f>
        <v>0</v>
      </c>
      <c r="AV19" s="380">
        <f>+'Support-Expense Detail'!AY56</f>
        <v>0</v>
      </c>
      <c r="AW19" s="380">
        <f>+'Support-Expense Detail'!AZ56</f>
        <v>0</v>
      </c>
      <c r="AX19" s="380">
        <f>+'Support-Expense Detail'!BA56</f>
        <v>0</v>
      </c>
      <c r="AY19" s="380">
        <f>+'Support-Expense Detail'!BB56</f>
        <v>0</v>
      </c>
      <c r="AZ19" s="380">
        <f>+'Support-Expense Detail'!BC56</f>
        <v>0</v>
      </c>
      <c r="BA19" s="380">
        <f>+'Support-Expense Detail'!BD56</f>
        <v>0</v>
      </c>
      <c r="BB19" s="380">
        <f>+'Support-Expense Detail'!BE56</f>
        <v>0</v>
      </c>
      <c r="BC19" s="380">
        <f>+'Support-Expense Detail'!BF56</f>
        <v>0</v>
      </c>
      <c r="BD19" s="380">
        <f>+'Support-Expense Detail'!BG56</f>
        <v>0</v>
      </c>
      <c r="BE19" s="380">
        <f>+'Support-Expense Detail'!BH56</f>
        <v>0</v>
      </c>
      <c r="BF19" s="380">
        <f>+'Support-Expense Detail'!BI56</f>
        <v>0</v>
      </c>
      <c r="BG19" s="380">
        <f>+'Support-Expense Detail'!BJ56</f>
        <v>0</v>
      </c>
      <c r="BH19" s="380">
        <f>+'Support-Expense Detail'!BK56</f>
        <v>0</v>
      </c>
      <c r="BI19" s="380">
        <f>+'Support-Expense Detail'!BL56</f>
        <v>0</v>
      </c>
      <c r="BJ19" s="380">
        <f>+'Support-Expense Detail'!BM56</f>
        <v>0</v>
      </c>
      <c r="BK19" s="380">
        <f>+'Support-Expense Detail'!BN56</f>
        <v>0</v>
      </c>
      <c r="BL19" s="380">
        <f>+'Support-Expense Detail'!BO56</f>
        <v>0</v>
      </c>
      <c r="BM19" s="380">
        <f>+'Support-Expense Detail'!BP56</f>
        <v>0</v>
      </c>
      <c r="BN19" s="380">
        <f>+'Support-Expense Detail'!BQ56</f>
        <v>0</v>
      </c>
      <c r="BO19" s="380">
        <f>+'Support-Expense Detail'!BR56</f>
        <v>0</v>
      </c>
      <c r="BP19" s="380">
        <f>+'Support-Expense Detail'!BS56</f>
        <v>0</v>
      </c>
      <c r="BQ19" s="380">
        <f>+'Support-Expense Detail'!BT56</f>
        <v>0</v>
      </c>
      <c r="BR19" s="380">
        <f>+'Support-Expense Detail'!BU56</f>
        <v>0</v>
      </c>
      <c r="BS19" s="380">
        <f>+'Support-Expense Detail'!BV56</f>
        <v>0</v>
      </c>
      <c r="BT19" s="380">
        <f>+'Support-Expense Detail'!BW56</f>
        <v>0</v>
      </c>
      <c r="BU19" s="380">
        <f>+'Support-Expense Detail'!BX56</f>
        <v>0</v>
      </c>
      <c r="BV19" s="380">
        <f>+'Support-Expense Detail'!BY56</f>
        <v>0</v>
      </c>
      <c r="BW19" s="380">
        <f>+'Support-Expense Detail'!BZ56</f>
        <v>0</v>
      </c>
      <c r="BX19" s="380">
        <f>+'Support-Expense Detail'!CA56</f>
        <v>0</v>
      </c>
      <c r="BY19" s="380">
        <f>+'Support-Expense Detail'!CB56</f>
        <v>0</v>
      </c>
      <c r="BZ19" s="380">
        <f>+'Support-Expense Detail'!CC56</f>
        <v>0</v>
      </c>
      <c r="CA19" s="380">
        <f>+'Support-Expense Detail'!CD56</f>
        <v>0</v>
      </c>
      <c r="CB19" s="380">
        <f>+'Support-Expense Detail'!CE56</f>
        <v>0</v>
      </c>
      <c r="CC19" s="380">
        <f>+'Support-Expense Detail'!CF56</f>
        <v>0</v>
      </c>
      <c r="CD19" s="380">
        <f>+'Support-Expense Detail'!CG56</f>
        <v>0</v>
      </c>
      <c r="CE19" s="380">
        <f>+'Support-Expense Detail'!CH56</f>
        <v>0</v>
      </c>
      <c r="CF19" s="380">
        <f>+'Support-Expense Detail'!CI56</f>
        <v>0</v>
      </c>
      <c r="CG19" s="380">
        <f>+'Support-Expense Detail'!CJ56</f>
        <v>0</v>
      </c>
      <c r="CH19" s="380">
        <f>+'Support-Expense Detail'!CK56</f>
        <v>0</v>
      </c>
      <c r="CI19" s="380">
        <f>+'Support-Expense Detail'!CL56</f>
        <v>0</v>
      </c>
      <c r="CJ19" s="380">
        <f>+'Support-Expense Detail'!CM56</f>
        <v>0</v>
      </c>
      <c r="CK19" s="380">
        <f>+'Support-Expense Detail'!CN56</f>
        <v>0</v>
      </c>
      <c r="CL19" s="380">
        <f>+'Support-Expense Detail'!CO56</f>
        <v>0</v>
      </c>
      <c r="CM19" s="380">
        <f>+'Support-Expense Detail'!CP56</f>
        <v>0</v>
      </c>
      <c r="CN19" s="380">
        <f>+'Support-Expense Detail'!CQ56</f>
        <v>0</v>
      </c>
      <c r="CO19" s="380">
        <f>+'Support-Expense Detail'!CR56</f>
        <v>0</v>
      </c>
      <c r="CP19" s="380">
        <f>+'Support-Expense Detail'!CS56</f>
        <v>0</v>
      </c>
      <c r="CQ19" s="380">
        <f>+'Support-Expense Detail'!CT56</f>
        <v>0</v>
      </c>
      <c r="CR19" s="380">
        <f>+'Support-Expense Detail'!CU56</f>
        <v>0</v>
      </c>
      <c r="CS19" s="380">
        <f>+'Support-Expense Detail'!CV56</f>
        <v>0</v>
      </c>
      <c r="CT19" s="380">
        <f>+'Support-Expense Detail'!CW56</f>
        <v>0</v>
      </c>
      <c r="CU19" s="380">
        <f>+'Support-Expense Detail'!CX56</f>
        <v>0</v>
      </c>
      <c r="CV19" s="380">
        <f>+'Support-Expense Detail'!CY56</f>
        <v>0</v>
      </c>
      <c r="CW19" s="380">
        <f>+'Support-Expense Detail'!CZ56</f>
        <v>0</v>
      </c>
      <c r="CX19" s="380">
        <f>+'Support-Expense Detail'!DA56</f>
        <v>0</v>
      </c>
      <c r="CY19" s="380">
        <f>+'Support-Expense Detail'!DB56</f>
        <v>0</v>
      </c>
      <c r="CZ19" s="380">
        <f>+'Support-Expense Detail'!DC56</f>
        <v>0</v>
      </c>
      <c r="DA19" s="380">
        <f>+'Support-Expense Detail'!DD56</f>
        <v>0</v>
      </c>
      <c r="DB19" s="380">
        <f>+'Support-Expense Detail'!DE56</f>
        <v>0</v>
      </c>
      <c r="DC19" s="380">
        <f>+'Support-Expense Detail'!DF56</f>
        <v>0</v>
      </c>
      <c r="DD19" s="380">
        <f>+'Support-Expense Detail'!DG56</f>
        <v>0</v>
      </c>
      <c r="DE19" s="380">
        <f>+'Support-Expense Detail'!DH56</f>
        <v>0</v>
      </c>
      <c r="DF19" s="380">
        <f>+'Support-Expense Detail'!DI56</f>
        <v>0</v>
      </c>
      <c r="DG19" s="380">
        <f>+'Support-Expense Detail'!DJ56</f>
        <v>0</v>
      </c>
      <c r="DH19" s="380">
        <f>+'Support-Expense Detail'!DK56</f>
        <v>0</v>
      </c>
      <c r="DI19" s="380">
        <f>+'Support-Expense Detail'!DL56</f>
        <v>0</v>
      </c>
      <c r="DJ19" s="380">
        <f>+'Support-Expense Detail'!DM56</f>
        <v>0</v>
      </c>
      <c r="DK19" s="380">
        <f>+'Support-Expense Detail'!DN56</f>
        <v>0</v>
      </c>
      <c r="DL19" s="380">
        <f>+'Support-Expense Detail'!DO56</f>
        <v>0</v>
      </c>
      <c r="DM19" s="380">
        <f>+'Support-Expense Detail'!DP56</f>
        <v>0</v>
      </c>
      <c r="DN19" s="380">
        <f>+'Support-Expense Detail'!DQ56</f>
        <v>0</v>
      </c>
      <c r="DO19" s="380">
        <f>+'Support-Expense Detail'!DR56</f>
        <v>0</v>
      </c>
      <c r="DP19" s="380">
        <f>+'Support-Expense Detail'!DS56</f>
        <v>0</v>
      </c>
      <c r="DQ19" s="380">
        <f>+'Support-Expense Detail'!DT56</f>
        <v>0</v>
      </c>
      <c r="DR19" s="380">
        <f>+'Support-Expense Detail'!DU56</f>
        <v>0</v>
      </c>
      <c r="DS19" s="380">
        <f>+'Support-Expense Detail'!DV56</f>
        <v>0</v>
      </c>
      <c r="DT19" s="380">
        <f>+'Support-Expense Detail'!DW56</f>
        <v>0</v>
      </c>
      <c r="DU19" s="380">
        <f>+'Support-Expense Detail'!DX56</f>
        <v>0</v>
      </c>
      <c r="DV19" s="380">
        <f>+'Support-Expense Detail'!DY56</f>
        <v>0</v>
      </c>
      <c r="DW19" s="380">
        <f>+'Support-Expense Detail'!DZ56</f>
        <v>0</v>
      </c>
      <c r="DX19" s="380">
        <f>+'Support-Expense Detail'!EA56</f>
        <v>0</v>
      </c>
      <c r="DY19" s="380">
        <f>+'Support-Expense Detail'!EB56</f>
        <v>0</v>
      </c>
      <c r="DZ19" s="380">
        <f>+'Support-Expense Detail'!EC56</f>
        <v>0</v>
      </c>
      <c r="EA19" s="380">
        <f>+'Support-Expense Detail'!ED56</f>
        <v>0</v>
      </c>
      <c r="EB19" s="380">
        <f>+'Support-Expense Detail'!EE56</f>
        <v>0</v>
      </c>
      <c r="EC19" s="380">
        <f>+'Support-Expense Detail'!EF56</f>
        <v>0</v>
      </c>
      <c r="ED19" s="380">
        <f>+'Support-Expense Detail'!EG56</f>
        <v>0</v>
      </c>
      <c r="EE19" s="380">
        <f>+'Support-Expense Detail'!EH56</f>
        <v>0</v>
      </c>
      <c r="EF19" s="380">
        <f>+'Support-Expense Detail'!EI56</f>
        <v>0</v>
      </c>
      <c r="EG19" s="380">
        <f>+'Support-Expense Detail'!EJ56</f>
        <v>0</v>
      </c>
      <c r="EH19" s="380">
        <f>+'Support-Expense Detail'!EK56</f>
        <v>0</v>
      </c>
      <c r="EI19" s="380">
        <f>+'Support-Expense Detail'!EL56</f>
        <v>0</v>
      </c>
      <c r="EJ19" s="380">
        <f>+'Support-Expense Detail'!EM56</f>
        <v>0</v>
      </c>
      <c r="EK19" s="380">
        <f>+'Support-Expense Detail'!EN56</f>
        <v>0</v>
      </c>
      <c r="EL19" s="380">
        <f>+'Support-Expense Detail'!EO56</f>
        <v>0</v>
      </c>
      <c r="EM19" s="380">
        <f>+'Support-Expense Detail'!EP56</f>
        <v>0</v>
      </c>
      <c r="EN19" s="380">
        <f>+'Support-Expense Detail'!EQ56</f>
        <v>0</v>
      </c>
      <c r="EO19" s="380">
        <f>+'Support-Expense Detail'!ER56</f>
        <v>0</v>
      </c>
      <c r="EP19" s="356"/>
    </row>
    <row r="20" spans="1:146" s="381" customFormat="1">
      <c r="B20" s="386"/>
      <c r="C20" s="385"/>
      <c r="D20" s="387"/>
      <c r="E20" s="387"/>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8"/>
      <c r="BA20" s="388"/>
      <c r="BB20" s="388"/>
      <c r="BC20" s="388"/>
      <c r="BD20" s="388"/>
      <c r="BE20" s="388"/>
      <c r="BF20" s="388"/>
      <c r="BG20" s="388"/>
      <c r="BH20" s="388"/>
      <c r="BI20" s="388"/>
      <c r="BJ20" s="388"/>
      <c r="BK20" s="388"/>
      <c r="BL20" s="388"/>
      <c r="BM20" s="388"/>
      <c r="BN20" s="388"/>
      <c r="BO20" s="388"/>
      <c r="BP20" s="388"/>
      <c r="BQ20" s="388"/>
      <c r="BR20" s="388"/>
      <c r="BS20" s="388"/>
      <c r="BT20" s="388"/>
      <c r="BU20" s="388"/>
      <c r="BV20" s="388"/>
      <c r="BW20" s="388"/>
      <c r="BX20" s="388"/>
      <c r="BY20" s="388"/>
      <c r="BZ20" s="388"/>
      <c r="CA20" s="388"/>
      <c r="CB20" s="388"/>
      <c r="CC20" s="388"/>
      <c r="CD20" s="388"/>
      <c r="CE20" s="388"/>
      <c r="CF20" s="388"/>
      <c r="CG20" s="388"/>
      <c r="CH20" s="388"/>
      <c r="CI20" s="388"/>
      <c r="CJ20" s="388"/>
      <c r="CK20" s="388"/>
      <c r="CL20" s="388"/>
      <c r="CM20" s="388"/>
      <c r="CN20" s="388"/>
      <c r="CO20" s="388"/>
      <c r="CP20" s="388"/>
      <c r="CQ20" s="388"/>
      <c r="CR20" s="388"/>
      <c r="CS20" s="388"/>
      <c r="CT20" s="388"/>
      <c r="CU20" s="388"/>
      <c r="CV20" s="388"/>
      <c r="CW20" s="388"/>
      <c r="CX20" s="388"/>
      <c r="CY20" s="388"/>
      <c r="CZ20" s="388"/>
      <c r="DA20" s="388"/>
      <c r="DB20" s="388"/>
      <c r="DC20" s="388"/>
      <c r="DD20" s="388"/>
      <c r="DE20" s="388"/>
      <c r="DF20" s="388"/>
      <c r="DG20" s="388"/>
      <c r="DH20" s="388"/>
      <c r="DI20" s="388"/>
      <c r="DJ20" s="388"/>
      <c r="DK20" s="388"/>
      <c r="DL20" s="388"/>
      <c r="DM20" s="388"/>
      <c r="DN20" s="388"/>
      <c r="DO20" s="388"/>
      <c r="DP20" s="388"/>
      <c r="DQ20" s="388"/>
      <c r="DR20" s="388"/>
      <c r="DS20" s="388"/>
      <c r="DT20" s="388"/>
      <c r="DU20" s="388"/>
      <c r="DV20" s="388"/>
      <c r="DW20" s="388"/>
      <c r="DX20" s="388"/>
      <c r="DY20" s="388"/>
      <c r="DZ20" s="388"/>
      <c r="EA20" s="388"/>
      <c r="EB20" s="388"/>
      <c r="EC20" s="388"/>
      <c r="ED20" s="388"/>
      <c r="EE20" s="388"/>
      <c r="EF20" s="388"/>
      <c r="EG20" s="388"/>
      <c r="EH20" s="388"/>
      <c r="EI20" s="388"/>
      <c r="EJ20" s="388"/>
      <c r="EK20" s="388"/>
      <c r="EL20" s="388"/>
      <c r="EM20" s="388"/>
      <c r="EN20" s="388"/>
      <c r="EO20" s="388"/>
      <c r="EP20" s="356"/>
    </row>
    <row r="21" spans="1:146" s="381" customFormat="1">
      <c r="A21" s="389" t="s">
        <v>533</v>
      </c>
      <c r="B21" s="390"/>
      <c r="C21" s="380"/>
      <c r="D21" s="380"/>
      <c r="E21" s="380">
        <f>+'Input - Equipment'!G43</f>
        <v>0</v>
      </c>
      <c r="F21" s="380">
        <f>+'Support-Expense Detail'!I133</f>
        <v>0</v>
      </c>
      <c r="G21" s="380">
        <f>+'Support-Expense Detail'!J133</f>
        <v>0</v>
      </c>
      <c r="H21" s="380">
        <f>+'Support-Expense Detail'!K133</f>
        <v>0</v>
      </c>
      <c r="I21" s="380">
        <f>+'Support-Expense Detail'!L133</f>
        <v>0</v>
      </c>
      <c r="J21" s="380">
        <f>+'Support-Expense Detail'!M133</f>
        <v>0</v>
      </c>
      <c r="K21" s="380">
        <f>+'Support-Expense Detail'!N133</f>
        <v>0</v>
      </c>
      <c r="L21" s="380">
        <f>+'Support-Expense Detail'!O133</f>
        <v>0</v>
      </c>
      <c r="M21" s="380">
        <f>+'Support-Expense Detail'!P133</f>
        <v>0</v>
      </c>
      <c r="N21" s="380">
        <f>+'Support-Expense Detail'!Q133</f>
        <v>0</v>
      </c>
      <c r="O21" s="380">
        <f>+'Support-Expense Detail'!R133</f>
        <v>0</v>
      </c>
      <c r="P21" s="380">
        <f>+'Support-Expense Detail'!S133</f>
        <v>0</v>
      </c>
      <c r="Q21" s="380">
        <f>+'Support-Expense Detail'!T133</f>
        <v>0</v>
      </c>
      <c r="R21" s="380">
        <f>+'Support-Expense Detail'!U133</f>
        <v>0</v>
      </c>
      <c r="S21" s="380">
        <f>+'Support-Expense Detail'!V133</f>
        <v>0</v>
      </c>
      <c r="T21" s="380">
        <f>+'Support-Expense Detail'!W133</f>
        <v>0</v>
      </c>
      <c r="U21" s="380">
        <f>+'Support-Expense Detail'!X133</f>
        <v>0</v>
      </c>
      <c r="V21" s="380">
        <f>+'Support-Expense Detail'!Y133</f>
        <v>0</v>
      </c>
      <c r="W21" s="380">
        <f>+'Support-Expense Detail'!Z133</f>
        <v>0</v>
      </c>
      <c r="X21" s="380">
        <f>+'Support-Expense Detail'!AA133</f>
        <v>0</v>
      </c>
      <c r="Y21" s="380">
        <f>+'Support-Expense Detail'!AB133</f>
        <v>0</v>
      </c>
      <c r="Z21" s="380">
        <f>+'Support-Expense Detail'!AC133</f>
        <v>0</v>
      </c>
      <c r="AA21" s="380">
        <f>+'Support-Expense Detail'!AD133</f>
        <v>0</v>
      </c>
      <c r="AB21" s="380">
        <f>+'Support-Expense Detail'!AE133</f>
        <v>0</v>
      </c>
      <c r="AC21" s="380">
        <f>+'Support-Expense Detail'!AF133</f>
        <v>0</v>
      </c>
      <c r="AD21" s="380">
        <f>+'Support-Expense Detail'!AG133</f>
        <v>0</v>
      </c>
      <c r="AE21" s="380">
        <f>+'Support-Expense Detail'!AH133</f>
        <v>0</v>
      </c>
      <c r="AF21" s="380">
        <f>+'Support-Expense Detail'!AI133</f>
        <v>0</v>
      </c>
      <c r="AG21" s="380">
        <f>+'Support-Expense Detail'!AJ133</f>
        <v>0</v>
      </c>
      <c r="AH21" s="380">
        <f>+'Support-Expense Detail'!AK133</f>
        <v>0</v>
      </c>
      <c r="AI21" s="380">
        <f>+'Support-Expense Detail'!AL133</f>
        <v>0</v>
      </c>
      <c r="AJ21" s="380">
        <f>+'Support-Expense Detail'!AM133</f>
        <v>0</v>
      </c>
      <c r="AK21" s="380">
        <f>+'Support-Expense Detail'!AN133</f>
        <v>0</v>
      </c>
      <c r="AL21" s="380">
        <f>+'Support-Expense Detail'!AO133</f>
        <v>0</v>
      </c>
      <c r="AM21" s="380">
        <f>+'Support-Expense Detail'!AP133</f>
        <v>0</v>
      </c>
      <c r="AN21" s="380">
        <f>+'Support-Expense Detail'!AQ133</f>
        <v>0</v>
      </c>
      <c r="AO21" s="380">
        <f>+'Support-Expense Detail'!AR133</f>
        <v>0</v>
      </c>
      <c r="AP21" s="380">
        <f>+'Support-Expense Detail'!AS133</f>
        <v>0</v>
      </c>
      <c r="AQ21" s="380">
        <f>+'Support-Expense Detail'!AT133</f>
        <v>0</v>
      </c>
      <c r="AR21" s="380">
        <f>+'Support-Expense Detail'!AU133</f>
        <v>0</v>
      </c>
      <c r="AS21" s="380">
        <f>+'Support-Expense Detail'!AV133</f>
        <v>0</v>
      </c>
      <c r="AT21" s="380">
        <f>+'Support-Expense Detail'!AW133</f>
        <v>0</v>
      </c>
      <c r="AU21" s="380">
        <f>+'Support-Expense Detail'!AX133</f>
        <v>0</v>
      </c>
      <c r="AV21" s="380">
        <f>+'Support-Expense Detail'!AY133</f>
        <v>0</v>
      </c>
      <c r="AW21" s="380">
        <f>+'Support-Expense Detail'!AZ133</f>
        <v>0</v>
      </c>
      <c r="AX21" s="380">
        <f>+'Support-Expense Detail'!BA133</f>
        <v>0</v>
      </c>
      <c r="AY21" s="380">
        <f>+'Support-Expense Detail'!BB133</f>
        <v>0</v>
      </c>
      <c r="AZ21" s="380">
        <f>+'Support-Expense Detail'!BC133</f>
        <v>0</v>
      </c>
      <c r="BA21" s="380">
        <f>+'Support-Expense Detail'!BD133</f>
        <v>0</v>
      </c>
      <c r="BB21" s="380">
        <f>+'Support-Expense Detail'!BE133</f>
        <v>0</v>
      </c>
      <c r="BC21" s="380">
        <f>+'Support-Expense Detail'!BF133</f>
        <v>0</v>
      </c>
      <c r="BD21" s="380">
        <f>+'Support-Expense Detail'!BG133</f>
        <v>0</v>
      </c>
      <c r="BE21" s="380">
        <f>+'Support-Expense Detail'!BH133</f>
        <v>0</v>
      </c>
      <c r="BF21" s="380">
        <f>+'Support-Expense Detail'!BI133</f>
        <v>0</v>
      </c>
      <c r="BG21" s="380">
        <f>+'Support-Expense Detail'!BJ133</f>
        <v>0</v>
      </c>
      <c r="BH21" s="380">
        <f>+'Support-Expense Detail'!BK133</f>
        <v>0</v>
      </c>
      <c r="BI21" s="380">
        <f>+'Support-Expense Detail'!BL133</f>
        <v>0</v>
      </c>
      <c r="BJ21" s="380">
        <f>+'Support-Expense Detail'!BM133</f>
        <v>0</v>
      </c>
      <c r="BK21" s="380">
        <f>+'Support-Expense Detail'!BN133</f>
        <v>0</v>
      </c>
      <c r="BL21" s="380">
        <f>+'Support-Expense Detail'!BO133</f>
        <v>0</v>
      </c>
      <c r="BM21" s="380">
        <f>+'Support-Expense Detail'!BP133</f>
        <v>0</v>
      </c>
      <c r="BN21" s="380">
        <f>+'Support-Expense Detail'!BQ133</f>
        <v>0</v>
      </c>
      <c r="BO21" s="380">
        <f>+'Support-Expense Detail'!BR133</f>
        <v>0</v>
      </c>
      <c r="BP21" s="380">
        <f>+'Support-Expense Detail'!BS133</f>
        <v>0</v>
      </c>
      <c r="BQ21" s="380">
        <f>+'Support-Expense Detail'!BT133</f>
        <v>0</v>
      </c>
      <c r="BR21" s="380">
        <f>+'Support-Expense Detail'!BU133</f>
        <v>0</v>
      </c>
      <c r="BS21" s="380">
        <f>+'Support-Expense Detail'!BV133</f>
        <v>0</v>
      </c>
      <c r="BT21" s="380">
        <f>+'Support-Expense Detail'!BW133</f>
        <v>0</v>
      </c>
      <c r="BU21" s="380">
        <f>+'Support-Expense Detail'!BX133</f>
        <v>0</v>
      </c>
      <c r="BV21" s="380">
        <f>+'Support-Expense Detail'!BY133</f>
        <v>0</v>
      </c>
      <c r="BW21" s="380">
        <f>+'Support-Expense Detail'!BZ133</f>
        <v>0</v>
      </c>
      <c r="BX21" s="380">
        <f>+'Support-Expense Detail'!CA133</f>
        <v>0</v>
      </c>
      <c r="BY21" s="380">
        <f>+'Support-Expense Detail'!CB133</f>
        <v>0</v>
      </c>
      <c r="BZ21" s="380">
        <f>+'Support-Expense Detail'!CC133</f>
        <v>0</v>
      </c>
      <c r="CA21" s="380">
        <f>+'Support-Expense Detail'!CD133</f>
        <v>0</v>
      </c>
      <c r="CB21" s="380">
        <f>+'Support-Expense Detail'!CE133</f>
        <v>0</v>
      </c>
      <c r="CC21" s="380">
        <f>+'Support-Expense Detail'!CF133</f>
        <v>0</v>
      </c>
      <c r="CD21" s="380">
        <f>+'Support-Expense Detail'!CG133</f>
        <v>0</v>
      </c>
      <c r="CE21" s="380">
        <f>+'Support-Expense Detail'!CH133</f>
        <v>0</v>
      </c>
      <c r="CF21" s="380">
        <f>+'Support-Expense Detail'!CI133</f>
        <v>0</v>
      </c>
      <c r="CG21" s="380">
        <f>+'Support-Expense Detail'!CJ133</f>
        <v>0</v>
      </c>
      <c r="CH21" s="380">
        <f>+'Support-Expense Detail'!CK133</f>
        <v>0</v>
      </c>
      <c r="CI21" s="380">
        <f>+'Support-Expense Detail'!CL133</f>
        <v>0</v>
      </c>
      <c r="CJ21" s="380">
        <f>+'Support-Expense Detail'!CM133</f>
        <v>0</v>
      </c>
      <c r="CK21" s="380">
        <f>+'Support-Expense Detail'!CN133</f>
        <v>0</v>
      </c>
      <c r="CL21" s="380">
        <f>+'Support-Expense Detail'!CO133</f>
        <v>0</v>
      </c>
      <c r="CM21" s="380">
        <f>+'Support-Expense Detail'!CP133</f>
        <v>0</v>
      </c>
      <c r="CN21" s="380">
        <f>+'Support-Expense Detail'!CQ133</f>
        <v>0</v>
      </c>
      <c r="CO21" s="380">
        <f>+'Support-Expense Detail'!CR133</f>
        <v>0</v>
      </c>
      <c r="CP21" s="380">
        <f>+'Support-Expense Detail'!CS133</f>
        <v>0</v>
      </c>
      <c r="CQ21" s="380">
        <f>+'Support-Expense Detail'!CT133</f>
        <v>0</v>
      </c>
      <c r="CR21" s="380">
        <f>+'Support-Expense Detail'!CU133</f>
        <v>0</v>
      </c>
      <c r="CS21" s="380">
        <f>+'Support-Expense Detail'!CV133</f>
        <v>0</v>
      </c>
      <c r="CT21" s="380">
        <f>+'Support-Expense Detail'!CW133</f>
        <v>0</v>
      </c>
      <c r="CU21" s="380">
        <f>+'Support-Expense Detail'!CX133</f>
        <v>0</v>
      </c>
      <c r="CV21" s="380">
        <f>+'Support-Expense Detail'!CY133</f>
        <v>0</v>
      </c>
      <c r="CW21" s="380">
        <f>+'Support-Expense Detail'!CZ133</f>
        <v>0</v>
      </c>
      <c r="CX21" s="380">
        <f>+'Support-Expense Detail'!DA133</f>
        <v>0</v>
      </c>
      <c r="CY21" s="380">
        <f>+'Support-Expense Detail'!DB133</f>
        <v>0</v>
      </c>
      <c r="CZ21" s="380">
        <f>+'Support-Expense Detail'!DC133</f>
        <v>0</v>
      </c>
      <c r="DA21" s="380">
        <f>+'Support-Expense Detail'!DD133</f>
        <v>0</v>
      </c>
      <c r="DB21" s="380">
        <f>+'Support-Expense Detail'!DE133</f>
        <v>0</v>
      </c>
      <c r="DC21" s="380">
        <f>+'Support-Expense Detail'!DF133</f>
        <v>0</v>
      </c>
      <c r="DD21" s="380">
        <f>+'Support-Expense Detail'!DG133</f>
        <v>0</v>
      </c>
      <c r="DE21" s="380">
        <f>+'Support-Expense Detail'!DH133</f>
        <v>0</v>
      </c>
      <c r="DF21" s="380">
        <f>+'Support-Expense Detail'!DI133</f>
        <v>0</v>
      </c>
      <c r="DG21" s="380">
        <f>+'Support-Expense Detail'!DJ133</f>
        <v>0</v>
      </c>
      <c r="DH21" s="380">
        <f>+'Support-Expense Detail'!DK133</f>
        <v>0</v>
      </c>
      <c r="DI21" s="380">
        <f>+'Support-Expense Detail'!DL133</f>
        <v>0</v>
      </c>
      <c r="DJ21" s="380">
        <f>+'Support-Expense Detail'!DM133</f>
        <v>0</v>
      </c>
      <c r="DK21" s="380">
        <f>+'Support-Expense Detail'!DN133</f>
        <v>0</v>
      </c>
      <c r="DL21" s="380">
        <f>+'Support-Expense Detail'!DO133</f>
        <v>0</v>
      </c>
      <c r="DM21" s="380">
        <f>+'Support-Expense Detail'!DP133</f>
        <v>0</v>
      </c>
      <c r="DN21" s="380">
        <f>+'Support-Expense Detail'!DQ133</f>
        <v>0</v>
      </c>
      <c r="DO21" s="380">
        <f>+'Support-Expense Detail'!DR133</f>
        <v>0</v>
      </c>
      <c r="DP21" s="380">
        <f>+'Support-Expense Detail'!DS133</f>
        <v>0</v>
      </c>
      <c r="DQ21" s="380">
        <f>+'Support-Expense Detail'!DT133</f>
        <v>0</v>
      </c>
      <c r="DR21" s="380">
        <f>+'Support-Expense Detail'!DU133</f>
        <v>0</v>
      </c>
      <c r="DS21" s="380">
        <f>+'Support-Expense Detail'!DV133</f>
        <v>0</v>
      </c>
      <c r="DT21" s="380">
        <f>+'Support-Expense Detail'!DW133</f>
        <v>0</v>
      </c>
      <c r="DU21" s="380">
        <f>+'Support-Expense Detail'!DX133</f>
        <v>0</v>
      </c>
      <c r="DV21" s="380">
        <f>+'Support-Expense Detail'!DY133</f>
        <v>0</v>
      </c>
      <c r="DW21" s="380">
        <f>+'Support-Expense Detail'!DZ133</f>
        <v>0</v>
      </c>
      <c r="DX21" s="380">
        <f>+'Support-Expense Detail'!EA133</f>
        <v>0</v>
      </c>
      <c r="DY21" s="380">
        <f>+'Support-Expense Detail'!EB133</f>
        <v>0</v>
      </c>
      <c r="DZ21" s="380">
        <f>+'Support-Expense Detail'!EC133</f>
        <v>0</v>
      </c>
      <c r="EA21" s="380">
        <f>+'Support-Expense Detail'!ED133</f>
        <v>0</v>
      </c>
      <c r="EB21" s="380">
        <f>+'Support-Expense Detail'!EE133</f>
        <v>0</v>
      </c>
      <c r="EC21" s="380">
        <f>+'Support-Expense Detail'!EF133</f>
        <v>0</v>
      </c>
      <c r="ED21" s="380">
        <f>+'Support-Expense Detail'!EG133</f>
        <v>0</v>
      </c>
      <c r="EE21" s="380">
        <f>+'Support-Expense Detail'!EH133</f>
        <v>0</v>
      </c>
      <c r="EF21" s="380">
        <f>+'Support-Expense Detail'!EI133</f>
        <v>0</v>
      </c>
      <c r="EG21" s="380">
        <f>+'Support-Expense Detail'!EJ133</f>
        <v>0</v>
      </c>
      <c r="EH21" s="380">
        <f>+'Support-Expense Detail'!EK133</f>
        <v>0</v>
      </c>
      <c r="EI21" s="380">
        <f>+'Support-Expense Detail'!EL133</f>
        <v>0</v>
      </c>
      <c r="EJ21" s="380">
        <f>+'Support-Expense Detail'!EM133</f>
        <v>0</v>
      </c>
      <c r="EK21" s="380">
        <f>+'Support-Expense Detail'!EN133</f>
        <v>0</v>
      </c>
      <c r="EL21" s="380">
        <f>+'Support-Expense Detail'!EO133</f>
        <v>0</v>
      </c>
      <c r="EM21" s="380">
        <f>+'Support-Expense Detail'!EP133</f>
        <v>0</v>
      </c>
      <c r="EN21" s="380">
        <f>+'Support-Expense Detail'!EQ133</f>
        <v>0</v>
      </c>
      <c r="EO21" s="380">
        <f>+'Support-Expense Detail'!ER133</f>
        <v>0</v>
      </c>
      <c r="EP21" s="356"/>
    </row>
    <row r="22" spans="1:146" s="381" customFormat="1">
      <c r="A22" s="389"/>
      <c r="B22" s="390"/>
      <c r="C22" s="391"/>
      <c r="D22" s="392"/>
      <c r="E22" s="387"/>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388"/>
      <c r="BF22" s="388"/>
      <c r="BG22" s="388"/>
      <c r="BH22" s="388"/>
      <c r="BI22" s="388"/>
      <c r="BJ22" s="388"/>
      <c r="BK22" s="388"/>
      <c r="BL22" s="388"/>
      <c r="BM22" s="388"/>
      <c r="BN22" s="388"/>
      <c r="BO22" s="388"/>
      <c r="BP22" s="388"/>
      <c r="BQ22" s="388"/>
      <c r="BR22" s="388"/>
      <c r="BS22" s="388"/>
      <c r="BT22" s="388"/>
      <c r="BU22" s="388"/>
      <c r="BV22" s="388"/>
      <c r="BW22" s="388"/>
      <c r="BX22" s="388"/>
      <c r="BY22" s="388"/>
      <c r="BZ22" s="388"/>
      <c r="CA22" s="388"/>
      <c r="CB22" s="388"/>
      <c r="CC22" s="388"/>
      <c r="CD22" s="388"/>
      <c r="CE22" s="388"/>
      <c r="CF22" s="388"/>
      <c r="CG22" s="388"/>
      <c r="CH22" s="388"/>
      <c r="CI22" s="388"/>
      <c r="CJ22" s="388"/>
      <c r="CK22" s="388"/>
      <c r="CL22" s="388"/>
      <c r="CM22" s="388"/>
      <c r="CN22" s="388"/>
      <c r="CO22" s="388"/>
      <c r="CP22" s="388"/>
      <c r="CQ22" s="388"/>
      <c r="CR22" s="388"/>
      <c r="CS22" s="388"/>
      <c r="CT22" s="388"/>
      <c r="CU22" s="388"/>
      <c r="CV22" s="388"/>
      <c r="CW22" s="388"/>
      <c r="CX22" s="388"/>
      <c r="CY22" s="388"/>
      <c r="CZ22" s="388"/>
      <c r="DA22" s="388"/>
      <c r="DB22" s="388"/>
      <c r="DC22" s="388"/>
      <c r="DD22" s="388"/>
      <c r="DE22" s="388"/>
      <c r="DF22" s="388"/>
      <c r="DG22" s="388"/>
      <c r="DH22" s="388"/>
      <c r="DI22" s="388"/>
      <c r="DJ22" s="388"/>
      <c r="DK22" s="388"/>
      <c r="DL22" s="388"/>
      <c r="DM22" s="388"/>
      <c r="DN22" s="388"/>
      <c r="DO22" s="388"/>
      <c r="DP22" s="388"/>
      <c r="DQ22" s="388"/>
      <c r="DR22" s="388"/>
      <c r="DS22" s="388"/>
      <c r="DT22" s="388"/>
      <c r="DU22" s="388"/>
      <c r="DV22" s="388"/>
      <c r="DW22" s="388"/>
      <c r="DX22" s="388"/>
      <c r="DY22" s="388"/>
      <c r="DZ22" s="388"/>
      <c r="EA22" s="388"/>
      <c r="EB22" s="388"/>
      <c r="EC22" s="388"/>
      <c r="ED22" s="388"/>
      <c r="EE22" s="388"/>
      <c r="EF22" s="388"/>
      <c r="EG22" s="388"/>
      <c r="EH22" s="388"/>
      <c r="EI22" s="388"/>
      <c r="EJ22" s="388"/>
      <c r="EK22" s="388"/>
      <c r="EL22" s="388"/>
      <c r="EM22" s="388"/>
      <c r="EN22" s="388"/>
      <c r="EO22" s="388"/>
    </row>
    <row r="23" spans="1:146" s="397" customFormat="1" ht="13.5" thickBot="1">
      <c r="A23" s="393" t="s">
        <v>112</v>
      </c>
      <c r="B23" s="394" t="s">
        <v>106</v>
      </c>
      <c r="C23" s="395">
        <f>IFERROR(C15+C17+C19+C21,"")</f>
        <v>0</v>
      </c>
      <c r="D23" s="395">
        <f>IFERROR(D15+D17+D19+D21,"")</f>
        <v>0</v>
      </c>
      <c r="E23" s="396">
        <f t="shared" ref="E23:AJ23" si="12">SUM(E15:E22)</f>
        <v>0</v>
      </c>
      <c r="F23" s="395">
        <f t="shared" si="12"/>
        <v>0</v>
      </c>
      <c r="G23" s="395">
        <f t="shared" si="12"/>
        <v>0</v>
      </c>
      <c r="H23" s="395">
        <f t="shared" si="12"/>
        <v>0</v>
      </c>
      <c r="I23" s="395">
        <f t="shared" si="12"/>
        <v>0</v>
      </c>
      <c r="J23" s="395">
        <f t="shared" si="12"/>
        <v>0</v>
      </c>
      <c r="K23" s="395">
        <f t="shared" si="12"/>
        <v>0</v>
      </c>
      <c r="L23" s="395">
        <f t="shared" si="12"/>
        <v>0</v>
      </c>
      <c r="M23" s="395">
        <f t="shared" si="12"/>
        <v>0</v>
      </c>
      <c r="N23" s="395">
        <f t="shared" si="12"/>
        <v>0</v>
      </c>
      <c r="O23" s="395">
        <f t="shared" si="12"/>
        <v>0</v>
      </c>
      <c r="P23" s="395">
        <f t="shared" si="12"/>
        <v>0</v>
      </c>
      <c r="Q23" s="395">
        <f t="shared" si="12"/>
        <v>0</v>
      </c>
      <c r="R23" s="395">
        <f t="shared" si="12"/>
        <v>0</v>
      </c>
      <c r="S23" s="395">
        <f t="shared" si="12"/>
        <v>0</v>
      </c>
      <c r="T23" s="395">
        <f t="shared" si="12"/>
        <v>0</v>
      </c>
      <c r="U23" s="395">
        <f t="shared" si="12"/>
        <v>0</v>
      </c>
      <c r="V23" s="395">
        <f t="shared" si="12"/>
        <v>0</v>
      </c>
      <c r="W23" s="395">
        <f t="shared" si="12"/>
        <v>0</v>
      </c>
      <c r="X23" s="395">
        <f t="shared" si="12"/>
        <v>0</v>
      </c>
      <c r="Y23" s="395">
        <f t="shared" si="12"/>
        <v>0</v>
      </c>
      <c r="Z23" s="395">
        <f t="shared" si="12"/>
        <v>0</v>
      </c>
      <c r="AA23" s="395">
        <f t="shared" si="12"/>
        <v>0</v>
      </c>
      <c r="AB23" s="395">
        <f t="shared" si="12"/>
        <v>0</v>
      </c>
      <c r="AC23" s="395">
        <f t="shared" si="12"/>
        <v>0</v>
      </c>
      <c r="AD23" s="395">
        <f t="shared" si="12"/>
        <v>0</v>
      </c>
      <c r="AE23" s="395">
        <f t="shared" si="12"/>
        <v>0</v>
      </c>
      <c r="AF23" s="395">
        <f t="shared" si="12"/>
        <v>0</v>
      </c>
      <c r="AG23" s="395">
        <f t="shared" si="12"/>
        <v>0</v>
      </c>
      <c r="AH23" s="395">
        <f t="shared" si="12"/>
        <v>0</v>
      </c>
      <c r="AI23" s="395">
        <f t="shared" si="12"/>
        <v>0</v>
      </c>
      <c r="AJ23" s="395">
        <f t="shared" si="12"/>
        <v>0</v>
      </c>
      <c r="AK23" s="395">
        <f t="shared" ref="AK23:BP23" si="13">SUM(AK15:AK22)</f>
        <v>0</v>
      </c>
      <c r="AL23" s="395">
        <f t="shared" si="13"/>
        <v>0</v>
      </c>
      <c r="AM23" s="395">
        <f t="shared" si="13"/>
        <v>0</v>
      </c>
      <c r="AN23" s="395">
        <f t="shared" si="13"/>
        <v>0</v>
      </c>
      <c r="AO23" s="395">
        <f t="shared" si="13"/>
        <v>0</v>
      </c>
      <c r="AP23" s="395">
        <f t="shared" si="13"/>
        <v>0</v>
      </c>
      <c r="AQ23" s="395">
        <f t="shared" si="13"/>
        <v>0</v>
      </c>
      <c r="AR23" s="395">
        <f t="shared" si="13"/>
        <v>0</v>
      </c>
      <c r="AS23" s="395">
        <f t="shared" si="13"/>
        <v>0</v>
      </c>
      <c r="AT23" s="395">
        <f t="shared" si="13"/>
        <v>0</v>
      </c>
      <c r="AU23" s="395">
        <f t="shared" si="13"/>
        <v>0</v>
      </c>
      <c r="AV23" s="395">
        <f t="shared" si="13"/>
        <v>0</v>
      </c>
      <c r="AW23" s="395">
        <f t="shared" si="13"/>
        <v>0</v>
      </c>
      <c r="AX23" s="395">
        <f t="shared" si="13"/>
        <v>0</v>
      </c>
      <c r="AY23" s="395">
        <f t="shared" si="13"/>
        <v>0</v>
      </c>
      <c r="AZ23" s="395">
        <f t="shared" si="13"/>
        <v>0</v>
      </c>
      <c r="BA23" s="395">
        <f t="shared" si="13"/>
        <v>0</v>
      </c>
      <c r="BB23" s="395">
        <f t="shared" si="13"/>
        <v>0</v>
      </c>
      <c r="BC23" s="395">
        <f t="shared" si="13"/>
        <v>0</v>
      </c>
      <c r="BD23" s="395">
        <f t="shared" si="13"/>
        <v>0</v>
      </c>
      <c r="BE23" s="395">
        <f t="shared" si="13"/>
        <v>0</v>
      </c>
      <c r="BF23" s="395">
        <f t="shared" si="13"/>
        <v>0</v>
      </c>
      <c r="BG23" s="395">
        <f t="shared" si="13"/>
        <v>0</v>
      </c>
      <c r="BH23" s="395">
        <f t="shared" si="13"/>
        <v>0</v>
      </c>
      <c r="BI23" s="395">
        <f t="shared" si="13"/>
        <v>0</v>
      </c>
      <c r="BJ23" s="395">
        <f t="shared" si="13"/>
        <v>0</v>
      </c>
      <c r="BK23" s="395">
        <f t="shared" si="13"/>
        <v>0</v>
      </c>
      <c r="BL23" s="395">
        <f t="shared" si="13"/>
        <v>0</v>
      </c>
      <c r="BM23" s="395">
        <f t="shared" si="13"/>
        <v>0</v>
      </c>
      <c r="BN23" s="395">
        <f t="shared" si="13"/>
        <v>0</v>
      </c>
      <c r="BO23" s="395">
        <f t="shared" si="13"/>
        <v>0</v>
      </c>
      <c r="BP23" s="395">
        <f t="shared" si="13"/>
        <v>0</v>
      </c>
      <c r="BQ23" s="395">
        <f t="shared" ref="BQ23:CV23" si="14">SUM(BQ15:BQ22)</f>
        <v>0</v>
      </c>
      <c r="BR23" s="395">
        <f t="shared" si="14"/>
        <v>0</v>
      </c>
      <c r="BS23" s="395">
        <f t="shared" si="14"/>
        <v>0</v>
      </c>
      <c r="BT23" s="395">
        <f t="shared" si="14"/>
        <v>0</v>
      </c>
      <c r="BU23" s="395">
        <f t="shared" si="14"/>
        <v>0</v>
      </c>
      <c r="BV23" s="395">
        <f t="shared" si="14"/>
        <v>0</v>
      </c>
      <c r="BW23" s="395">
        <f t="shared" si="14"/>
        <v>0</v>
      </c>
      <c r="BX23" s="395">
        <f t="shared" si="14"/>
        <v>0</v>
      </c>
      <c r="BY23" s="395">
        <f t="shared" si="14"/>
        <v>0</v>
      </c>
      <c r="BZ23" s="395">
        <f t="shared" si="14"/>
        <v>0</v>
      </c>
      <c r="CA23" s="395">
        <f t="shared" si="14"/>
        <v>0</v>
      </c>
      <c r="CB23" s="395">
        <f t="shared" si="14"/>
        <v>0</v>
      </c>
      <c r="CC23" s="395">
        <f t="shared" si="14"/>
        <v>0</v>
      </c>
      <c r="CD23" s="395">
        <f t="shared" si="14"/>
        <v>0</v>
      </c>
      <c r="CE23" s="395">
        <f t="shared" si="14"/>
        <v>0</v>
      </c>
      <c r="CF23" s="395">
        <f t="shared" si="14"/>
        <v>0</v>
      </c>
      <c r="CG23" s="395">
        <f t="shared" si="14"/>
        <v>0</v>
      </c>
      <c r="CH23" s="395">
        <f t="shared" si="14"/>
        <v>0</v>
      </c>
      <c r="CI23" s="395">
        <f t="shared" si="14"/>
        <v>0</v>
      </c>
      <c r="CJ23" s="395">
        <f t="shared" si="14"/>
        <v>0</v>
      </c>
      <c r="CK23" s="395">
        <f t="shared" si="14"/>
        <v>0</v>
      </c>
      <c r="CL23" s="395">
        <f t="shared" si="14"/>
        <v>0</v>
      </c>
      <c r="CM23" s="395">
        <f t="shared" si="14"/>
        <v>0</v>
      </c>
      <c r="CN23" s="395">
        <f t="shared" si="14"/>
        <v>0</v>
      </c>
      <c r="CO23" s="395">
        <f t="shared" si="14"/>
        <v>0</v>
      </c>
      <c r="CP23" s="395">
        <f t="shared" si="14"/>
        <v>0</v>
      </c>
      <c r="CQ23" s="395">
        <f t="shared" si="14"/>
        <v>0</v>
      </c>
      <c r="CR23" s="395">
        <f t="shared" si="14"/>
        <v>0</v>
      </c>
      <c r="CS23" s="395">
        <f t="shared" si="14"/>
        <v>0</v>
      </c>
      <c r="CT23" s="395">
        <f t="shared" si="14"/>
        <v>0</v>
      </c>
      <c r="CU23" s="395">
        <f t="shared" si="14"/>
        <v>0</v>
      </c>
      <c r="CV23" s="395">
        <f t="shared" si="14"/>
        <v>0</v>
      </c>
      <c r="CW23" s="395">
        <f t="shared" ref="CW23:EB23" si="15">SUM(CW15:CW22)</f>
        <v>0</v>
      </c>
      <c r="CX23" s="395">
        <f t="shared" si="15"/>
        <v>0</v>
      </c>
      <c r="CY23" s="395">
        <f t="shared" si="15"/>
        <v>0</v>
      </c>
      <c r="CZ23" s="395">
        <f t="shared" si="15"/>
        <v>0</v>
      </c>
      <c r="DA23" s="395">
        <f t="shared" si="15"/>
        <v>0</v>
      </c>
      <c r="DB23" s="395">
        <f t="shared" si="15"/>
        <v>0</v>
      </c>
      <c r="DC23" s="395">
        <f t="shared" si="15"/>
        <v>0</v>
      </c>
      <c r="DD23" s="395">
        <f t="shared" si="15"/>
        <v>0</v>
      </c>
      <c r="DE23" s="395">
        <f t="shared" si="15"/>
        <v>0</v>
      </c>
      <c r="DF23" s="395">
        <f t="shared" si="15"/>
        <v>0</v>
      </c>
      <c r="DG23" s="395">
        <f t="shared" si="15"/>
        <v>0</v>
      </c>
      <c r="DH23" s="395">
        <f t="shared" si="15"/>
        <v>0</v>
      </c>
      <c r="DI23" s="395">
        <f t="shared" si="15"/>
        <v>0</v>
      </c>
      <c r="DJ23" s="395">
        <f t="shared" si="15"/>
        <v>0</v>
      </c>
      <c r="DK23" s="395">
        <f t="shared" si="15"/>
        <v>0</v>
      </c>
      <c r="DL23" s="395">
        <f t="shared" si="15"/>
        <v>0</v>
      </c>
      <c r="DM23" s="395">
        <f t="shared" si="15"/>
        <v>0</v>
      </c>
      <c r="DN23" s="395">
        <f t="shared" si="15"/>
        <v>0</v>
      </c>
      <c r="DO23" s="395">
        <f t="shared" si="15"/>
        <v>0</v>
      </c>
      <c r="DP23" s="395">
        <f t="shared" si="15"/>
        <v>0</v>
      </c>
      <c r="DQ23" s="395">
        <f t="shared" si="15"/>
        <v>0</v>
      </c>
      <c r="DR23" s="395">
        <f t="shared" si="15"/>
        <v>0</v>
      </c>
      <c r="DS23" s="395">
        <f t="shared" si="15"/>
        <v>0</v>
      </c>
      <c r="DT23" s="395">
        <f t="shared" si="15"/>
        <v>0</v>
      </c>
      <c r="DU23" s="395">
        <f t="shared" si="15"/>
        <v>0</v>
      </c>
      <c r="DV23" s="395">
        <f t="shared" si="15"/>
        <v>0</v>
      </c>
      <c r="DW23" s="395">
        <f t="shared" si="15"/>
        <v>0</v>
      </c>
      <c r="DX23" s="395">
        <f t="shared" si="15"/>
        <v>0</v>
      </c>
      <c r="DY23" s="395">
        <f t="shared" si="15"/>
        <v>0</v>
      </c>
      <c r="DZ23" s="395">
        <f t="shared" si="15"/>
        <v>0</v>
      </c>
      <c r="EA23" s="395">
        <f t="shared" si="15"/>
        <v>0</v>
      </c>
      <c r="EB23" s="395">
        <f t="shared" si="15"/>
        <v>0</v>
      </c>
      <c r="EC23" s="395">
        <f t="shared" ref="EC23:EO23" si="16">SUM(EC15:EC22)</f>
        <v>0</v>
      </c>
      <c r="ED23" s="395">
        <f t="shared" si="16"/>
        <v>0</v>
      </c>
      <c r="EE23" s="395">
        <f t="shared" si="16"/>
        <v>0</v>
      </c>
      <c r="EF23" s="395">
        <f t="shared" si="16"/>
        <v>0</v>
      </c>
      <c r="EG23" s="395">
        <f t="shared" si="16"/>
        <v>0</v>
      </c>
      <c r="EH23" s="395">
        <f t="shared" si="16"/>
        <v>0</v>
      </c>
      <c r="EI23" s="395">
        <f t="shared" si="16"/>
        <v>0</v>
      </c>
      <c r="EJ23" s="395">
        <f t="shared" si="16"/>
        <v>0</v>
      </c>
      <c r="EK23" s="395">
        <f t="shared" si="16"/>
        <v>0</v>
      </c>
      <c r="EL23" s="395">
        <f t="shared" si="16"/>
        <v>0</v>
      </c>
      <c r="EM23" s="395">
        <f t="shared" si="16"/>
        <v>0</v>
      </c>
      <c r="EN23" s="395">
        <f t="shared" si="16"/>
        <v>0</v>
      </c>
      <c r="EO23" s="395">
        <f t="shared" si="16"/>
        <v>0</v>
      </c>
    </row>
    <row r="24" spans="1:146" s="381" customFormat="1" ht="14.25" thickTop="1" thickBot="1">
      <c r="A24" s="398" t="s">
        <v>586</v>
      </c>
      <c r="B24" s="399"/>
      <c r="C24" s="400">
        <f>+'Input- Historical &amp; Rate Info'!I8</f>
        <v>0</v>
      </c>
      <c r="D24" s="400">
        <f>+'Input- Historical &amp; Rate Info'!I9</f>
        <v>0</v>
      </c>
      <c r="E24" s="401"/>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02"/>
      <c r="BO24" s="402"/>
      <c r="BP24" s="402"/>
      <c r="BQ24" s="402"/>
      <c r="BR24" s="402"/>
      <c r="BS24" s="402"/>
      <c r="BT24" s="402"/>
      <c r="BU24" s="402"/>
      <c r="BV24" s="402"/>
      <c r="BW24" s="402"/>
      <c r="BX24" s="402"/>
      <c r="BY24" s="402"/>
      <c r="BZ24" s="402"/>
      <c r="CA24" s="402"/>
      <c r="CB24" s="402"/>
      <c r="CC24" s="402"/>
      <c r="CD24" s="402"/>
      <c r="CE24" s="402"/>
      <c r="CF24" s="402"/>
      <c r="CG24" s="402"/>
      <c r="CH24" s="402"/>
      <c r="CI24" s="402"/>
      <c r="CJ24" s="402"/>
      <c r="CK24" s="402"/>
      <c r="CL24" s="402"/>
      <c r="CM24" s="402"/>
      <c r="CN24" s="402"/>
      <c r="CO24" s="402"/>
      <c r="CP24" s="402"/>
      <c r="CQ24" s="402"/>
      <c r="CR24" s="402"/>
      <c r="CS24" s="402"/>
      <c r="CT24" s="402"/>
      <c r="CU24" s="402"/>
      <c r="CV24" s="402"/>
      <c r="CW24" s="402"/>
      <c r="CX24" s="402"/>
      <c r="CY24" s="402"/>
      <c r="CZ24" s="402"/>
      <c r="DA24" s="402"/>
      <c r="DB24" s="402"/>
      <c r="DC24" s="402"/>
      <c r="DD24" s="402"/>
      <c r="DE24" s="402"/>
      <c r="DF24" s="402"/>
      <c r="DG24" s="402"/>
      <c r="DH24" s="402"/>
      <c r="DI24" s="402"/>
      <c r="DJ24" s="402"/>
      <c r="DK24" s="402"/>
      <c r="DL24" s="402"/>
      <c r="DM24" s="402"/>
      <c r="DN24" s="402"/>
      <c r="DO24" s="402"/>
      <c r="DP24" s="402"/>
      <c r="DQ24" s="402"/>
      <c r="DR24" s="402"/>
      <c r="DS24" s="402"/>
      <c r="DT24" s="402"/>
      <c r="DU24" s="402"/>
      <c r="DV24" s="402"/>
      <c r="DW24" s="402"/>
      <c r="DX24" s="402"/>
      <c r="DY24" s="402"/>
      <c r="DZ24" s="402"/>
      <c r="EA24" s="402"/>
      <c r="EB24" s="402"/>
      <c r="EC24" s="402"/>
      <c r="ED24" s="402"/>
      <c r="EE24" s="402"/>
      <c r="EF24" s="402"/>
      <c r="EG24" s="402"/>
      <c r="EH24" s="402"/>
      <c r="EI24" s="402"/>
      <c r="EJ24" s="402"/>
      <c r="EK24" s="402"/>
      <c r="EL24" s="402"/>
      <c r="EM24" s="402"/>
      <c r="EN24" s="402"/>
      <c r="EO24" s="402"/>
    </row>
    <row r="25" spans="1:146" s="397" customFormat="1" ht="14.25" thickTop="1" thickBot="1">
      <c r="A25" s="403" t="s">
        <v>113</v>
      </c>
      <c r="B25" s="404" t="s">
        <v>107</v>
      </c>
      <c r="C25" s="405">
        <f>IFERROR(C23-C24,"")</f>
        <v>0</v>
      </c>
      <c r="D25" s="405">
        <f>IFERROR(D23-D24,"")</f>
        <v>0</v>
      </c>
      <c r="E25" s="406">
        <f t="shared" ref="E25:S25" si="17">SUM(E23:E24)</f>
        <v>0</v>
      </c>
      <c r="F25" s="407">
        <f t="shared" si="17"/>
        <v>0</v>
      </c>
      <c r="G25" s="407">
        <f t="shared" si="17"/>
        <v>0</v>
      </c>
      <c r="H25" s="407">
        <f t="shared" si="17"/>
        <v>0</v>
      </c>
      <c r="I25" s="407">
        <f t="shared" si="17"/>
        <v>0</v>
      </c>
      <c r="J25" s="407">
        <f t="shared" si="17"/>
        <v>0</v>
      </c>
      <c r="K25" s="407">
        <f t="shared" si="17"/>
        <v>0</v>
      </c>
      <c r="L25" s="407">
        <f t="shared" si="17"/>
        <v>0</v>
      </c>
      <c r="M25" s="407">
        <f t="shared" si="17"/>
        <v>0</v>
      </c>
      <c r="N25" s="407">
        <f t="shared" si="17"/>
        <v>0</v>
      </c>
      <c r="O25" s="407">
        <f t="shared" si="17"/>
        <v>0</v>
      </c>
      <c r="P25" s="407">
        <f t="shared" si="17"/>
        <v>0</v>
      </c>
      <c r="Q25" s="407">
        <f t="shared" si="17"/>
        <v>0</v>
      </c>
      <c r="R25" s="407">
        <f t="shared" si="17"/>
        <v>0</v>
      </c>
      <c r="S25" s="407">
        <f t="shared" si="17"/>
        <v>0</v>
      </c>
      <c r="T25" s="407">
        <f t="shared" ref="T25:CE25" si="18">SUM(T23:T24)</f>
        <v>0</v>
      </c>
      <c r="U25" s="407">
        <f t="shared" si="18"/>
        <v>0</v>
      </c>
      <c r="V25" s="407">
        <f t="shared" si="18"/>
        <v>0</v>
      </c>
      <c r="W25" s="407">
        <f t="shared" si="18"/>
        <v>0</v>
      </c>
      <c r="X25" s="407">
        <f t="shared" si="18"/>
        <v>0</v>
      </c>
      <c r="Y25" s="407">
        <f t="shared" si="18"/>
        <v>0</v>
      </c>
      <c r="Z25" s="407">
        <f t="shared" si="18"/>
        <v>0</v>
      </c>
      <c r="AA25" s="407">
        <f t="shared" si="18"/>
        <v>0</v>
      </c>
      <c r="AB25" s="407">
        <f t="shared" si="18"/>
        <v>0</v>
      </c>
      <c r="AC25" s="407">
        <f t="shared" si="18"/>
        <v>0</v>
      </c>
      <c r="AD25" s="407">
        <f t="shared" si="18"/>
        <v>0</v>
      </c>
      <c r="AE25" s="407">
        <f t="shared" si="18"/>
        <v>0</v>
      </c>
      <c r="AF25" s="407">
        <f t="shared" si="18"/>
        <v>0</v>
      </c>
      <c r="AG25" s="407">
        <f t="shared" si="18"/>
        <v>0</v>
      </c>
      <c r="AH25" s="407">
        <f t="shared" si="18"/>
        <v>0</v>
      </c>
      <c r="AI25" s="407">
        <f t="shared" si="18"/>
        <v>0</v>
      </c>
      <c r="AJ25" s="407">
        <f t="shared" si="18"/>
        <v>0</v>
      </c>
      <c r="AK25" s="407">
        <f t="shared" si="18"/>
        <v>0</v>
      </c>
      <c r="AL25" s="407">
        <f t="shared" si="18"/>
        <v>0</v>
      </c>
      <c r="AM25" s="407">
        <f t="shared" si="18"/>
        <v>0</v>
      </c>
      <c r="AN25" s="407">
        <f t="shared" si="18"/>
        <v>0</v>
      </c>
      <c r="AO25" s="407">
        <f t="shared" si="18"/>
        <v>0</v>
      </c>
      <c r="AP25" s="407">
        <f t="shared" si="18"/>
        <v>0</v>
      </c>
      <c r="AQ25" s="407">
        <f t="shared" si="18"/>
        <v>0</v>
      </c>
      <c r="AR25" s="407">
        <f t="shared" si="18"/>
        <v>0</v>
      </c>
      <c r="AS25" s="407">
        <f t="shared" si="18"/>
        <v>0</v>
      </c>
      <c r="AT25" s="407">
        <f t="shared" si="18"/>
        <v>0</v>
      </c>
      <c r="AU25" s="407">
        <f t="shared" si="18"/>
        <v>0</v>
      </c>
      <c r="AV25" s="407">
        <f t="shared" si="18"/>
        <v>0</v>
      </c>
      <c r="AW25" s="407">
        <f t="shared" si="18"/>
        <v>0</v>
      </c>
      <c r="AX25" s="407">
        <f t="shared" si="18"/>
        <v>0</v>
      </c>
      <c r="AY25" s="407">
        <f t="shared" si="18"/>
        <v>0</v>
      </c>
      <c r="AZ25" s="407">
        <f t="shared" si="18"/>
        <v>0</v>
      </c>
      <c r="BA25" s="407">
        <f t="shared" si="18"/>
        <v>0</v>
      </c>
      <c r="BB25" s="407">
        <f t="shared" si="18"/>
        <v>0</v>
      </c>
      <c r="BC25" s="407">
        <f t="shared" si="18"/>
        <v>0</v>
      </c>
      <c r="BD25" s="407">
        <f t="shared" si="18"/>
        <v>0</v>
      </c>
      <c r="BE25" s="407">
        <f t="shared" si="18"/>
        <v>0</v>
      </c>
      <c r="BF25" s="407">
        <f t="shared" si="18"/>
        <v>0</v>
      </c>
      <c r="BG25" s="407">
        <f t="shared" si="18"/>
        <v>0</v>
      </c>
      <c r="BH25" s="407">
        <f t="shared" si="18"/>
        <v>0</v>
      </c>
      <c r="BI25" s="407">
        <f t="shared" si="18"/>
        <v>0</v>
      </c>
      <c r="BJ25" s="407">
        <f t="shared" si="18"/>
        <v>0</v>
      </c>
      <c r="BK25" s="407">
        <f t="shared" si="18"/>
        <v>0</v>
      </c>
      <c r="BL25" s="407">
        <f t="shared" si="18"/>
        <v>0</v>
      </c>
      <c r="BM25" s="407">
        <f t="shared" si="18"/>
        <v>0</v>
      </c>
      <c r="BN25" s="407">
        <f t="shared" si="18"/>
        <v>0</v>
      </c>
      <c r="BO25" s="407">
        <f t="shared" si="18"/>
        <v>0</v>
      </c>
      <c r="BP25" s="407">
        <f t="shared" si="18"/>
        <v>0</v>
      </c>
      <c r="BQ25" s="407">
        <f t="shared" si="18"/>
        <v>0</v>
      </c>
      <c r="BR25" s="407">
        <f t="shared" si="18"/>
        <v>0</v>
      </c>
      <c r="BS25" s="407">
        <f t="shared" si="18"/>
        <v>0</v>
      </c>
      <c r="BT25" s="407">
        <f t="shared" si="18"/>
        <v>0</v>
      </c>
      <c r="BU25" s="407">
        <f t="shared" si="18"/>
        <v>0</v>
      </c>
      <c r="BV25" s="407">
        <f t="shared" si="18"/>
        <v>0</v>
      </c>
      <c r="BW25" s="407">
        <f t="shared" si="18"/>
        <v>0</v>
      </c>
      <c r="BX25" s="407">
        <f t="shared" si="18"/>
        <v>0</v>
      </c>
      <c r="BY25" s="407">
        <f t="shared" si="18"/>
        <v>0</v>
      </c>
      <c r="BZ25" s="407">
        <f t="shared" si="18"/>
        <v>0</v>
      </c>
      <c r="CA25" s="407">
        <f t="shared" si="18"/>
        <v>0</v>
      </c>
      <c r="CB25" s="407">
        <f t="shared" si="18"/>
        <v>0</v>
      </c>
      <c r="CC25" s="407">
        <f t="shared" si="18"/>
        <v>0</v>
      </c>
      <c r="CD25" s="407">
        <f t="shared" si="18"/>
        <v>0</v>
      </c>
      <c r="CE25" s="407">
        <f t="shared" si="18"/>
        <v>0</v>
      </c>
      <c r="CF25" s="407">
        <f t="shared" ref="CF25:EO25" si="19">SUM(CF23:CF24)</f>
        <v>0</v>
      </c>
      <c r="CG25" s="407">
        <f t="shared" si="19"/>
        <v>0</v>
      </c>
      <c r="CH25" s="407">
        <f t="shared" si="19"/>
        <v>0</v>
      </c>
      <c r="CI25" s="407">
        <f t="shared" si="19"/>
        <v>0</v>
      </c>
      <c r="CJ25" s="407">
        <f t="shared" si="19"/>
        <v>0</v>
      </c>
      <c r="CK25" s="407">
        <f t="shared" si="19"/>
        <v>0</v>
      </c>
      <c r="CL25" s="407">
        <f t="shared" si="19"/>
        <v>0</v>
      </c>
      <c r="CM25" s="407">
        <f t="shared" si="19"/>
        <v>0</v>
      </c>
      <c r="CN25" s="407">
        <f t="shared" si="19"/>
        <v>0</v>
      </c>
      <c r="CO25" s="407">
        <f t="shared" si="19"/>
        <v>0</v>
      </c>
      <c r="CP25" s="407">
        <f t="shared" si="19"/>
        <v>0</v>
      </c>
      <c r="CQ25" s="407">
        <f t="shared" si="19"/>
        <v>0</v>
      </c>
      <c r="CR25" s="407">
        <f t="shared" si="19"/>
        <v>0</v>
      </c>
      <c r="CS25" s="407">
        <f t="shared" si="19"/>
        <v>0</v>
      </c>
      <c r="CT25" s="407">
        <f t="shared" si="19"/>
        <v>0</v>
      </c>
      <c r="CU25" s="407">
        <f t="shared" si="19"/>
        <v>0</v>
      </c>
      <c r="CV25" s="407">
        <f t="shared" si="19"/>
        <v>0</v>
      </c>
      <c r="CW25" s="407">
        <f t="shared" si="19"/>
        <v>0</v>
      </c>
      <c r="CX25" s="407">
        <f t="shared" si="19"/>
        <v>0</v>
      </c>
      <c r="CY25" s="407">
        <f t="shared" si="19"/>
        <v>0</v>
      </c>
      <c r="CZ25" s="407">
        <f t="shared" si="19"/>
        <v>0</v>
      </c>
      <c r="DA25" s="407">
        <f t="shared" si="19"/>
        <v>0</v>
      </c>
      <c r="DB25" s="407">
        <f t="shared" si="19"/>
        <v>0</v>
      </c>
      <c r="DC25" s="407">
        <f t="shared" si="19"/>
        <v>0</v>
      </c>
      <c r="DD25" s="407">
        <f t="shared" si="19"/>
        <v>0</v>
      </c>
      <c r="DE25" s="407">
        <f t="shared" si="19"/>
        <v>0</v>
      </c>
      <c r="DF25" s="407">
        <f t="shared" si="19"/>
        <v>0</v>
      </c>
      <c r="DG25" s="407">
        <f t="shared" si="19"/>
        <v>0</v>
      </c>
      <c r="DH25" s="407">
        <f t="shared" si="19"/>
        <v>0</v>
      </c>
      <c r="DI25" s="407">
        <f t="shared" si="19"/>
        <v>0</v>
      </c>
      <c r="DJ25" s="407">
        <f t="shared" si="19"/>
        <v>0</v>
      </c>
      <c r="DK25" s="407">
        <f t="shared" si="19"/>
        <v>0</v>
      </c>
      <c r="DL25" s="407">
        <f t="shared" si="19"/>
        <v>0</v>
      </c>
      <c r="DM25" s="407">
        <f t="shared" si="19"/>
        <v>0</v>
      </c>
      <c r="DN25" s="407">
        <f t="shared" si="19"/>
        <v>0</v>
      </c>
      <c r="DO25" s="407">
        <f t="shared" si="19"/>
        <v>0</v>
      </c>
      <c r="DP25" s="407">
        <f t="shared" si="19"/>
        <v>0</v>
      </c>
      <c r="DQ25" s="407">
        <f t="shared" si="19"/>
        <v>0</v>
      </c>
      <c r="DR25" s="407">
        <f t="shared" si="19"/>
        <v>0</v>
      </c>
      <c r="DS25" s="407">
        <f t="shared" si="19"/>
        <v>0</v>
      </c>
      <c r="DT25" s="407">
        <f t="shared" si="19"/>
        <v>0</v>
      </c>
      <c r="DU25" s="407">
        <f t="shared" si="19"/>
        <v>0</v>
      </c>
      <c r="DV25" s="407">
        <f t="shared" si="19"/>
        <v>0</v>
      </c>
      <c r="DW25" s="407">
        <f t="shared" si="19"/>
        <v>0</v>
      </c>
      <c r="DX25" s="407">
        <f t="shared" si="19"/>
        <v>0</v>
      </c>
      <c r="DY25" s="407">
        <f t="shared" si="19"/>
        <v>0</v>
      </c>
      <c r="DZ25" s="407">
        <f t="shared" si="19"/>
        <v>0</v>
      </c>
      <c r="EA25" s="407">
        <f t="shared" si="19"/>
        <v>0</v>
      </c>
      <c r="EB25" s="407">
        <f t="shared" si="19"/>
        <v>0</v>
      </c>
      <c r="EC25" s="407">
        <f t="shared" si="19"/>
        <v>0</v>
      </c>
      <c r="ED25" s="407">
        <f t="shared" si="19"/>
        <v>0</v>
      </c>
      <c r="EE25" s="407">
        <f t="shared" si="19"/>
        <v>0</v>
      </c>
      <c r="EF25" s="407">
        <f t="shared" si="19"/>
        <v>0</v>
      </c>
      <c r="EG25" s="407">
        <f t="shared" si="19"/>
        <v>0</v>
      </c>
      <c r="EH25" s="407">
        <f t="shared" si="19"/>
        <v>0</v>
      </c>
      <c r="EI25" s="407">
        <f t="shared" si="19"/>
        <v>0</v>
      </c>
      <c r="EJ25" s="407">
        <f t="shared" si="19"/>
        <v>0</v>
      </c>
      <c r="EK25" s="407">
        <f t="shared" si="19"/>
        <v>0</v>
      </c>
      <c r="EL25" s="407">
        <f t="shared" si="19"/>
        <v>0</v>
      </c>
      <c r="EM25" s="407">
        <f t="shared" si="19"/>
        <v>0</v>
      </c>
      <c r="EN25" s="407">
        <f t="shared" si="19"/>
        <v>0</v>
      </c>
      <c r="EO25" s="407">
        <f t="shared" si="19"/>
        <v>0</v>
      </c>
    </row>
    <row r="26" spans="1:146" s="397" customFormat="1" ht="13.5" thickTop="1">
      <c r="A26" s="408" t="s">
        <v>138</v>
      </c>
      <c r="B26" s="409"/>
      <c r="C26" s="410">
        <f>'Input - Overhead'!E67</f>
        <v>0</v>
      </c>
      <c r="D26" s="410">
        <f>'Input - Overhead'!F67</f>
        <v>0</v>
      </c>
      <c r="E26" s="410">
        <f>'Input - Overhead'!G67+'Input - Overhead'!G10</f>
        <v>0</v>
      </c>
      <c r="F26" s="410"/>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c r="BQ26" s="411"/>
      <c r="BR26" s="411"/>
      <c r="BS26" s="411"/>
      <c r="BT26" s="411"/>
      <c r="BU26" s="411"/>
      <c r="BV26" s="411"/>
      <c r="BW26" s="411"/>
      <c r="BX26" s="411"/>
      <c r="BY26" s="411"/>
      <c r="BZ26" s="411"/>
      <c r="CA26" s="411"/>
      <c r="CB26" s="411"/>
      <c r="CC26" s="411"/>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411"/>
      <c r="EK26" s="411"/>
      <c r="EL26" s="411"/>
      <c r="EM26" s="411"/>
      <c r="EN26" s="411"/>
      <c r="EO26" s="411"/>
    </row>
    <row r="27" spans="1:146" s="397" customFormat="1">
      <c r="A27" s="393" t="s">
        <v>143</v>
      </c>
      <c r="B27" s="394"/>
      <c r="C27" s="412"/>
      <c r="D27" s="412"/>
      <c r="E27" s="413" t="str">
        <f>IFERROR($E$26/$E$25,"")</f>
        <v/>
      </c>
      <c r="F27" s="414"/>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395"/>
      <c r="CA27" s="395"/>
      <c r="CB27" s="395"/>
      <c r="CC27" s="395"/>
      <c r="CD27" s="395"/>
      <c r="CE27" s="395"/>
      <c r="CF27" s="395"/>
      <c r="CG27" s="395"/>
      <c r="CH27" s="395"/>
      <c r="CI27" s="395"/>
      <c r="CJ27" s="395"/>
      <c r="CK27" s="395"/>
      <c r="CL27" s="395"/>
      <c r="CM27" s="395"/>
      <c r="CN27" s="395"/>
      <c r="CO27" s="395"/>
      <c r="CP27" s="395"/>
      <c r="CQ27" s="395"/>
      <c r="CR27" s="395"/>
      <c r="CS27" s="395"/>
      <c r="CT27" s="395"/>
      <c r="CU27" s="395"/>
      <c r="CV27" s="395"/>
      <c r="CW27" s="395"/>
      <c r="CX27" s="395"/>
      <c r="CY27" s="395"/>
      <c r="CZ27" s="395"/>
      <c r="DA27" s="395"/>
      <c r="DB27" s="395"/>
      <c r="DC27" s="395"/>
      <c r="DD27" s="395"/>
      <c r="DE27" s="395"/>
      <c r="DF27" s="395"/>
      <c r="DG27" s="395"/>
      <c r="DH27" s="395"/>
      <c r="DI27" s="395"/>
      <c r="DJ27" s="395"/>
      <c r="DK27" s="395"/>
      <c r="DL27" s="395"/>
      <c r="DM27" s="395"/>
      <c r="DN27" s="395"/>
      <c r="DO27" s="395"/>
      <c r="DP27" s="395"/>
      <c r="DQ27" s="395"/>
      <c r="DR27" s="395"/>
      <c r="DS27" s="395"/>
      <c r="DT27" s="395"/>
      <c r="DU27" s="395"/>
      <c r="DV27" s="395"/>
      <c r="DW27" s="395"/>
      <c r="DX27" s="395"/>
      <c r="DY27" s="395"/>
      <c r="DZ27" s="395"/>
      <c r="EA27" s="395"/>
      <c r="EB27" s="395"/>
      <c r="EC27" s="395"/>
      <c r="ED27" s="395"/>
      <c r="EE27" s="395"/>
      <c r="EF27" s="395"/>
      <c r="EG27" s="395"/>
      <c r="EH27" s="395"/>
      <c r="EI27" s="395"/>
      <c r="EJ27" s="395"/>
      <c r="EK27" s="395"/>
      <c r="EL27" s="395"/>
      <c r="EM27" s="395"/>
      <c r="EN27" s="395"/>
      <c r="EO27" s="395"/>
    </row>
    <row r="28" spans="1:146" s="397" customFormat="1">
      <c r="A28" s="393" t="s">
        <v>139</v>
      </c>
      <c r="B28" s="412"/>
      <c r="C28" s="412"/>
      <c r="D28" s="412"/>
      <c r="E28" s="415"/>
      <c r="F28" s="395" t="str">
        <f>IF(F25=0,"",$E$27*F25)</f>
        <v/>
      </c>
      <c r="G28" s="395" t="str">
        <f>IF(G25=0,"",$E$27*G25)</f>
        <v/>
      </c>
      <c r="H28" s="395" t="str">
        <f>IF(H25=0,"",$E$27*H25)</f>
        <v/>
      </c>
      <c r="I28" s="395" t="str">
        <f>IF(I25=0,"",$E$27*I25)</f>
        <v/>
      </c>
      <c r="J28" s="395" t="str">
        <f t="shared" ref="J28:BU28" si="20">IF(J25=0,"",$E$27*J25)</f>
        <v/>
      </c>
      <c r="K28" s="395" t="str">
        <f t="shared" si="20"/>
        <v/>
      </c>
      <c r="L28" s="395" t="str">
        <f t="shared" si="20"/>
        <v/>
      </c>
      <c r="M28" s="395" t="str">
        <f t="shared" si="20"/>
        <v/>
      </c>
      <c r="N28" s="395" t="str">
        <f t="shared" si="20"/>
        <v/>
      </c>
      <c r="O28" s="395" t="str">
        <f t="shared" si="20"/>
        <v/>
      </c>
      <c r="P28" s="395" t="str">
        <f t="shared" si="20"/>
        <v/>
      </c>
      <c r="Q28" s="395" t="str">
        <f t="shared" si="20"/>
        <v/>
      </c>
      <c r="R28" s="395" t="str">
        <f t="shared" si="20"/>
        <v/>
      </c>
      <c r="S28" s="395" t="str">
        <f t="shared" si="20"/>
        <v/>
      </c>
      <c r="T28" s="395" t="str">
        <f t="shared" si="20"/>
        <v/>
      </c>
      <c r="U28" s="395" t="str">
        <f t="shared" si="20"/>
        <v/>
      </c>
      <c r="V28" s="395" t="str">
        <f t="shared" si="20"/>
        <v/>
      </c>
      <c r="W28" s="395" t="str">
        <f t="shared" si="20"/>
        <v/>
      </c>
      <c r="X28" s="395" t="str">
        <f t="shared" si="20"/>
        <v/>
      </c>
      <c r="Y28" s="395" t="str">
        <f t="shared" si="20"/>
        <v/>
      </c>
      <c r="Z28" s="395" t="str">
        <f t="shared" si="20"/>
        <v/>
      </c>
      <c r="AA28" s="395" t="str">
        <f t="shared" si="20"/>
        <v/>
      </c>
      <c r="AB28" s="395" t="str">
        <f t="shared" si="20"/>
        <v/>
      </c>
      <c r="AC28" s="395" t="str">
        <f t="shared" si="20"/>
        <v/>
      </c>
      <c r="AD28" s="395" t="str">
        <f t="shared" si="20"/>
        <v/>
      </c>
      <c r="AE28" s="395" t="str">
        <f t="shared" si="20"/>
        <v/>
      </c>
      <c r="AF28" s="395" t="str">
        <f t="shared" si="20"/>
        <v/>
      </c>
      <c r="AG28" s="395" t="str">
        <f t="shared" si="20"/>
        <v/>
      </c>
      <c r="AH28" s="395" t="str">
        <f t="shared" si="20"/>
        <v/>
      </c>
      <c r="AI28" s="395" t="str">
        <f t="shared" si="20"/>
        <v/>
      </c>
      <c r="AJ28" s="395" t="str">
        <f t="shared" si="20"/>
        <v/>
      </c>
      <c r="AK28" s="395" t="str">
        <f t="shared" si="20"/>
        <v/>
      </c>
      <c r="AL28" s="395" t="str">
        <f t="shared" si="20"/>
        <v/>
      </c>
      <c r="AM28" s="395" t="str">
        <f t="shared" si="20"/>
        <v/>
      </c>
      <c r="AN28" s="395" t="str">
        <f t="shared" si="20"/>
        <v/>
      </c>
      <c r="AO28" s="395" t="str">
        <f t="shared" si="20"/>
        <v/>
      </c>
      <c r="AP28" s="395" t="str">
        <f t="shared" si="20"/>
        <v/>
      </c>
      <c r="AQ28" s="395" t="str">
        <f t="shared" si="20"/>
        <v/>
      </c>
      <c r="AR28" s="395" t="str">
        <f t="shared" si="20"/>
        <v/>
      </c>
      <c r="AS28" s="395" t="str">
        <f t="shared" si="20"/>
        <v/>
      </c>
      <c r="AT28" s="395" t="str">
        <f t="shared" si="20"/>
        <v/>
      </c>
      <c r="AU28" s="395" t="str">
        <f t="shared" si="20"/>
        <v/>
      </c>
      <c r="AV28" s="395" t="str">
        <f t="shared" si="20"/>
        <v/>
      </c>
      <c r="AW28" s="395" t="str">
        <f t="shared" si="20"/>
        <v/>
      </c>
      <c r="AX28" s="395" t="str">
        <f t="shared" si="20"/>
        <v/>
      </c>
      <c r="AY28" s="395" t="str">
        <f t="shared" si="20"/>
        <v/>
      </c>
      <c r="AZ28" s="395" t="str">
        <f t="shared" si="20"/>
        <v/>
      </c>
      <c r="BA28" s="395" t="str">
        <f t="shared" si="20"/>
        <v/>
      </c>
      <c r="BB28" s="395" t="str">
        <f t="shared" si="20"/>
        <v/>
      </c>
      <c r="BC28" s="395" t="str">
        <f t="shared" si="20"/>
        <v/>
      </c>
      <c r="BD28" s="395" t="str">
        <f t="shared" si="20"/>
        <v/>
      </c>
      <c r="BE28" s="395" t="str">
        <f t="shared" si="20"/>
        <v/>
      </c>
      <c r="BF28" s="395" t="str">
        <f t="shared" si="20"/>
        <v/>
      </c>
      <c r="BG28" s="395" t="str">
        <f t="shared" si="20"/>
        <v/>
      </c>
      <c r="BH28" s="395" t="str">
        <f t="shared" si="20"/>
        <v/>
      </c>
      <c r="BI28" s="395" t="str">
        <f t="shared" si="20"/>
        <v/>
      </c>
      <c r="BJ28" s="395" t="str">
        <f t="shared" si="20"/>
        <v/>
      </c>
      <c r="BK28" s="395" t="str">
        <f t="shared" si="20"/>
        <v/>
      </c>
      <c r="BL28" s="395" t="str">
        <f t="shared" si="20"/>
        <v/>
      </c>
      <c r="BM28" s="395" t="str">
        <f t="shared" si="20"/>
        <v/>
      </c>
      <c r="BN28" s="395" t="str">
        <f t="shared" si="20"/>
        <v/>
      </c>
      <c r="BO28" s="395" t="str">
        <f t="shared" si="20"/>
        <v/>
      </c>
      <c r="BP28" s="395" t="str">
        <f t="shared" si="20"/>
        <v/>
      </c>
      <c r="BQ28" s="395" t="str">
        <f t="shared" si="20"/>
        <v/>
      </c>
      <c r="BR28" s="395" t="str">
        <f t="shared" si="20"/>
        <v/>
      </c>
      <c r="BS28" s="395" t="str">
        <f t="shared" si="20"/>
        <v/>
      </c>
      <c r="BT28" s="395" t="str">
        <f t="shared" si="20"/>
        <v/>
      </c>
      <c r="BU28" s="395" t="str">
        <f t="shared" si="20"/>
        <v/>
      </c>
      <c r="BV28" s="395" t="str">
        <f t="shared" ref="BV28:EG28" si="21">IF(BV25=0,"",$E$27*BV25)</f>
        <v/>
      </c>
      <c r="BW28" s="395" t="str">
        <f t="shared" si="21"/>
        <v/>
      </c>
      <c r="BX28" s="395" t="str">
        <f t="shared" si="21"/>
        <v/>
      </c>
      <c r="BY28" s="395" t="str">
        <f t="shared" si="21"/>
        <v/>
      </c>
      <c r="BZ28" s="395" t="str">
        <f t="shared" si="21"/>
        <v/>
      </c>
      <c r="CA28" s="395" t="str">
        <f t="shared" si="21"/>
        <v/>
      </c>
      <c r="CB28" s="395" t="str">
        <f t="shared" si="21"/>
        <v/>
      </c>
      <c r="CC28" s="395" t="str">
        <f t="shared" si="21"/>
        <v/>
      </c>
      <c r="CD28" s="395" t="str">
        <f t="shared" si="21"/>
        <v/>
      </c>
      <c r="CE28" s="395" t="str">
        <f t="shared" si="21"/>
        <v/>
      </c>
      <c r="CF28" s="395" t="str">
        <f t="shared" si="21"/>
        <v/>
      </c>
      <c r="CG28" s="395" t="str">
        <f t="shared" si="21"/>
        <v/>
      </c>
      <c r="CH28" s="395" t="str">
        <f t="shared" si="21"/>
        <v/>
      </c>
      <c r="CI28" s="395" t="str">
        <f t="shared" si="21"/>
        <v/>
      </c>
      <c r="CJ28" s="395" t="str">
        <f t="shared" si="21"/>
        <v/>
      </c>
      <c r="CK28" s="395" t="str">
        <f t="shared" si="21"/>
        <v/>
      </c>
      <c r="CL28" s="395" t="str">
        <f t="shared" si="21"/>
        <v/>
      </c>
      <c r="CM28" s="395" t="str">
        <f t="shared" si="21"/>
        <v/>
      </c>
      <c r="CN28" s="395" t="str">
        <f t="shared" si="21"/>
        <v/>
      </c>
      <c r="CO28" s="395" t="str">
        <f t="shared" si="21"/>
        <v/>
      </c>
      <c r="CP28" s="395" t="str">
        <f t="shared" si="21"/>
        <v/>
      </c>
      <c r="CQ28" s="395" t="str">
        <f t="shared" si="21"/>
        <v/>
      </c>
      <c r="CR28" s="395" t="str">
        <f t="shared" si="21"/>
        <v/>
      </c>
      <c r="CS28" s="395" t="str">
        <f t="shared" si="21"/>
        <v/>
      </c>
      <c r="CT28" s="395" t="str">
        <f t="shared" si="21"/>
        <v/>
      </c>
      <c r="CU28" s="395" t="str">
        <f t="shared" si="21"/>
        <v/>
      </c>
      <c r="CV28" s="395" t="str">
        <f t="shared" si="21"/>
        <v/>
      </c>
      <c r="CW28" s="395" t="str">
        <f t="shared" si="21"/>
        <v/>
      </c>
      <c r="CX28" s="395" t="str">
        <f t="shared" si="21"/>
        <v/>
      </c>
      <c r="CY28" s="395" t="str">
        <f t="shared" si="21"/>
        <v/>
      </c>
      <c r="CZ28" s="395" t="str">
        <f t="shared" si="21"/>
        <v/>
      </c>
      <c r="DA28" s="395" t="str">
        <f t="shared" si="21"/>
        <v/>
      </c>
      <c r="DB28" s="395" t="str">
        <f t="shared" si="21"/>
        <v/>
      </c>
      <c r="DC28" s="395" t="str">
        <f t="shared" si="21"/>
        <v/>
      </c>
      <c r="DD28" s="395" t="str">
        <f t="shared" si="21"/>
        <v/>
      </c>
      <c r="DE28" s="395" t="str">
        <f t="shared" si="21"/>
        <v/>
      </c>
      <c r="DF28" s="395" t="str">
        <f t="shared" si="21"/>
        <v/>
      </c>
      <c r="DG28" s="395" t="str">
        <f t="shared" si="21"/>
        <v/>
      </c>
      <c r="DH28" s="395" t="str">
        <f t="shared" si="21"/>
        <v/>
      </c>
      <c r="DI28" s="395" t="str">
        <f t="shared" si="21"/>
        <v/>
      </c>
      <c r="DJ28" s="395" t="str">
        <f t="shared" si="21"/>
        <v/>
      </c>
      <c r="DK28" s="395" t="str">
        <f t="shared" si="21"/>
        <v/>
      </c>
      <c r="DL28" s="395" t="str">
        <f t="shared" si="21"/>
        <v/>
      </c>
      <c r="DM28" s="395" t="str">
        <f t="shared" si="21"/>
        <v/>
      </c>
      <c r="DN28" s="395" t="str">
        <f t="shared" si="21"/>
        <v/>
      </c>
      <c r="DO28" s="395" t="str">
        <f t="shared" si="21"/>
        <v/>
      </c>
      <c r="DP28" s="395" t="str">
        <f t="shared" si="21"/>
        <v/>
      </c>
      <c r="DQ28" s="395" t="str">
        <f t="shared" si="21"/>
        <v/>
      </c>
      <c r="DR28" s="395" t="str">
        <f t="shared" si="21"/>
        <v/>
      </c>
      <c r="DS28" s="395" t="str">
        <f t="shared" si="21"/>
        <v/>
      </c>
      <c r="DT28" s="395" t="str">
        <f t="shared" si="21"/>
        <v/>
      </c>
      <c r="DU28" s="395" t="str">
        <f t="shared" si="21"/>
        <v/>
      </c>
      <c r="DV28" s="395" t="str">
        <f t="shared" si="21"/>
        <v/>
      </c>
      <c r="DW28" s="395" t="str">
        <f t="shared" si="21"/>
        <v/>
      </c>
      <c r="DX28" s="395" t="str">
        <f t="shared" si="21"/>
        <v/>
      </c>
      <c r="DY28" s="395" t="str">
        <f t="shared" si="21"/>
        <v/>
      </c>
      <c r="DZ28" s="395" t="str">
        <f t="shared" si="21"/>
        <v/>
      </c>
      <c r="EA28" s="395" t="str">
        <f t="shared" si="21"/>
        <v/>
      </c>
      <c r="EB28" s="395" t="str">
        <f t="shared" si="21"/>
        <v/>
      </c>
      <c r="EC28" s="395" t="str">
        <f t="shared" si="21"/>
        <v/>
      </c>
      <c r="ED28" s="395" t="str">
        <f t="shared" si="21"/>
        <v/>
      </c>
      <c r="EE28" s="395" t="str">
        <f t="shared" si="21"/>
        <v/>
      </c>
      <c r="EF28" s="395" t="str">
        <f t="shared" si="21"/>
        <v/>
      </c>
      <c r="EG28" s="395" t="str">
        <f t="shared" si="21"/>
        <v/>
      </c>
      <c r="EH28" s="395" t="str">
        <f t="shared" ref="EH28:EO28" si="22">IF(EH25=0,"",$E$27*EH25)</f>
        <v/>
      </c>
      <c r="EI28" s="395" t="str">
        <f t="shared" si="22"/>
        <v/>
      </c>
      <c r="EJ28" s="395" t="str">
        <f t="shared" si="22"/>
        <v/>
      </c>
      <c r="EK28" s="395" t="str">
        <f t="shared" si="22"/>
        <v/>
      </c>
      <c r="EL28" s="395" t="str">
        <f t="shared" si="22"/>
        <v/>
      </c>
      <c r="EM28" s="395" t="str">
        <f t="shared" si="22"/>
        <v/>
      </c>
      <c r="EN28" s="395" t="str">
        <f t="shared" si="22"/>
        <v/>
      </c>
      <c r="EO28" s="395" t="str">
        <f t="shared" si="22"/>
        <v/>
      </c>
    </row>
    <row r="29" spans="1:146" s="397" customFormat="1" ht="13.5" thickBot="1">
      <c r="A29" s="393" t="s">
        <v>580</v>
      </c>
      <c r="B29" s="394"/>
      <c r="C29" s="416"/>
      <c r="D29" s="413"/>
      <c r="E29" s="417">
        <f>+'Input- Historical &amp; Rate Info'!I12</f>
        <v>0</v>
      </c>
      <c r="F29" s="414"/>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5"/>
      <c r="AY29" s="395"/>
      <c r="AZ29" s="395"/>
      <c r="BA29" s="395"/>
      <c r="BB29" s="395"/>
      <c r="BC29" s="395"/>
      <c r="BD29" s="395"/>
      <c r="BE29" s="395"/>
      <c r="BF29" s="395"/>
      <c r="BG29" s="395"/>
      <c r="BH29" s="395"/>
      <c r="BI29" s="395"/>
      <c r="BJ29" s="395"/>
      <c r="BK29" s="395"/>
      <c r="BL29" s="395"/>
      <c r="BM29" s="395"/>
      <c r="BN29" s="395"/>
      <c r="BO29" s="395"/>
      <c r="BP29" s="395"/>
      <c r="BQ29" s="395"/>
      <c r="BR29" s="395"/>
      <c r="BS29" s="395"/>
      <c r="BT29" s="395"/>
      <c r="BU29" s="395"/>
      <c r="BV29" s="395"/>
      <c r="BW29" s="395"/>
      <c r="BX29" s="395"/>
      <c r="BY29" s="395"/>
      <c r="BZ29" s="395"/>
      <c r="CA29" s="395"/>
      <c r="CB29" s="395"/>
      <c r="CC29" s="395"/>
      <c r="CD29" s="395"/>
      <c r="CE29" s="395"/>
      <c r="CF29" s="395"/>
      <c r="CG29" s="395"/>
      <c r="CH29" s="395"/>
      <c r="CI29" s="395"/>
      <c r="CJ29" s="395"/>
      <c r="CK29" s="395"/>
      <c r="CL29" s="395"/>
      <c r="CM29" s="395"/>
      <c r="CN29" s="395"/>
      <c r="CO29" s="395"/>
      <c r="CP29" s="395"/>
      <c r="CQ29" s="395"/>
      <c r="CR29" s="395"/>
      <c r="CS29" s="395"/>
      <c r="CT29" s="395"/>
      <c r="CU29" s="395"/>
      <c r="CV29" s="395"/>
      <c r="CW29" s="395"/>
      <c r="CX29" s="395"/>
      <c r="CY29" s="395"/>
      <c r="CZ29" s="395"/>
      <c r="DA29" s="395"/>
      <c r="DB29" s="395"/>
      <c r="DC29" s="395"/>
      <c r="DD29" s="395"/>
      <c r="DE29" s="395"/>
      <c r="DF29" s="395"/>
      <c r="DG29" s="395"/>
      <c r="DH29" s="395"/>
      <c r="DI29" s="395"/>
      <c r="DJ29" s="395"/>
      <c r="DK29" s="395"/>
      <c r="DL29" s="395"/>
      <c r="DM29" s="395"/>
      <c r="DN29" s="395"/>
      <c r="DO29" s="395"/>
      <c r="DP29" s="395"/>
      <c r="DQ29" s="395"/>
      <c r="DR29" s="395"/>
      <c r="DS29" s="395"/>
      <c r="DT29" s="395"/>
      <c r="DU29" s="395"/>
      <c r="DV29" s="395"/>
      <c r="DW29" s="395"/>
      <c r="DX29" s="395"/>
      <c r="DY29" s="395"/>
      <c r="DZ29" s="395"/>
      <c r="EA29" s="395"/>
      <c r="EB29" s="395"/>
      <c r="EC29" s="395"/>
      <c r="ED29" s="395"/>
      <c r="EE29" s="395"/>
      <c r="EF29" s="395"/>
      <c r="EG29" s="395"/>
      <c r="EH29" s="395"/>
      <c r="EI29" s="395"/>
      <c r="EJ29" s="395"/>
      <c r="EK29" s="395"/>
      <c r="EL29" s="395"/>
      <c r="EM29" s="395"/>
      <c r="EN29" s="395"/>
      <c r="EO29" s="395"/>
    </row>
    <row r="30" spans="1:146" s="397" customFormat="1" ht="14.25" thickTop="1" thickBot="1">
      <c r="A30" s="418" t="s">
        <v>411</v>
      </c>
      <c r="B30" s="419"/>
      <c r="C30" s="419"/>
      <c r="D30" s="420"/>
      <c r="E30" s="421">
        <f>SUM(F30:EO30)</f>
        <v>0</v>
      </c>
      <c r="F30" s="421">
        <f>IFERROR((SUM(F25,F28)*$E$29),"")</f>
        <v>0</v>
      </c>
      <c r="G30" s="421">
        <f t="shared" ref="G30:S30" si="23">IFERROR((SUM(G25,G28)*$E$29),"")</f>
        <v>0</v>
      </c>
      <c r="H30" s="421">
        <f t="shared" si="23"/>
        <v>0</v>
      </c>
      <c r="I30" s="421">
        <f t="shared" si="23"/>
        <v>0</v>
      </c>
      <c r="J30" s="421">
        <f t="shared" si="23"/>
        <v>0</v>
      </c>
      <c r="K30" s="421">
        <f t="shared" si="23"/>
        <v>0</v>
      </c>
      <c r="L30" s="421">
        <f t="shared" si="23"/>
        <v>0</v>
      </c>
      <c r="M30" s="421">
        <f t="shared" si="23"/>
        <v>0</v>
      </c>
      <c r="N30" s="421">
        <f t="shared" si="23"/>
        <v>0</v>
      </c>
      <c r="O30" s="421">
        <f t="shared" si="23"/>
        <v>0</v>
      </c>
      <c r="P30" s="421">
        <f t="shared" si="23"/>
        <v>0</v>
      </c>
      <c r="Q30" s="421">
        <f t="shared" si="23"/>
        <v>0</v>
      </c>
      <c r="R30" s="421">
        <f t="shared" si="23"/>
        <v>0</v>
      </c>
      <c r="S30" s="421">
        <f t="shared" si="23"/>
        <v>0</v>
      </c>
      <c r="T30" s="421">
        <f t="shared" ref="T30:CE30" si="24">IFERROR((SUM(T25,T28)*$E$29),"")</f>
        <v>0</v>
      </c>
      <c r="U30" s="421">
        <f t="shared" si="24"/>
        <v>0</v>
      </c>
      <c r="V30" s="421">
        <f t="shared" si="24"/>
        <v>0</v>
      </c>
      <c r="W30" s="421">
        <f t="shared" si="24"/>
        <v>0</v>
      </c>
      <c r="X30" s="421">
        <f t="shared" si="24"/>
        <v>0</v>
      </c>
      <c r="Y30" s="421">
        <f t="shared" si="24"/>
        <v>0</v>
      </c>
      <c r="Z30" s="421">
        <f t="shared" si="24"/>
        <v>0</v>
      </c>
      <c r="AA30" s="421">
        <f t="shared" si="24"/>
        <v>0</v>
      </c>
      <c r="AB30" s="421">
        <f t="shared" si="24"/>
        <v>0</v>
      </c>
      <c r="AC30" s="421">
        <f t="shared" si="24"/>
        <v>0</v>
      </c>
      <c r="AD30" s="421">
        <f t="shared" si="24"/>
        <v>0</v>
      </c>
      <c r="AE30" s="421">
        <f t="shared" si="24"/>
        <v>0</v>
      </c>
      <c r="AF30" s="421">
        <f t="shared" si="24"/>
        <v>0</v>
      </c>
      <c r="AG30" s="421">
        <f t="shared" si="24"/>
        <v>0</v>
      </c>
      <c r="AH30" s="421">
        <f t="shared" si="24"/>
        <v>0</v>
      </c>
      <c r="AI30" s="421">
        <f t="shared" si="24"/>
        <v>0</v>
      </c>
      <c r="AJ30" s="421">
        <f t="shared" si="24"/>
        <v>0</v>
      </c>
      <c r="AK30" s="421">
        <f t="shared" si="24"/>
        <v>0</v>
      </c>
      <c r="AL30" s="421">
        <f t="shared" si="24"/>
        <v>0</v>
      </c>
      <c r="AM30" s="421">
        <f t="shared" si="24"/>
        <v>0</v>
      </c>
      <c r="AN30" s="421">
        <f t="shared" si="24"/>
        <v>0</v>
      </c>
      <c r="AO30" s="421">
        <f t="shared" si="24"/>
        <v>0</v>
      </c>
      <c r="AP30" s="421">
        <f t="shared" si="24"/>
        <v>0</v>
      </c>
      <c r="AQ30" s="421">
        <f t="shared" si="24"/>
        <v>0</v>
      </c>
      <c r="AR30" s="421">
        <f t="shared" si="24"/>
        <v>0</v>
      </c>
      <c r="AS30" s="421">
        <f t="shared" si="24"/>
        <v>0</v>
      </c>
      <c r="AT30" s="421">
        <f t="shared" si="24"/>
        <v>0</v>
      </c>
      <c r="AU30" s="421">
        <f t="shared" si="24"/>
        <v>0</v>
      </c>
      <c r="AV30" s="421">
        <f t="shared" si="24"/>
        <v>0</v>
      </c>
      <c r="AW30" s="421">
        <f t="shared" si="24"/>
        <v>0</v>
      </c>
      <c r="AX30" s="421">
        <f t="shared" si="24"/>
        <v>0</v>
      </c>
      <c r="AY30" s="421">
        <f t="shared" si="24"/>
        <v>0</v>
      </c>
      <c r="AZ30" s="421">
        <f t="shared" si="24"/>
        <v>0</v>
      </c>
      <c r="BA30" s="421">
        <f t="shared" si="24"/>
        <v>0</v>
      </c>
      <c r="BB30" s="421">
        <f t="shared" si="24"/>
        <v>0</v>
      </c>
      <c r="BC30" s="421">
        <f t="shared" si="24"/>
        <v>0</v>
      </c>
      <c r="BD30" s="421">
        <f t="shared" si="24"/>
        <v>0</v>
      </c>
      <c r="BE30" s="421">
        <f t="shared" si="24"/>
        <v>0</v>
      </c>
      <c r="BF30" s="421">
        <f t="shared" si="24"/>
        <v>0</v>
      </c>
      <c r="BG30" s="421">
        <f t="shared" si="24"/>
        <v>0</v>
      </c>
      <c r="BH30" s="421">
        <f t="shared" si="24"/>
        <v>0</v>
      </c>
      <c r="BI30" s="421">
        <f t="shared" si="24"/>
        <v>0</v>
      </c>
      <c r="BJ30" s="421">
        <f t="shared" si="24"/>
        <v>0</v>
      </c>
      <c r="BK30" s="421">
        <f t="shared" si="24"/>
        <v>0</v>
      </c>
      <c r="BL30" s="421">
        <f t="shared" si="24"/>
        <v>0</v>
      </c>
      <c r="BM30" s="421">
        <f t="shared" si="24"/>
        <v>0</v>
      </c>
      <c r="BN30" s="421">
        <f t="shared" si="24"/>
        <v>0</v>
      </c>
      <c r="BO30" s="421">
        <f t="shared" si="24"/>
        <v>0</v>
      </c>
      <c r="BP30" s="421">
        <f t="shared" si="24"/>
        <v>0</v>
      </c>
      <c r="BQ30" s="421">
        <f t="shared" si="24"/>
        <v>0</v>
      </c>
      <c r="BR30" s="421">
        <f t="shared" si="24"/>
        <v>0</v>
      </c>
      <c r="BS30" s="421">
        <f t="shared" si="24"/>
        <v>0</v>
      </c>
      <c r="BT30" s="421">
        <f t="shared" si="24"/>
        <v>0</v>
      </c>
      <c r="BU30" s="421">
        <f t="shared" si="24"/>
        <v>0</v>
      </c>
      <c r="BV30" s="421">
        <f t="shared" si="24"/>
        <v>0</v>
      </c>
      <c r="BW30" s="421">
        <f t="shared" si="24"/>
        <v>0</v>
      </c>
      <c r="BX30" s="421">
        <f t="shared" si="24"/>
        <v>0</v>
      </c>
      <c r="BY30" s="421">
        <f t="shared" si="24"/>
        <v>0</v>
      </c>
      <c r="BZ30" s="421">
        <f t="shared" si="24"/>
        <v>0</v>
      </c>
      <c r="CA30" s="421">
        <f t="shared" si="24"/>
        <v>0</v>
      </c>
      <c r="CB30" s="421">
        <f t="shared" si="24"/>
        <v>0</v>
      </c>
      <c r="CC30" s="421">
        <f t="shared" si="24"/>
        <v>0</v>
      </c>
      <c r="CD30" s="421">
        <f t="shared" si="24"/>
        <v>0</v>
      </c>
      <c r="CE30" s="421">
        <f t="shared" si="24"/>
        <v>0</v>
      </c>
      <c r="CF30" s="421">
        <f t="shared" ref="CF30:DK30" si="25">IFERROR((SUM(CF25,CF28)*$E$29),"")</f>
        <v>0</v>
      </c>
      <c r="CG30" s="421">
        <f t="shared" si="25"/>
        <v>0</v>
      </c>
      <c r="CH30" s="421">
        <f t="shared" si="25"/>
        <v>0</v>
      </c>
      <c r="CI30" s="421">
        <f t="shared" si="25"/>
        <v>0</v>
      </c>
      <c r="CJ30" s="421">
        <f t="shared" si="25"/>
        <v>0</v>
      </c>
      <c r="CK30" s="421">
        <f t="shared" si="25"/>
        <v>0</v>
      </c>
      <c r="CL30" s="421">
        <f t="shared" si="25"/>
        <v>0</v>
      </c>
      <c r="CM30" s="421">
        <f t="shared" si="25"/>
        <v>0</v>
      </c>
      <c r="CN30" s="421">
        <f t="shared" si="25"/>
        <v>0</v>
      </c>
      <c r="CO30" s="421">
        <f t="shared" si="25"/>
        <v>0</v>
      </c>
      <c r="CP30" s="421">
        <f t="shared" si="25"/>
        <v>0</v>
      </c>
      <c r="CQ30" s="421">
        <f t="shared" si="25"/>
        <v>0</v>
      </c>
      <c r="CR30" s="421">
        <f t="shared" si="25"/>
        <v>0</v>
      </c>
      <c r="CS30" s="421">
        <f t="shared" si="25"/>
        <v>0</v>
      </c>
      <c r="CT30" s="421">
        <f t="shared" si="25"/>
        <v>0</v>
      </c>
      <c r="CU30" s="421">
        <f t="shared" si="25"/>
        <v>0</v>
      </c>
      <c r="CV30" s="421">
        <f t="shared" si="25"/>
        <v>0</v>
      </c>
      <c r="CW30" s="421">
        <f t="shared" si="25"/>
        <v>0</v>
      </c>
      <c r="CX30" s="421">
        <f t="shared" si="25"/>
        <v>0</v>
      </c>
      <c r="CY30" s="421">
        <f t="shared" si="25"/>
        <v>0</v>
      </c>
      <c r="CZ30" s="421">
        <f t="shared" si="25"/>
        <v>0</v>
      </c>
      <c r="DA30" s="421">
        <f t="shared" si="25"/>
        <v>0</v>
      </c>
      <c r="DB30" s="421">
        <f t="shared" si="25"/>
        <v>0</v>
      </c>
      <c r="DC30" s="421">
        <f t="shared" si="25"/>
        <v>0</v>
      </c>
      <c r="DD30" s="421">
        <f t="shared" si="25"/>
        <v>0</v>
      </c>
      <c r="DE30" s="421">
        <f t="shared" si="25"/>
        <v>0</v>
      </c>
      <c r="DF30" s="421">
        <f t="shared" si="25"/>
        <v>0</v>
      </c>
      <c r="DG30" s="421">
        <f t="shared" si="25"/>
        <v>0</v>
      </c>
      <c r="DH30" s="421">
        <f t="shared" si="25"/>
        <v>0</v>
      </c>
      <c r="DI30" s="421">
        <f t="shared" si="25"/>
        <v>0</v>
      </c>
      <c r="DJ30" s="421">
        <f t="shared" si="25"/>
        <v>0</v>
      </c>
      <c r="DK30" s="421">
        <f t="shared" si="25"/>
        <v>0</v>
      </c>
      <c r="DL30" s="421">
        <f t="shared" ref="DL30:EO30" si="26">IFERROR((SUM(DL25,DL28)*$E$29),"")</f>
        <v>0</v>
      </c>
      <c r="DM30" s="421">
        <f>IFERROR((SUM(DN25,DM28)*$E$29),"")</f>
        <v>0</v>
      </c>
      <c r="DN30" s="421">
        <f t="shared" si="26"/>
        <v>0</v>
      </c>
      <c r="DO30" s="421">
        <f t="shared" si="26"/>
        <v>0</v>
      </c>
      <c r="DP30" s="421">
        <f t="shared" si="26"/>
        <v>0</v>
      </c>
      <c r="DQ30" s="421">
        <f t="shared" si="26"/>
        <v>0</v>
      </c>
      <c r="DR30" s="421">
        <f t="shared" si="26"/>
        <v>0</v>
      </c>
      <c r="DS30" s="421">
        <f t="shared" si="26"/>
        <v>0</v>
      </c>
      <c r="DT30" s="421">
        <f t="shared" si="26"/>
        <v>0</v>
      </c>
      <c r="DU30" s="421">
        <f t="shared" si="26"/>
        <v>0</v>
      </c>
      <c r="DV30" s="421">
        <f t="shared" si="26"/>
        <v>0</v>
      </c>
      <c r="DW30" s="421">
        <f t="shared" si="26"/>
        <v>0</v>
      </c>
      <c r="DX30" s="421">
        <f t="shared" si="26"/>
        <v>0</v>
      </c>
      <c r="DY30" s="421">
        <f t="shared" si="26"/>
        <v>0</v>
      </c>
      <c r="DZ30" s="421">
        <f t="shared" si="26"/>
        <v>0</v>
      </c>
      <c r="EA30" s="421">
        <f t="shared" si="26"/>
        <v>0</v>
      </c>
      <c r="EB30" s="421">
        <f t="shared" si="26"/>
        <v>0</v>
      </c>
      <c r="EC30" s="421">
        <f t="shared" si="26"/>
        <v>0</v>
      </c>
      <c r="ED30" s="421">
        <f t="shared" si="26"/>
        <v>0</v>
      </c>
      <c r="EE30" s="421">
        <f t="shared" si="26"/>
        <v>0</v>
      </c>
      <c r="EF30" s="421">
        <f t="shared" si="26"/>
        <v>0</v>
      </c>
      <c r="EG30" s="421">
        <f t="shared" si="26"/>
        <v>0</v>
      </c>
      <c r="EH30" s="421">
        <f t="shared" si="26"/>
        <v>0</v>
      </c>
      <c r="EI30" s="421">
        <f t="shared" si="26"/>
        <v>0</v>
      </c>
      <c r="EJ30" s="421">
        <f t="shared" si="26"/>
        <v>0</v>
      </c>
      <c r="EK30" s="421">
        <f t="shared" si="26"/>
        <v>0</v>
      </c>
      <c r="EL30" s="421">
        <f t="shared" si="26"/>
        <v>0</v>
      </c>
      <c r="EM30" s="421">
        <f t="shared" si="26"/>
        <v>0</v>
      </c>
      <c r="EN30" s="421">
        <f t="shared" si="26"/>
        <v>0</v>
      </c>
      <c r="EO30" s="421">
        <f t="shared" si="26"/>
        <v>0</v>
      </c>
    </row>
    <row r="31" spans="1:146" s="397" customFormat="1" ht="14.25" thickTop="1" thickBot="1">
      <c r="A31" s="422" t="s">
        <v>402</v>
      </c>
      <c r="B31" s="423"/>
      <c r="C31" s="423"/>
      <c r="D31" s="424"/>
      <c r="E31" s="425">
        <f>+'Input- Historical &amp; Rate Info'!B41</f>
        <v>0</v>
      </c>
      <c r="F31" s="426" t="str">
        <f>IF('Input- Historical &amp; Rate Info'!$B$41=0,"",'Input- Historical &amp; Rate Info'!$B$41*'Input- Historical &amp; Rate Info'!D41)</f>
        <v/>
      </c>
      <c r="G31" s="426" t="str">
        <f>IF('Input- Historical &amp; Rate Info'!$B$41=0,"",'Input- Historical &amp; Rate Info'!$B$41*'Input- Historical &amp; Rate Info'!E41)</f>
        <v/>
      </c>
      <c r="H31" s="426" t="str">
        <f>IF('Input- Historical &amp; Rate Info'!$B$41=0,"",'Input- Historical &amp; Rate Info'!$B$41*'Input- Historical &amp; Rate Info'!F41)</f>
        <v/>
      </c>
      <c r="I31" s="426" t="str">
        <f>IF('Input- Historical &amp; Rate Info'!$B$41=0,"",'Input- Historical &amp; Rate Info'!$B$41*'Input- Historical &amp; Rate Info'!G41)</f>
        <v/>
      </c>
      <c r="J31" s="426" t="str">
        <f>IF('Input- Historical &amp; Rate Info'!$B$41=0,"",'Input- Historical &amp; Rate Info'!$B$41*'Input- Historical &amp; Rate Info'!H41)</f>
        <v/>
      </c>
      <c r="K31" s="426" t="str">
        <f>IF('Input- Historical &amp; Rate Info'!$B$41=0,"",'Input- Historical &amp; Rate Info'!$B$41*'Input- Historical &amp; Rate Info'!I41)</f>
        <v/>
      </c>
      <c r="L31" s="426" t="str">
        <f>IF('Input- Historical &amp; Rate Info'!$B$41=0,"",'Input- Historical &amp; Rate Info'!$B$41*'Input- Historical &amp; Rate Info'!J41)</f>
        <v/>
      </c>
      <c r="M31" s="426" t="str">
        <f>IF('Input- Historical &amp; Rate Info'!$B$41=0,"",'Input- Historical &amp; Rate Info'!$B$41*'Input- Historical &amp; Rate Info'!K41)</f>
        <v/>
      </c>
      <c r="N31" s="426" t="str">
        <f>IF('Input- Historical &amp; Rate Info'!$B$41=0,"",'Input- Historical &amp; Rate Info'!$B$41*'Input- Historical &amp; Rate Info'!L41)</f>
        <v/>
      </c>
      <c r="O31" s="426" t="str">
        <f>IF('Input- Historical &amp; Rate Info'!$B$41=0,"",'Input- Historical &amp; Rate Info'!$B$41*'Input- Historical &amp; Rate Info'!M41)</f>
        <v/>
      </c>
      <c r="P31" s="426" t="str">
        <f>IF('Input- Historical &amp; Rate Info'!$B$41=0,"",'Input- Historical &amp; Rate Info'!$B$41*'Input- Historical &amp; Rate Info'!N41)</f>
        <v/>
      </c>
      <c r="Q31" s="426" t="str">
        <f>IF('Input- Historical &amp; Rate Info'!$B$41=0,"",'Input- Historical &amp; Rate Info'!$B$41*'Input- Historical &amp; Rate Info'!O41)</f>
        <v/>
      </c>
      <c r="R31" s="426" t="str">
        <f>IF('Input- Historical &amp; Rate Info'!$B$41=0,"",'Input- Historical &amp; Rate Info'!$B$41*'Input- Historical &amp; Rate Info'!P41)</f>
        <v/>
      </c>
      <c r="S31" s="426" t="str">
        <f>IF('Input- Historical &amp; Rate Info'!$B$41=0,"",'Input- Historical &amp; Rate Info'!$B$41*'Input- Historical &amp; Rate Info'!Q41)</f>
        <v/>
      </c>
      <c r="T31" s="426" t="str">
        <f>IF('Input- Historical &amp; Rate Info'!$B$41=0,"",'Input- Historical &amp; Rate Info'!$B$41*'Input- Historical &amp; Rate Info'!R41)</f>
        <v/>
      </c>
      <c r="U31" s="426" t="str">
        <f>IF('Input- Historical &amp; Rate Info'!$B$41=0,"",'Input- Historical &amp; Rate Info'!$B$41*'Input- Historical &amp; Rate Info'!S41)</f>
        <v/>
      </c>
      <c r="V31" s="426" t="str">
        <f>IF('Input- Historical &amp; Rate Info'!$B$41=0,"",'Input- Historical &amp; Rate Info'!$B$41*'Input- Historical &amp; Rate Info'!T41)</f>
        <v/>
      </c>
      <c r="W31" s="426" t="str">
        <f>IF('Input- Historical &amp; Rate Info'!$B$41=0,"",'Input- Historical &amp; Rate Info'!$B$41*'Input- Historical &amp; Rate Info'!U41)</f>
        <v/>
      </c>
      <c r="X31" s="426" t="str">
        <f>IF('Input- Historical &amp; Rate Info'!$B$41=0,"",'Input- Historical &amp; Rate Info'!$B$41*'Input- Historical &amp; Rate Info'!V41)</f>
        <v/>
      </c>
      <c r="Y31" s="426" t="str">
        <f>IF('Input- Historical &amp; Rate Info'!$B$41=0,"",'Input- Historical &amp; Rate Info'!$B$41*'Input- Historical &amp; Rate Info'!W41)</f>
        <v/>
      </c>
      <c r="Z31" s="426" t="str">
        <f>IF('Input- Historical &amp; Rate Info'!$B$41=0,"",'Input- Historical &amp; Rate Info'!$B$41*'Input- Historical &amp; Rate Info'!X41)</f>
        <v/>
      </c>
      <c r="AA31" s="426" t="str">
        <f>IF('Input- Historical &amp; Rate Info'!$B$41=0,"",'Input- Historical &amp; Rate Info'!$B$41*'Input- Historical &amp; Rate Info'!Y41)</f>
        <v/>
      </c>
      <c r="AB31" s="426" t="str">
        <f>IF('Input- Historical &amp; Rate Info'!$B$41=0,"",'Input- Historical &amp; Rate Info'!$B$41*'Input- Historical &amp; Rate Info'!Z41)</f>
        <v/>
      </c>
      <c r="AC31" s="426" t="str">
        <f>IF('Input- Historical &amp; Rate Info'!$B$41=0,"",'Input- Historical &amp; Rate Info'!$B$41*'Input- Historical &amp; Rate Info'!AA41)</f>
        <v/>
      </c>
      <c r="AD31" s="426" t="str">
        <f>IF('Input- Historical &amp; Rate Info'!$B$41=0,"",'Input- Historical &amp; Rate Info'!$B$41*'Input- Historical &amp; Rate Info'!AB41)</f>
        <v/>
      </c>
      <c r="AE31" s="426" t="str">
        <f>IF('Input- Historical &amp; Rate Info'!$B$41=0,"",'Input- Historical &amp; Rate Info'!$B$41*'Input- Historical &amp; Rate Info'!AC41)</f>
        <v/>
      </c>
      <c r="AF31" s="426" t="str">
        <f>IF('Input- Historical &amp; Rate Info'!$B$41=0,"",'Input- Historical &amp; Rate Info'!$B$41*'Input- Historical &amp; Rate Info'!AD41)</f>
        <v/>
      </c>
      <c r="AG31" s="426" t="str">
        <f>IF('Input- Historical &amp; Rate Info'!$B$41=0,"",'Input- Historical &amp; Rate Info'!$B$41*'Input- Historical &amp; Rate Info'!AE41)</f>
        <v/>
      </c>
      <c r="AH31" s="426" t="str">
        <f>IF('Input- Historical &amp; Rate Info'!$B$41=0,"",'Input- Historical &amp; Rate Info'!$B$41*'Input- Historical &amp; Rate Info'!AF41)</f>
        <v/>
      </c>
      <c r="AI31" s="426" t="str">
        <f>IF('Input- Historical &amp; Rate Info'!$B$41=0,"",'Input- Historical &amp; Rate Info'!$B$41*'Input- Historical &amp; Rate Info'!AG41)</f>
        <v/>
      </c>
      <c r="AJ31" s="426" t="str">
        <f>IF('Input- Historical &amp; Rate Info'!$B$41=0,"",'Input- Historical &amp; Rate Info'!$B$41*'Input- Historical &amp; Rate Info'!AH41)</f>
        <v/>
      </c>
      <c r="AK31" s="426" t="str">
        <f>IF('Input- Historical &amp; Rate Info'!$B$41=0,"",'Input- Historical &amp; Rate Info'!$B$41*'Input- Historical &amp; Rate Info'!AI41)</f>
        <v/>
      </c>
      <c r="AL31" s="426" t="str">
        <f>IF('Input- Historical &amp; Rate Info'!$B$41=0,"",'Input- Historical &amp; Rate Info'!$B$41*'Input- Historical &amp; Rate Info'!AJ41)</f>
        <v/>
      </c>
      <c r="AM31" s="426" t="str">
        <f>IF('Input- Historical &amp; Rate Info'!$B$41=0,"",'Input- Historical &amp; Rate Info'!$B$41*'Input- Historical &amp; Rate Info'!AK41)</f>
        <v/>
      </c>
      <c r="AN31" s="426" t="str">
        <f>IF('Input- Historical &amp; Rate Info'!$B$41=0,"",'Input- Historical &amp; Rate Info'!$B$41*'Input- Historical &amp; Rate Info'!AL41)</f>
        <v/>
      </c>
      <c r="AO31" s="426" t="str">
        <f>IF('Input- Historical &amp; Rate Info'!$B$41=0,"",'Input- Historical &amp; Rate Info'!$B$41*'Input- Historical &amp; Rate Info'!AM41)</f>
        <v/>
      </c>
      <c r="AP31" s="426" t="str">
        <f>IF('Input- Historical &amp; Rate Info'!$B$41=0,"",'Input- Historical &amp; Rate Info'!$B$41*'Input- Historical &amp; Rate Info'!AN41)</f>
        <v/>
      </c>
      <c r="AQ31" s="426" t="str">
        <f>IF('Input- Historical &amp; Rate Info'!$B$41=0,"",'Input- Historical &amp; Rate Info'!$B$41*'Input- Historical &amp; Rate Info'!AO41)</f>
        <v/>
      </c>
      <c r="AR31" s="426" t="str">
        <f>IF('Input- Historical &amp; Rate Info'!$B$41=0,"",'Input- Historical &amp; Rate Info'!$B$41*'Input- Historical &amp; Rate Info'!AP41)</f>
        <v/>
      </c>
      <c r="AS31" s="426" t="str">
        <f>IF('Input- Historical &amp; Rate Info'!$B$41=0,"",'Input- Historical &amp; Rate Info'!$B$41*'Input- Historical &amp; Rate Info'!AQ41)</f>
        <v/>
      </c>
      <c r="AT31" s="426" t="str">
        <f>IF('Input- Historical &amp; Rate Info'!$B$41=0,"",'Input- Historical &amp; Rate Info'!$B$41*'Input- Historical &amp; Rate Info'!AR41)</f>
        <v/>
      </c>
      <c r="AU31" s="426" t="str">
        <f>IF('Input- Historical &amp; Rate Info'!$B$41=0,"",'Input- Historical &amp; Rate Info'!$B$41*'Input- Historical &amp; Rate Info'!AS41)</f>
        <v/>
      </c>
      <c r="AV31" s="426" t="str">
        <f>IF('Input- Historical &amp; Rate Info'!$B$41=0,"",'Input- Historical &amp; Rate Info'!$B$41*'Input- Historical &amp; Rate Info'!AT41)</f>
        <v/>
      </c>
      <c r="AW31" s="426" t="str">
        <f>IF('Input- Historical &amp; Rate Info'!$B$41=0,"",'Input- Historical &amp; Rate Info'!$B$41*'Input- Historical &amp; Rate Info'!AU41)</f>
        <v/>
      </c>
      <c r="AX31" s="426" t="str">
        <f>IF('Input- Historical &amp; Rate Info'!$B$41=0,"",'Input- Historical &amp; Rate Info'!$B$41*'Input- Historical &amp; Rate Info'!AV41)</f>
        <v/>
      </c>
      <c r="AY31" s="426" t="str">
        <f>IF('Input- Historical &amp; Rate Info'!$B$41=0,"",'Input- Historical &amp; Rate Info'!$B$41*'Input- Historical &amp; Rate Info'!AW41)</f>
        <v/>
      </c>
      <c r="AZ31" s="426" t="str">
        <f>IF('Input- Historical &amp; Rate Info'!$B$41=0,"",'Input- Historical &amp; Rate Info'!$B$41*'Input- Historical &amp; Rate Info'!AX41)</f>
        <v/>
      </c>
      <c r="BA31" s="426" t="str">
        <f>IF('Input- Historical &amp; Rate Info'!$B$41=0,"",'Input- Historical &amp; Rate Info'!$B$41*'Input- Historical &amp; Rate Info'!AY41)</f>
        <v/>
      </c>
      <c r="BB31" s="426" t="str">
        <f>IF('Input- Historical &amp; Rate Info'!$B$41=0,"",'Input- Historical &amp; Rate Info'!$B$41*'Input- Historical &amp; Rate Info'!AZ41)</f>
        <v/>
      </c>
      <c r="BC31" s="426" t="str">
        <f>IF('Input- Historical &amp; Rate Info'!$B$41=0,"",'Input- Historical &amp; Rate Info'!$B$41*'Input- Historical &amp; Rate Info'!BA41)</f>
        <v/>
      </c>
      <c r="BD31" s="426" t="str">
        <f>IF('Input- Historical &amp; Rate Info'!$B$41=0,"",'Input- Historical &amp; Rate Info'!$B$41*'Input- Historical &amp; Rate Info'!BB41)</f>
        <v/>
      </c>
      <c r="BE31" s="426" t="str">
        <f>IF('Input- Historical &amp; Rate Info'!$B$41=0,"",'Input- Historical &amp; Rate Info'!$B$41*'Input- Historical &amp; Rate Info'!BC41)</f>
        <v/>
      </c>
      <c r="BF31" s="426" t="str">
        <f>IF('Input- Historical &amp; Rate Info'!$B$41=0,"",'Input- Historical &amp; Rate Info'!$B$41*'Input- Historical &amp; Rate Info'!BD41)</f>
        <v/>
      </c>
      <c r="BG31" s="426" t="str">
        <f>IF('Input- Historical &amp; Rate Info'!$B$41=0,"",'Input- Historical &amp; Rate Info'!$B$41*'Input- Historical &amp; Rate Info'!BE41)</f>
        <v/>
      </c>
      <c r="BH31" s="426" t="str">
        <f>IF('Input- Historical &amp; Rate Info'!$B$41=0,"",'Input- Historical &amp; Rate Info'!$B$41*'Input- Historical &amp; Rate Info'!BF41)</f>
        <v/>
      </c>
      <c r="BI31" s="426" t="str">
        <f>IF('Input- Historical &amp; Rate Info'!$B$41=0,"",'Input- Historical &amp; Rate Info'!$B$41*'Input- Historical &amp; Rate Info'!BG41)</f>
        <v/>
      </c>
      <c r="BJ31" s="426" t="str">
        <f>IF('Input- Historical &amp; Rate Info'!$B$41=0,"",'Input- Historical &amp; Rate Info'!$B$41*'Input- Historical &amp; Rate Info'!BH41)</f>
        <v/>
      </c>
      <c r="BK31" s="426" t="str">
        <f>IF('Input- Historical &amp; Rate Info'!$B$41=0,"",'Input- Historical &amp; Rate Info'!$B$41*'Input- Historical &amp; Rate Info'!BI41)</f>
        <v/>
      </c>
      <c r="BL31" s="426" t="str">
        <f>IF('Input- Historical &amp; Rate Info'!$B$41=0,"",'Input- Historical &amp; Rate Info'!$B$41*'Input- Historical &amp; Rate Info'!BJ41)</f>
        <v/>
      </c>
      <c r="BM31" s="426" t="str">
        <f>IF('Input- Historical &amp; Rate Info'!$B$41=0,"",'Input- Historical &amp; Rate Info'!$B$41*'Input- Historical &amp; Rate Info'!BK41)</f>
        <v/>
      </c>
      <c r="BN31" s="426" t="str">
        <f>IF('Input- Historical &amp; Rate Info'!$B$41=0,"",'Input- Historical &amp; Rate Info'!$B$41*'Input- Historical &amp; Rate Info'!BL41)</f>
        <v/>
      </c>
      <c r="BO31" s="426" t="str">
        <f>IF('Input- Historical &amp; Rate Info'!$B$41=0,"",'Input- Historical &amp; Rate Info'!$B$41*'Input- Historical &amp; Rate Info'!BM41)</f>
        <v/>
      </c>
      <c r="BP31" s="426" t="str">
        <f>IF('Input- Historical &amp; Rate Info'!$B$41=0,"",'Input- Historical &amp; Rate Info'!$B$41*'Input- Historical &amp; Rate Info'!BN41)</f>
        <v/>
      </c>
      <c r="BQ31" s="426" t="str">
        <f>IF('Input- Historical &amp; Rate Info'!$B$41=0,"",'Input- Historical &amp; Rate Info'!$B$41*'Input- Historical &amp; Rate Info'!BO41)</f>
        <v/>
      </c>
      <c r="BR31" s="426" t="str">
        <f>IF('Input- Historical &amp; Rate Info'!$B$41=0,"",'Input- Historical &amp; Rate Info'!$B$41*'Input- Historical &amp; Rate Info'!BP41)</f>
        <v/>
      </c>
      <c r="BS31" s="426" t="str">
        <f>IF('Input- Historical &amp; Rate Info'!$B$41=0,"",'Input- Historical &amp; Rate Info'!$B$41*'Input- Historical &amp; Rate Info'!BQ41)</f>
        <v/>
      </c>
      <c r="BT31" s="426" t="str">
        <f>IF('Input- Historical &amp; Rate Info'!$B$41=0,"",'Input- Historical &amp; Rate Info'!$B$41*'Input- Historical &amp; Rate Info'!BR41)</f>
        <v/>
      </c>
      <c r="BU31" s="426" t="str">
        <f>IF('Input- Historical &amp; Rate Info'!$B$41=0,"",'Input- Historical &amp; Rate Info'!$B$41*'Input- Historical &amp; Rate Info'!BS41)</f>
        <v/>
      </c>
      <c r="BV31" s="426" t="str">
        <f>IF('Input- Historical &amp; Rate Info'!$B$41=0,"",'Input- Historical &amp; Rate Info'!$B$41*'Input- Historical &amp; Rate Info'!BT41)</f>
        <v/>
      </c>
      <c r="BW31" s="426" t="str">
        <f>IF('Input- Historical &amp; Rate Info'!$B$41=0,"",'Input- Historical &amp; Rate Info'!$B$41*'Input- Historical &amp; Rate Info'!BU41)</f>
        <v/>
      </c>
      <c r="BX31" s="426" t="str">
        <f>IF('Input- Historical &amp; Rate Info'!$B$41=0,"",'Input- Historical &amp; Rate Info'!$B$41*'Input- Historical &amp; Rate Info'!BV41)</f>
        <v/>
      </c>
      <c r="BY31" s="426" t="str">
        <f>IF('Input- Historical &amp; Rate Info'!$B$41=0,"",'Input- Historical &amp; Rate Info'!$B$41*'Input- Historical &amp; Rate Info'!BW41)</f>
        <v/>
      </c>
      <c r="BZ31" s="426" t="str">
        <f>IF('Input- Historical &amp; Rate Info'!$B$41=0,"",'Input- Historical &amp; Rate Info'!$B$41*'Input- Historical &amp; Rate Info'!BX41)</f>
        <v/>
      </c>
      <c r="CA31" s="426" t="str">
        <f>IF('Input- Historical &amp; Rate Info'!$B$41=0,"",'Input- Historical &amp; Rate Info'!$B$41*'Input- Historical &amp; Rate Info'!BY41)</f>
        <v/>
      </c>
      <c r="CB31" s="426" t="str">
        <f>IF('Input- Historical &amp; Rate Info'!$B$41=0,"",'Input- Historical &amp; Rate Info'!$B$41*'Input- Historical &amp; Rate Info'!BZ41)</f>
        <v/>
      </c>
      <c r="CC31" s="426" t="str">
        <f>IF('Input- Historical &amp; Rate Info'!$B$41=0,"",'Input- Historical &amp; Rate Info'!$B$41*'Input- Historical &amp; Rate Info'!CA41)</f>
        <v/>
      </c>
      <c r="CD31" s="426" t="str">
        <f>IF('Input- Historical &amp; Rate Info'!$B$41=0,"",'Input- Historical &amp; Rate Info'!$B$41*'Input- Historical &amp; Rate Info'!CB41)</f>
        <v/>
      </c>
      <c r="CE31" s="426" t="str">
        <f>IF('Input- Historical &amp; Rate Info'!$B$41=0,"",'Input- Historical &amp; Rate Info'!$B$41*'Input- Historical &amp; Rate Info'!CC41)</f>
        <v/>
      </c>
      <c r="CF31" s="426" t="str">
        <f>IF('Input- Historical &amp; Rate Info'!$B$41=0,"",'Input- Historical &amp; Rate Info'!$B$41*'Input- Historical &amp; Rate Info'!CD41)</f>
        <v/>
      </c>
      <c r="CG31" s="426" t="str">
        <f>IF('Input- Historical &amp; Rate Info'!$B$41=0,"",'Input- Historical &amp; Rate Info'!$B$41*'Input- Historical &amp; Rate Info'!CE41)</f>
        <v/>
      </c>
      <c r="CH31" s="426" t="str">
        <f>IF('Input- Historical &amp; Rate Info'!$B$41=0,"",'Input- Historical &amp; Rate Info'!$B$41*'Input- Historical &amp; Rate Info'!CF41)</f>
        <v/>
      </c>
      <c r="CI31" s="426" t="str">
        <f>IF('Input- Historical &amp; Rate Info'!$B$41=0,"",'Input- Historical &amp; Rate Info'!$B$41*'Input- Historical &amp; Rate Info'!CG41)</f>
        <v/>
      </c>
      <c r="CJ31" s="426" t="str">
        <f>IF('Input- Historical &amp; Rate Info'!$B$41=0,"",'Input- Historical &amp; Rate Info'!$B$41*'Input- Historical &amp; Rate Info'!CH41)</f>
        <v/>
      </c>
      <c r="CK31" s="426" t="str">
        <f>IF('Input- Historical &amp; Rate Info'!$B$41=0,"",'Input- Historical &amp; Rate Info'!$B$41*'Input- Historical &amp; Rate Info'!CI41)</f>
        <v/>
      </c>
      <c r="CL31" s="426" t="str">
        <f>IF('Input- Historical &amp; Rate Info'!$B$41=0,"",'Input- Historical &amp; Rate Info'!$B$41*'Input- Historical &amp; Rate Info'!CJ41)</f>
        <v/>
      </c>
      <c r="CM31" s="426" t="str">
        <f>IF('Input- Historical &amp; Rate Info'!$B$41=0,"",'Input- Historical &amp; Rate Info'!$B$41*'Input- Historical &amp; Rate Info'!CK41)</f>
        <v/>
      </c>
      <c r="CN31" s="426" t="str">
        <f>IF('Input- Historical &amp; Rate Info'!$B$41=0,"",'Input- Historical &amp; Rate Info'!$B$41*'Input- Historical &amp; Rate Info'!CL41)</f>
        <v/>
      </c>
      <c r="CO31" s="426" t="str">
        <f>IF('Input- Historical &amp; Rate Info'!$B$41=0,"",'Input- Historical &amp; Rate Info'!$B$41*'Input- Historical &amp; Rate Info'!CM41)</f>
        <v/>
      </c>
      <c r="CP31" s="426" t="str">
        <f>IF('Input- Historical &amp; Rate Info'!$B$41=0,"",'Input- Historical &amp; Rate Info'!$B$41*'Input- Historical &amp; Rate Info'!CN41)</f>
        <v/>
      </c>
      <c r="CQ31" s="426" t="str">
        <f>IF('Input- Historical &amp; Rate Info'!$B$41=0,"",'Input- Historical &amp; Rate Info'!$B$41*'Input- Historical &amp; Rate Info'!CO41)</f>
        <v/>
      </c>
      <c r="CR31" s="426" t="str">
        <f>IF('Input- Historical &amp; Rate Info'!$B$41=0,"",'Input- Historical &amp; Rate Info'!$B$41*'Input- Historical &amp; Rate Info'!CP41)</f>
        <v/>
      </c>
      <c r="CS31" s="426" t="str">
        <f>IF('Input- Historical &amp; Rate Info'!$B$41=0,"",'Input- Historical &amp; Rate Info'!$B$41*'Input- Historical &amp; Rate Info'!CQ41)</f>
        <v/>
      </c>
      <c r="CT31" s="426" t="str">
        <f>IF('Input- Historical &amp; Rate Info'!$B$41=0,"",'Input- Historical &amp; Rate Info'!$B$41*'Input- Historical &amp; Rate Info'!CR41)</f>
        <v/>
      </c>
      <c r="CU31" s="426" t="str">
        <f>IF('Input- Historical &amp; Rate Info'!$B$41=0,"",'Input- Historical &amp; Rate Info'!$B$41*'Input- Historical &amp; Rate Info'!CS41)</f>
        <v/>
      </c>
      <c r="CV31" s="426" t="str">
        <f>IF('Input- Historical &amp; Rate Info'!$B$41=0,"",'Input- Historical &amp; Rate Info'!$B$41*'Input- Historical &amp; Rate Info'!CT41)</f>
        <v/>
      </c>
      <c r="CW31" s="426" t="str">
        <f>IF('Input- Historical &amp; Rate Info'!$B$41=0,"",'Input- Historical &amp; Rate Info'!$B$41*'Input- Historical &amp; Rate Info'!CU41)</f>
        <v/>
      </c>
      <c r="CX31" s="426" t="str">
        <f>IF('Input- Historical &amp; Rate Info'!$B$41=0,"",'Input- Historical &amp; Rate Info'!$B$41*'Input- Historical &amp; Rate Info'!CV41)</f>
        <v/>
      </c>
      <c r="CY31" s="426" t="str">
        <f>IF('Input- Historical &amp; Rate Info'!$B$41=0,"",'Input- Historical &amp; Rate Info'!$B$41*'Input- Historical &amp; Rate Info'!CW41)</f>
        <v/>
      </c>
      <c r="CZ31" s="426" t="str">
        <f>IF('Input- Historical &amp; Rate Info'!$B$41=0,"",'Input- Historical &amp; Rate Info'!$B$41*'Input- Historical &amp; Rate Info'!CX41)</f>
        <v/>
      </c>
      <c r="DA31" s="426" t="str">
        <f>IF('Input- Historical &amp; Rate Info'!$B$41=0,"",'Input- Historical &amp; Rate Info'!$B$41*'Input- Historical &amp; Rate Info'!CY41)</f>
        <v/>
      </c>
      <c r="DB31" s="426" t="str">
        <f>IF('Input- Historical &amp; Rate Info'!$B$41=0,"",'Input- Historical &amp; Rate Info'!$B$41*'Input- Historical &amp; Rate Info'!CZ41)</f>
        <v/>
      </c>
      <c r="DC31" s="426" t="str">
        <f>IF('Input- Historical &amp; Rate Info'!$B$41=0,"",'Input- Historical &amp; Rate Info'!$B$41*'Input- Historical &amp; Rate Info'!DA41)</f>
        <v/>
      </c>
      <c r="DD31" s="426" t="str">
        <f>IF('Input- Historical &amp; Rate Info'!$B$41=0,"",'Input- Historical &amp; Rate Info'!$B$41*'Input- Historical &amp; Rate Info'!DB41)</f>
        <v/>
      </c>
      <c r="DE31" s="426" t="str">
        <f>IF('Input- Historical &amp; Rate Info'!$B$41=0,"",'Input- Historical &amp; Rate Info'!$B$41*'Input- Historical &amp; Rate Info'!DC41)</f>
        <v/>
      </c>
      <c r="DF31" s="426" t="str">
        <f>IF('Input- Historical &amp; Rate Info'!$B$41=0,"",'Input- Historical &amp; Rate Info'!$B$41*'Input- Historical &amp; Rate Info'!DD41)</f>
        <v/>
      </c>
      <c r="DG31" s="426" t="str">
        <f>IF('Input- Historical &amp; Rate Info'!$B$41=0,"",'Input- Historical &amp; Rate Info'!$B$41*'Input- Historical &amp; Rate Info'!DE41)</f>
        <v/>
      </c>
      <c r="DH31" s="426" t="str">
        <f>IF('Input- Historical &amp; Rate Info'!$B$41=0,"",'Input- Historical &amp; Rate Info'!$B$41*'Input- Historical &amp; Rate Info'!DF41)</f>
        <v/>
      </c>
      <c r="DI31" s="426" t="str">
        <f>IF('Input- Historical &amp; Rate Info'!$B$41=0,"",'Input- Historical &amp; Rate Info'!$B$41*'Input- Historical &amp; Rate Info'!DG41)</f>
        <v/>
      </c>
      <c r="DJ31" s="426" t="str">
        <f>IF('Input- Historical &amp; Rate Info'!$B$41=0,"",'Input- Historical &amp; Rate Info'!$B$41*'Input- Historical &amp; Rate Info'!DH41)</f>
        <v/>
      </c>
      <c r="DK31" s="426" t="str">
        <f>IF('Input- Historical &amp; Rate Info'!$B$41=0,"",'Input- Historical &amp; Rate Info'!$B$41*'Input- Historical &amp; Rate Info'!DI41)</f>
        <v/>
      </c>
      <c r="DL31" s="426" t="str">
        <f>IF('Input- Historical &amp; Rate Info'!$B$41=0,"",'Input- Historical &amp; Rate Info'!$B$41*'Input- Historical &amp; Rate Info'!DJ41)</f>
        <v/>
      </c>
      <c r="DM31" s="426" t="str">
        <f>IF('Input- Historical &amp; Rate Info'!$B$41=0,"",'Input- Historical &amp; Rate Info'!$B$41*'Input- Historical &amp; Rate Info'!DK41)</f>
        <v/>
      </c>
      <c r="DN31" s="426" t="str">
        <f>IF('Input- Historical &amp; Rate Info'!$B$41=0,"",'Input- Historical &amp; Rate Info'!$B$41*'Input- Historical &amp; Rate Info'!DL41)</f>
        <v/>
      </c>
      <c r="DO31" s="426" t="str">
        <f>IF('Input- Historical &amp; Rate Info'!$B$41=0,"",'Input- Historical &amp; Rate Info'!$B$41*'Input- Historical &amp; Rate Info'!DM41)</f>
        <v/>
      </c>
      <c r="DP31" s="426" t="str">
        <f>IF('Input- Historical &amp; Rate Info'!$B$41=0,"",'Input- Historical &amp; Rate Info'!$B$41*'Input- Historical &amp; Rate Info'!DN41)</f>
        <v/>
      </c>
      <c r="DQ31" s="426" t="str">
        <f>IF('Input- Historical &amp; Rate Info'!$B$41=0,"",'Input- Historical &amp; Rate Info'!$B$41*'Input- Historical &amp; Rate Info'!DO41)</f>
        <v/>
      </c>
      <c r="DR31" s="426" t="str">
        <f>IF('Input- Historical &amp; Rate Info'!$B$41=0,"",'Input- Historical &amp; Rate Info'!$B$41*'Input- Historical &amp; Rate Info'!DP41)</f>
        <v/>
      </c>
      <c r="DS31" s="426" t="str">
        <f>IF('Input- Historical &amp; Rate Info'!$B$41=0,"",'Input- Historical &amp; Rate Info'!$B$41*'Input- Historical &amp; Rate Info'!DQ41)</f>
        <v/>
      </c>
      <c r="DT31" s="426" t="str">
        <f>IF('Input- Historical &amp; Rate Info'!$B$41=0,"",'Input- Historical &amp; Rate Info'!$B$41*'Input- Historical &amp; Rate Info'!DR41)</f>
        <v/>
      </c>
      <c r="DU31" s="426" t="str">
        <f>IF('Input- Historical &amp; Rate Info'!$B$41=0,"",'Input- Historical &amp; Rate Info'!$B$41*'Input- Historical &amp; Rate Info'!DS41)</f>
        <v/>
      </c>
      <c r="DV31" s="426" t="str">
        <f>IF('Input- Historical &amp; Rate Info'!$B$41=0,"",'Input- Historical &amp; Rate Info'!$B$41*'Input- Historical &amp; Rate Info'!DT41)</f>
        <v/>
      </c>
      <c r="DW31" s="426" t="str">
        <f>IF('Input- Historical &amp; Rate Info'!$B$41=0,"",'Input- Historical &amp; Rate Info'!$B$41*'Input- Historical &amp; Rate Info'!DU41)</f>
        <v/>
      </c>
      <c r="DX31" s="426" t="str">
        <f>IF('Input- Historical &amp; Rate Info'!$B$41=0,"",'Input- Historical &amp; Rate Info'!$B$41*'Input- Historical &amp; Rate Info'!DV41)</f>
        <v/>
      </c>
      <c r="DY31" s="426" t="str">
        <f>IF('Input- Historical &amp; Rate Info'!$B$41=0,"",'Input- Historical &amp; Rate Info'!$B$41*'Input- Historical &amp; Rate Info'!DW41)</f>
        <v/>
      </c>
      <c r="DZ31" s="426" t="str">
        <f>IF('Input- Historical &amp; Rate Info'!$B$41=0,"",'Input- Historical &amp; Rate Info'!$B$41*'Input- Historical &amp; Rate Info'!DX41)</f>
        <v/>
      </c>
      <c r="EA31" s="426" t="str">
        <f>IF('Input- Historical &amp; Rate Info'!$B$41=0,"",'Input- Historical &amp; Rate Info'!$B$41*'Input- Historical &amp; Rate Info'!DY41)</f>
        <v/>
      </c>
      <c r="EB31" s="426" t="str">
        <f>IF('Input- Historical &amp; Rate Info'!$B$41=0,"",'Input- Historical &amp; Rate Info'!$B$41*'Input- Historical &amp; Rate Info'!DZ41)</f>
        <v/>
      </c>
      <c r="EC31" s="426" t="str">
        <f>IF('Input- Historical &amp; Rate Info'!$B$41=0,"",'Input- Historical &amp; Rate Info'!$B$41*'Input- Historical &amp; Rate Info'!EA41)</f>
        <v/>
      </c>
      <c r="ED31" s="426" t="str">
        <f>IF('Input- Historical &amp; Rate Info'!$B$41=0,"",'Input- Historical &amp; Rate Info'!$B$41*'Input- Historical &amp; Rate Info'!EB41)</f>
        <v/>
      </c>
      <c r="EE31" s="426" t="str">
        <f>IF('Input- Historical &amp; Rate Info'!$B$41=0,"",'Input- Historical &amp; Rate Info'!$B$41*'Input- Historical &amp; Rate Info'!EC41)</f>
        <v/>
      </c>
      <c r="EF31" s="426" t="str">
        <f>IF('Input- Historical &amp; Rate Info'!$B$41=0,"",'Input- Historical &amp; Rate Info'!$B$41*'Input- Historical &amp; Rate Info'!ED41)</f>
        <v/>
      </c>
      <c r="EG31" s="426" t="str">
        <f>IF('Input- Historical &amp; Rate Info'!$B$41=0,"",'Input- Historical &amp; Rate Info'!$B$41*'Input- Historical &amp; Rate Info'!EE41)</f>
        <v/>
      </c>
      <c r="EH31" s="426" t="str">
        <f>IF('Input- Historical &amp; Rate Info'!$B$41=0,"",'Input- Historical &amp; Rate Info'!$B$41*'Input- Historical &amp; Rate Info'!EF41)</f>
        <v/>
      </c>
      <c r="EI31" s="426" t="str">
        <f>IF('Input- Historical &amp; Rate Info'!$B$41=0,"",'Input- Historical &amp; Rate Info'!$B$41*'Input- Historical &amp; Rate Info'!EG41)</f>
        <v/>
      </c>
      <c r="EJ31" s="426" t="str">
        <f>IF('Input- Historical &amp; Rate Info'!$B$41=0,"",'Input- Historical &amp; Rate Info'!$B$41*'Input- Historical &amp; Rate Info'!EH41)</f>
        <v/>
      </c>
      <c r="EK31" s="426" t="str">
        <f>IF('Input- Historical &amp; Rate Info'!$B$41=0,"",'Input- Historical &amp; Rate Info'!$B$41*'Input- Historical &amp; Rate Info'!EI41)</f>
        <v/>
      </c>
      <c r="EL31" s="426" t="str">
        <f>IF('Input- Historical &amp; Rate Info'!$B$41=0,"",'Input- Historical &amp; Rate Info'!$B$41*'Input- Historical &amp; Rate Info'!EJ41)</f>
        <v/>
      </c>
      <c r="EM31" s="426" t="str">
        <f>IF('Input- Historical &amp; Rate Info'!$B$41=0,"",'Input- Historical &amp; Rate Info'!$B$41*'Input- Historical &amp; Rate Info'!EK41)</f>
        <v/>
      </c>
      <c r="EN31" s="426" t="str">
        <f>IF('Input- Historical &amp; Rate Info'!$B$41=0,"",'Input- Historical &amp; Rate Info'!$B$41*'Input- Historical &amp; Rate Info'!EL41)</f>
        <v/>
      </c>
      <c r="EO31" s="426" t="str">
        <f>IF('Input- Historical &amp; Rate Info'!$B$41=0,"",'Input- Historical &amp; Rate Info'!$B$41*'Input- Historical &amp; Rate Info'!EM41)</f>
        <v/>
      </c>
    </row>
    <row r="32" spans="1:146" s="397" customFormat="1" ht="14.25" thickTop="1" thickBot="1">
      <c r="A32" s="427" t="s">
        <v>403</v>
      </c>
      <c r="B32" s="428"/>
      <c r="C32" s="429">
        <f>IFERROR(C25+C26+C28+C30+C31,"")</f>
        <v>0</v>
      </c>
      <c r="D32" s="429">
        <f>IFERROR(D25+D26+D28+D30+D31,"")</f>
        <v>0</v>
      </c>
      <c r="E32" s="429">
        <f>IFERROR(E25+E26+E28+E30+E31,"")</f>
        <v>0</v>
      </c>
      <c r="F32" s="430">
        <f>SUM(F25,F28,F30,F31)</f>
        <v>0</v>
      </c>
      <c r="G32" s="430">
        <f t="shared" ref="G32:BR32" si="27">SUM(G25,G28,G30,G31)</f>
        <v>0</v>
      </c>
      <c r="H32" s="430">
        <f t="shared" si="27"/>
        <v>0</v>
      </c>
      <c r="I32" s="430">
        <f t="shared" si="27"/>
        <v>0</v>
      </c>
      <c r="J32" s="430">
        <f t="shared" si="27"/>
        <v>0</v>
      </c>
      <c r="K32" s="430">
        <f t="shared" si="27"/>
        <v>0</v>
      </c>
      <c r="L32" s="430">
        <f t="shared" si="27"/>
        <v>0</v>
      </c>
      <c r="M32" s="430">
        <f t="shared" si="27"/>
        <v>0</v>
      </c>
      <c r="N32" s="430">
        <f t="shared" si="27"/>
        <v>0</v>
      </c>
      <c r="O32" s="430">
        <f t="shared" si="27"/>
        <v>0</v>
      </c>
      <c r="P32" s="430">
        <f t="shared" si="27"/>
        <v>0</v>
      </c>
      <c r="Q32" s="430">
        <f t="shared" si="27"/>
        <v>0</v>
      </c>
      <c r="R32" s="430">
        <f t="shared" si="27"/>
        <v>0</v>
      </c>
      <c r="S32" s="430">
        <f t="shared" si="27"/>
        <v>0</v>
      </c>
      <c r="T32" s="430">
        <f t="shared" si="27"/>
        <v>0</v>
      </c>
      <c r="U32" s="430">
        <f t="shared" si="27"/>
        <v>0</v>
      </c>
      <c r="V32" s="430">
        <f t="shared" si="27"/>
        <v>0</v>
      </c>
      <c r="W32" s="430">
        <f t="shared" si="27"/>
        <v>0</v>
      </c>
      <c r="X32" s="430">
        <f t="shared" si="27"/>
        <v>0</v>
      </c>
      <c r="Y32" s="430">
        <f t="shared" si="27"/>
        <v>0</v>
      </c>
      <c r="Z32" s="430">
        <f t="shared" si="27"/>
        <v>0</v>
      </c>
      <c r="AA32" s="430">
        <f t="shared" si="27"/>
        <v>0</v>
      </c>
      <c r="AB32" s="430">
        <f t="shared" si="27"/>
        <v>0</v>
      </c>
      <c r="AC32" s="430">
        <f t="shared" si="27"/>
        <v>0</v>
      </c>
      <c r="AD32" s="430">
        <f t="shared" si="27"/>
        <v>0</v>
      </c>
      <c r="AE32" s="430">
        <f t="shared" si="27"/>
        <v>0</v>
      </c>
      <c r="AF32" s="430">
        <f t="shared" si="27"/>
        <v>0</v>
      </c>
      <c r="AG32" s="430">
        <f t="shared" si="27"/>
        <v>0</v>
      </c>
      <c r="AH32" s="430">
        <f t="shared" si="27"/>
        <v>0</v>
      </c>
      <c r="AI32" s="430">
        <f t="shared" si="27"/>
        <v>0</v>
      </c>
      <c r="AJ32" s="430">
        <f t="shared" si="27"/>
        <v>0</v>
      </c>
      <c r="AK32" s="430">
        <f t="shared" si="27"/>
        <v>0</v>
      </c>
      <c r="AL32" s="430">
        <f t="shared" si="27"/>
        <v>0</v>
      </c>
      <c r="AM32" s="430">
        <f t="shared" si="27"/>
        <v>0</v>
      </c>
      <c r="AN32" s="430">
        <f t="shared" si="27"/>
        <v>0</v>
      </c>
      <c r="AO32" s="430">
        <f t="shared" si="27"/>
        <v>0</v>
      </c>
      <c r="AP32" s="430">
        <f t="shared" si="27"/>
        <v>0</v>
      </c>
      <c r="AQ32" s="430">
        <f t="shared" si="27"/>
        <v>0</v>
      </c>
      <c r="AR32" s="430">
        <f t="shared" si="27"/>
        <v>0</v>
      </c>
      <c r="AS32" s="430">
        <f t="shared" si="27"/>
        <v>0</v>
      </c>
      <c r="AT32" s="430">
        <f t="shared" si="27"/>
        <v>0</v>
      </c>
      <c r="AU32" s="430">
        <f t="shared" si="27"/>
        <v>0</v>
      </c>
      <c r="AV32" s="430">
        <f t="shared" si="27"/>
        <v>0</v>
      </c>
      <c r="AW32" s="430">
        <f t="shared" si="27"/>
        <v>0</v>
      </c>
      <c r="AX32" s="430">
        <f t="shared" si="27"/>
        <v>0</v>
      </c>
      <c r="AY32" s="430">
        <f t="shared" si="27"/>
        <v>0</v>
      </c>
      <c r="AZ32" s="430">
        <f t="shared" si="27"/>
        <v>0</v>
      </c>
      <c r="BA32" s="430">
        <f t="shared" si="27"/>
        <v>0</v>
      </c>
      <c r="BB32" s="430">
        <f t="shared" si="27"/>
        <v>0</v>
      </c>
      <c r="BC32" s="430">
        <f t="shared" si="27"/>
        <v>0</v>
      </c>
      <c r="BD32" s="430">
        <f t="shared" si="27"/>
        <v>0</v>
      </c>
      <c r="BE32" s="430">
        <f t="shared" si="27"/>
        <v>0</v>
      </c>
      <c r="BF32" s="430">
        <f t="shared" si="27"/>
        <v>0</v>
      </c>
      <c r="BG32" s="430">
        <f t="shared" si="27"/>
        <v>0</v>
      </c>
      <c r="BH32" s="430">
        <f t="shared" si="27"/>
        <v>0</v>
      </c>
      <c r="BI32" s="430">
        <f t="shared" si="27"/>
        <v>0</v>
      </c>
      <c r="BJ32" s="430">
        <f t="shared" si="27"/>
        <v>0</v>
      </c>
      <c r="BK32" s="430">
        <f t="shared" si="27"/>
        <v>0</v>
      </c>
      <c r="BL32" s="430">
        <f t="shared" si="27"/>
        <v>0</v>
      </c>
      <c r="BM32" s="430">
        <f t="shared" si="27"/>
        <v>0</v>
      </c>
      <c r="BN32" s="430">
        <f t="shared" si="27"/>
        <v>0</v>
      </c>
      <c r="BO32" s="430">
        <f t="shared" si="27"/>
        <v>0</v>
      </c>
      <c r="BP32" s="430">
        <f t="shared" si="27"/>
        <v>0</v>
      </c>
      <c r="BQ32" s="430">
        <f t="shared" si="27"/>
        <v>0</v>
      </c>
      <c r="BR32" s="430">
        <f t="shared" si="27"/>
        <v>0</v>
      </c>
      <c r="BS32" s="430">
        <f t="shared" ref="BS32:ED32" si="28">SUM(BS25,BS28,BS30,BS31)</f>
        <v>0</v>
      </c>
      <c r="BT32" s="430">
        <f t="shared" si="28"/>
        <v>0</v>
      </c>
      <c r="BU32" s="430">
        <f t="shared" si="28"/>
        <v>0</v>
      </c>
      <c r="BV32" s="430">
        <f t="shared" si="28"/>
        <v>0</v>
      </c>
      <c r="BW32" s="430">
        <f t="shared" si="28"/>
        <v>0</v>
      </c>
      <c r="BX32" s="430">
        <f t="shared" si="28"/>
        <v>0</v>
      </c>
      <c r="BY32" s="430">
        <f t="shared" si="28"/>
        <v>0</v>
      </c>
      <c r="BZ32" s="430">
        <f t="shared" si="28"/>
        <v>0</v>
      </c>
      <c r="CA32" s="430">
        <f t="shared" si="28"/>
        <v>0</v>
      </c>
      <c r="CB32" s="430">
        <f t="shared" si="28"/>
        <v>0</v>
      </c>
      <c r="CC32" s="430">
        <f t="shared" si="28"/>
        <v>0</v>
      </c>
      <c r="CD32" s="430">
        <f t="shared" si="28"/>
        <v>0</v>
      </c>
      <c r="CE32" s="430">
        <f t="shared" si="28"/>
        <v>0</v>
      </c>
      <c r="CF32" s="430">
        <f t="shared" si="28"/>
        <v>0</v>
      </c>
      <c r="CG32" s="430">
        <f t="shared" si="28"/>
        <v>0</v>
      </c>
      <c r="CH32" s="430">
        <f t="shared" si="28"/>
        <v>0</v>
      </c>
      <c r="CI32" s="430">
        <f t="shared" si="28"/>
        <v>0</v>
      </c>
      <c r="CJ32" s="430">
        <f t="shared" si="28"/>
        <v>0</v>
      </c>
      <c r="CK32" s="430">
        <f t="shared" si="28"/>
        <v>0</v>
      </c>
      <c r="CL32" s="430">
        <f t="shared" si="28"/>
        <v>0</v>
      </c>
      <c r="CM32" s="430">
        <f t="shared" si="28"/>
        <v>0</v>
      </c>
      <c r="CN32" s="430">
        <f t="shared" si="28"/>
        <v>0</v>
      </c>
      <c r="CO32" s="430">
        <f t="shared" si="28"/>
        <v>0</v>
      </c>
      <c r="CP32" s="430">
        <f t="shared" si="28"/>
        <v>0</v>
      </c>
      <c r="CQ32" s="430">
        <f t="shared" si="28"/>
        <v>0</v>
      </c>
      <c r="CR32" s="430">
        <f t="shared" si="28"/>
        <v>0</v>
      </c>
      <c r="CS32" s="430">
        <f t="shared" si="28"/>
        <v>0</v>
      </c>
      <c r="CT32" s="430">
        <f t="shared" si="28"/>
        <v>0</v>
      </c>
      <c r="CU32" s="430">
        <f t="shared" si="28"/>
        <v>0</v>
      </c>
      <c r="CV32" s="430">
        <f t="shared" si="28"/>
        <v>0</v>
      </c>
      <c r="CW32" s="430">
        <f t="shared" si="28"/>
        <v>0</v>
      </c>
      <c r="CX32" s="430">
        <f t="shared" si="28"/>
        <v>0</v>
      </c>
      <c r="CY32" s="430">
        <f t="shared" si="28"/>
        <v>0</v>
      </c>
      <c r="CZ32" s="430">
        <f t="shared" si="28"/>
        <v>0</v>
      </c>
      <c r="DA32" s="430">
        <f t="shared" si="28"/>
        <v>0</v>
      </c>
      <c r="DB32" s="430">
        <f t="shared" si="28"/>
        <v>0</v>
      </c>
      <c r="DC32" s="430">
        <f t="shared" si="28"/>
        <v>0</v>
      </c>
      <c r="DD32" s="430">
        <f t="shared" si="28"/>
        <v>0</v>
      </c>
      <c r="DE32" s="430">
        <f t="shared" si="28"/>
        <v>0</v>
      </c>
      <c r="DF32" s="430">
        <f t="shared" si="28"/>
        <v>0</v>
      </c>
      <c r="DG32" s="430">
        <f t="shared" si="28"/>
        <v>0</v>
      </c>
      <c r="DH32" s="430">
        <f t="shared" si="28"/>
        <v>0</v>
      </c>
      <c r="DI32" s="430">
        <f t="shared" si="28"/>
        <v>0</v>
      </c>
      <c r="DJ32" s="430">
        <f t="shared" si="28"/>
        <v>0</v>
      </c>
      <c r="DK32" s="430">
        <f t="shared" si="28"/>
        <v>0</v>
      </c>
      <c r="DL32" s="430">
        <f t="shared" si="28"/>
        <v>0</v>
      </c>
      <c r="DM32" s="430">
        <f t="shared" si="28"/>
        <v>0</v>
      </c>
      <c r="DN32" s="430">
        <f t="shared" si="28"/>
        <v>0</v>
      </c>
      <c r="DO32" s="430">
        <f t="shared" si="28"/>
        <v>0</v>
      </c>
      <c r="DP32" s="430">
        <f t="shared" si="28"/>
        <v>0</v>
      </c>
      <c r="DQ32" s="430">
        <f t="shared" si="28"/>
        <v>0</v>
      </c>
      <c r="DR32" s="430">
        <f t="shared" si="28"/>
        <v>0</v>
      </c>
      <c r="DS32" s="430">
        <f t="shared" si="28"/>
        <v>0</v>
      </c>
      <c r="DT32" s="430">
        <f t="shared" si="28"/>
        <v>0</v>
      </c>
      <c r="DU32" s="430">
        <f t="shared" si="28"/>
        <v>0</v>
      </c>
      <c r="DV32" s="430">
        <f t="shared" si="28"/>
        <v>0</v>
      </c>
      <c r="DW32" s="430">
        <f t="shared" si="28"/>
        <v>0</v>
      </c>
      <c r="DX32" s="430">
        <f t="shared" si="28"/>
        <v>0</v>
      </c>
      <c r="DY32" s="430">
        <f t="shared" si="28"/>
        <v>0</v>
      </c>
      <c r="DZ32" s="430">
        <f t="shared" si="28"/>
        <v>0</v>
      </c>
      <c r="EA32" s="430">
        <f t="shared" si="28"/>
        <v>0</v>
      </c>
      <c r="EB32" s="430">
        <f t="shared" si="28"/>
        <v>0</v>
      </c>
      <c r="EC32" s="430">
        <f t="shared" si="28"/>
        <v>0</v>
      </c>
      <c r="ED32" s="430">
        <f t="shared" si="28"/>
        <v>0</v>
      </c>
      <c r="EE32" s="430">
        <f t="shared" ref="EE32:EO32" si="29">SUM(EE25,EE28,EE30,EE31)</f>
        <v>0</v>
      </c>
      <c r="EF32" s="430">
        <f t="shared" si="29"/>
        <v>0</v>
      </c>
      <c r="EG32" s="430">
        <f t="shared" si="29"/>
        <v>0</v>
      </c>
      <c r="EH32" s="430">
        <f t="shared" si="29"/>
        <v>0</v>
      </c>
      <c r="EI32" s="430">
        <f t="shared" si="29"/>
        <v>0</v>
      </c>
      <c r="EJ32" s="430">
        <f t="shared" si="29"/>
        <v>0</v>
      </c>
      <c r="EK32" s="430">
        <f t="shared" si="29"/>
        <v>0</v>
      </c>
      <c r="EL32" s="430">
        <f t="shared" si="29"/>
        <v>0</v>
      </c>
      <c r="EM32" s="430">
        <f t="shared" si="29"/>
        <v>0</v>
      </c>
      <c r="EN32" s="430">
        <f t="shared" si="29"/>
        <v>0</v>
      </c>
      <c r="EO32" s="430">
        <f t="shared" si="29"/>
        <v>0</v>
      </c>
    </row>
    <row r="33" spans="1:145" s="381" customFormat="1" ht="14.25" thickTop="1" thickBot="1">
      <c r="A33" s="431" t="s">
        <v>608</v>
      </c>
      <c r="B33" s="432"/>
      <c r="C33" s="433"/>
      <c r="D33" s="433"/>
      <c r="E33" s="410">
        <f ca="1">IFERROR((-Subsidy!C37*(1+$E$29)),"")</f>
        <v>0</v>
      </c>
      <c r="F33" s="410">
        <f ca="1">IFERROR((-Subsidy!D37*(1+$E$29)),"")</f>
        <v>0</v>
      </c>
      <c r="G33" s="410">
        <f ca="1">IFERROR((-Subsidy!E37*(1+$E$29)),"")</f>
        <v>0</v>
      </c>
      <c r="H33" s="410">
        <f ca="1">IFERROR((-Subsidy!F37*(1+$E$29)),"")</f>
        <v>0</v>
      </c>
      <c r="I33" s="410">
        <f ca="1">IFERROR((-Subsidy!G37*(1+$E$29)),"")</f>
        <v>0</v>
      </c>
      <c r="J33" s="410">
        <f ca="1">IFERROR((-Subsidy!H37*(1+$E$29)),"")</f>
        <v>0</v>
      </c>
      <c r="K33" s="410">
        <f ca="1">IFERROR((-Subsidy!I37*(1+$E$29)),"")</f>
        <v>0</v>
      </c>
      <c r="L33" s="410">
        <f ca="1">IFERROR((-Subsidy!J37*(1+$E$29)),"")</f>
        <v>0</v>
      </c>
      <c r="M33" s="410">
        <f ca="1">IFERROR((-Subsidy!K37*(1+$E$29)),"")</f>
        <v>0</v>
      </c>
      <c r="N33" s="410">
        <f ca="1">IFERROR((-Subsidy!L37*(1+$E$29)),"")</f>
        <v>0</v>
      </c>
      <c r="O33" s="410">
        <f ca="1">IFERROR((-Subsidy!M37*(1+$E$29)),"")</f>
        <v>0</v>
      </c>
      <c r="P33" s="410">
        <f ca="1">IFERROR((-Subsidy!N37*(1+$E$29)),"")</f>
        <v>0</v>
      </c>
      <c r="Q33" s="410">
        <f ca="1">IFERROR((-Subsidy!O37*(1+$E$29)),"")</f>
        <v>0</v>
      </c>
      <c r="R33" s="410">
        <f ca="1">IFERROR((-Subsidy!P37*(1+$E$29)),"")</f>
        <v>0</v>
      </c>
      <c r="S33" s="410">
        <f ca="1">IFERROR((-Subsidy!Q37*(1+$E$29)),"")</f>
        <v>0</v>
      </c>
      <c r="T33" s="410">
        <f ca="1">IFERROR((-Subsidy!R37*(1+$E$29)),"")</f>
        <v>0</v>
      </c>
      <c r="U33" s="410">
        <f ca="1">IFERROR((-Subsidy!S37*(1+$E$29)),"")</f>
        <v>0</v>
      </c>
      <c r="V33" s="410">
        <f ca="1">IFERROR((-Subsidy!T37*(1+$E$29)),"")</f>
        <v>0</v>
      </c>
      <c r="W33" s="410">
        <f ca="1">IFERROR((-Subsidy!U37*(1+$E$29)),"")</f>
        <v>0</v>
      </c>
      <c r="X33" s="410">
        <f ca="1">IFERROR((-Subsidy!V37*(1+$E$29)),"")</f>
        <v>0</v>
      </c>
      <c r="Y33" s="410">
        <f ca="1">IFERROR((-Subsidy!W37*(1+$E$29)),"")</f>
        <v>0</v>
      </c>
      <c r="Z33" s="410">
        <f ca="1">IFERROR((-Subsidy!X37*(1+$E$29)),"")</f>
        <v>0</v>
      </c>
      <c r="AA33" s="410">
        <f ca="1">IFERROR((-Subsidy!Y37*(1+$E$29)),"")</f>
        <v>0</v>
      </c>
      <c r="AB33" s="410">
        <f ca="1">IFERROR((-Subsidy!Z37*(1+$E$29)),"")</f>
        <v>0</v>
      </c>
      <c r="AC33" s="410">
        <f ca="1">IFERROR((-Subsidy!AA37*(1+$E$29)),"")</f>
        <v>0</v>
      </c>
      <c r="AD33" s="410">
        <f ca="1">IFERROR((-Subsidy!AB37*(1+$E$29)),"")</f>
        <v>0</v>
      </c>
      <c r="AE33" s="410">
        <f ca="1">IFERROR((-Subsidy!AC37*(1+$E$29)),"")</f>
        <v>0</v>
      </c>
      <c r="AF33" s="410">
        <f ca="1">IFERROR((-Subsidy!AD37*(1+$E$29)),"")</f>
        <v>0</v>
      </c>
      <c r="AG33" s="410">
        <f ca="1">IFERROR((-Subsidy!AE37*(1+$E$29)),"")</f>
        <v>0</v>
      </c>
      <c r="AH33" s="410">
        <f ca="1">IFERROR((-Subsidy!AF37*(1+$E$29)),"")</f>
        <v>0</v>
      </c>
      <c r="AI33" s="410">
        <f ca="1">IFERROR((-Subsidy!AG37*(1+$E$29)),"")</f>
        <v>0</v>
      </c>
      <c r="AJ33" s="410">
        <f ca="1">IFERROR((-Subsidy!AH37*(1+$E$29)),"")</f>
        <v>0</v>
      </c>
      <c r="AK33" s="410">
        <f ca="1">IFERROR((-Subsidy!AI37*(1+$E$29)),"")</f>
        <v>0</v>
      </c>
      <c r="AL33" s="410">
        <f ca="1">IFERROR((-Subsidy!AJ37*(1+$E$29)),"")</f>
        <v>0</v>
      </c>
      <c r="AM33" s="410">
        <f ca="1">IFERROR((-Subsidy!AK37*(1+$E$29)),"")</f>
        <v>0</v>
      </c>
      <c r="AN33" s="410">
        <f ca="1">IFERROR((-Subsidy!AL37*(1+$E$29)),"")</f>
        <v>0</v>
      </c>
      <c r="AO33" s="410">
        <f ca="1">IFERROR((-Subsidy!AM37*(1+$E$29)),"")</f>
        <v>0</v>
      </c>
      <c r="AP33" s="410">
        <f ca="1">IFERROR((-Subsidy!AN37*(1+$E$29)),"")</f>
        <v>0</v>
      </c>
      <c r="AQ33" s="410">
        <f ca="1">IFERROR((-Subsidy!AO37*(1+$E$29)),"")</f>
        <v>0</v>
      </c>
      <c r="AR33" s="410">
        <f ca="1">IFERROR((-Subsidy!AP37*(1+$E$29)),"")</f>
        <v>0</v>
      </c>
      <c r="AS33" s="410">
        <f ca="1">IFERROR((-Subsidy!AQ37*(1+$E$29)),"")</f>
        <v>0</v>
      </c>
      <c r="AT33" s="410">
        <f ca="1">IFERROR((-Subsidy!AR37*(1+$E$29)),"")</f>
        <v>0</v>
      </c>
      <c r="AU33" s="410">
        <f ca="1">IFERROR((-Subsidy!AS37*(1+$E$29)),"")</f>
        <v>0</v>
      </c>
      <c r="AV33" s="410">
        <f ca="1">IFERROR((-Subsidy!AT37*(1+$E$29)),"")</f>
        <v>0</v>
      </c>
      <c r="AW33" s="410">
        <f ca="1">IFERROR((-Subsidy!AU37*(1+$E$29)),"")</f>
        <v>0</v>
      </c>
      <c r="AX33" s="410">
        <f ca="1">IFERROR((-Subsidy!AV37*(1+$E$29)),"")</f>
        <v>0</v>
      </c>
      <c r="AY33" s="410">
        <f ca="1">IFERROR((-Subsidy!AW37*(1+$E$29)),"")</f>
        <v>0</v>
      </c>
      <c r="AZ33" s="410">
        <f ca="1">IFERROR((-Subsidy!AX37*(1+$E$29)),"")</f>
        <v>0</v>
      </c>
      <c r="BA33" s="410">
        <f ca="1">IFERROR((-Subsidy!AY37*(1+$E$29)),"")</f>
        <v>0</v>
      </c>
      <c r="BB33" s="410">
        <f ca="1">IFERROR((-Subsidy!AZ37*(1+$E$29)),"")</f>
        <v>0</v>
      </c>
      <c r="BC33" s="410">
        <f ca="1">IFERROR((-Subsidy!BA37*(1+$E$29)),"")</f>
        <v>0</v>
      </c>
      <c r="BD33" s="410">
        <f ca="1">IFERROR((-Subsidy!BB37*(1+$E$29)),"")</f>
        <v>0</v>
      </c>
      <c r="BE33" s="410">
        <f ca="1">IFERROR((-Subsidy!BC37*(1+$E$29)),"")</f>
        <v>0</v>
      </c>
      <c r="BF33" s="410">
        <f ca="1">IFERROR((-Subsidy!BD37*(1+$E$29)),"")</f>
        <v>0</v>
      </c>
      <c r="BG33" s="410">
        <f ca="1">IFERROR((-Subsidy!BE37*(1+$E$29)),"")</f>
        <v>0</v>
      </c>
      <c r="BH33" s="410">
        <f ca="1">IFERROR((-Subsidy!BF37*(1+$E$29)),"")</f>
        <v>0</v>
      </c>
      <c r="BI33" s="410">
        <f ca="1">IFERROR((-Subsidy!BG37*(1+$E$29)),"")</f>
        <v>0</v>
      </c>
      <c r="BJ33" s="410">
        <f ca="1">IFERROR((-Subsidy!BH37*(1+$E$29)),"")</f>
        <v>0</v>
      </c>
      <c r="BK33" s="410">
        <f ca="1">IFERROR((-Subsidy!BI37*(1+$E$29)),"")</f>
        <v>0</v>
      </c>
      <c r="BL33" s="410">
        <f ca="1">IFERROR((-Subsidy!BJ37*(1+$E$29)),"")</f>
        <v>0</v>
      </c>
      <c r="BM33" s="410">
        <f ca="1">IFERROR((-Subsidy!BK37*(1+$E$29)),"")</f>
        <v>0</v>
      </c>
      <c r="BN33" s="410">
        <f ca="1">IFERROR((-Subsidy!BL37*(1+$E$29)),"")</f>
        <v>0</v>
      </c>
      <c r="BO33" s="410">
        <f ca="1">IFERROR((-Subsidy!BM37*(1+$E$29)),"")</f>
        <v>0</v>
      </c>
      <c r="BP33" s="410">
        <f ca="1">IFERROR((-Subsidy!BN37*(1+$E$29)),"")</f>
        <v>0</v>
      </c>
      <c r="BQ33" s="410">
        <f ca="1">IFERROR((-Subsidy!BO37*(1+$E$29)),"")</f>
        <v>0</v>
      </c>
      <c r="BR33" s="410">
        <f ca="1">IFERROR((-Subsidy!BP37*(1+$E$29)),"")</f>
        <v>0</v>
      </c>
      <c r="BS33" s="410">
        <f ca="1">IFERROR((-Subsidy!BQ37*(1+$E$29)),"")</f>
        <v>0</v>
      </c>
      <c r="BT33" s="410">
        <f ca="1">IFERROR((-Subsidy!BR37*(1+$E$29)),"")</f>
        <v>0</v>
      </c>
      <c r="BU33" s="410">
        <f ca="1">IFERROR((-Subsidy!BS37*(1+$E$29)),"")</f>
        <v>0</v>
      </c>
      <c r="BV33" s="410">
        <f ca="1">IFERROR((-Subsidy!BT37*(1+$E$29)),"")</f>
        <v>0</v>
      </c>
      <c r="BW33" s="410">
        <f ca="1">IFERROR((-Subsidy!BU37*(1+$E$29)),"")</f>
        <v>0</v>
      </c>
      <c r="BX33" s="410">
        <f ca="1">IFERROR((-Subsidy!BV37*(1+$E$29)),"")</f>
        <v>0</v>
      </c>
      <c r="BY33" s="410">
        <f ca="1">IFERROR((-Subsidy!BW37*(1+$E$29)),"")</f>
        <v>0</v>
      </c>
      <c r="BZ33" s="410">
        <f ca="1">IFERROR((-Subsidy!BX37*(1+$E$29)),"")</f>
        <v>0</v>
      </c>
      <c r="CA33" s="410">
        <f ca="1">IFERROR((-Subsidy!BY37*(1+$E$29)),"")</f>
        <v>0</v>
      </c>
      <c r="CB33" s="410">
        <f ca="1">IFERROR((-Subsidy!BZ37*(1+$E$29)),"")</f>
        <v>0</v>
      </c>
      <c r="CC33" s="410">
        <f ca="1">IFERROR((-Subsidy!CA37*(1+$E$29)),"")</f>
        <v>0</v>
      </c>
      <c r="CD33" s="410">
        <f ca="1">IFERROR((-Subsidy!CB37*(1+$E$29)),"")</f>
        <v>0</v>
      </c>
      <c r="CE33" s="410">
        <f ca="1">IFERROR((-Subsidy!CC37*(1+$E$29)),"")</f>
        <v>0</v>
      </c>
      <c r="CF33" s="410">
        <f ca="1">IFERROR((-Subsidy!CD37*(1+$E$29)),"")</f>
        <v>0</v>
      </c>
      <c r="CG33" s="410">
        <f ca="1">IFERROR((-Subsidy!CE37*(1+$E$29)),"")</f>
        <v>0</v>
      </c>
      <c r="CH33" s="410">
        <f ca="1">IFERROR((-Subsidy!CF37*(1+$E$29)),"")</f>
        <v>0</v>
      </c>
      <c r="CI33" s="410">
        <f ca="1">IFERROR((-Subsidy!CG37*(1+$E$29)),"")</f>
        <v>0</v>
      </c>
      <c r="CJ33" s="410">
        <f ca="1">IFERROR((-Subsidy!CH37*(1+$E$29)),"")</f>
        <v>0</v>
      </c>
      <c r="CK33" s="410">
        <f ca="1">IFERROR((-Subsidy!CI37*(1+$E$29)),"")</f>
        <v>0</v>
      </c>
      <c r="CL33" s="410">
        <f ca="1">IFERROR((-Subsidy!CJ37*(1+$E$29)),"")</f>
        <v>0</v>
      </c>
      <c r="CM33" s="410">
        <f ca="1">IFERROR((-Subsidy!CK37*(1+$E$29)),"")</f>
        <v>0</v>
      </c>
      <c r="CN33" s="410">
        <f ca="1">IFERROR((-Subsidy!CL37*(1+$E$29)),"")</f>
        <v>0</v>
      </c>
      <c r="CO33" s="410">
        <f ca="1">IFERROR((-Subsidy!CM37*(1+$E$29)),"")</f>
        <v>0</v>
      </c>
      <c r="CP33" s="410">
        <f ca="1">IFERROR((-Subsidy!CN37*(1+$E$29)),"")</f>
        <v>0</v>
      </c>
      <c r="CQ33" s="410">
        <f ca="1">IFERROR((-Subsidy!CO37*(1+$E$29)),"")</f>
        <v>0</v>
      </c>
      <c r="CR33" s="410">
        <f ca="1">IFERROR((-Subsidy!CP37*(1+$E$29)),"")</f>
        <v>0</v>
      </c>
      <c r="CS33" s="410">
        <f ca="1">IFERROR((-Subsidy!CQ37*(1+$E$29)),"")</f>
        <v>0</v>
      </c>
      <c r="CT33" s="410">
        <f ca="1">IFERROR((-Subsidy!CR37*(1+$E$29)),"")</f>
        <v>0</v>
      </c>
      <c r="CU33" s="410">
        <f ca="1">IFERROR((-Subsidy!CS37*(1+$E$29)),"")</f>
        <v>0</v>
      </c>
      <c r="CV33" s="410">
        <f ca="1">IFERROR((-Subsidy!CT37*(1+$E$29)),"")</f>
        <v>0</v>
      </c>
      <c r="CW33" s="410">
        <f ca="1">IFERROR((-Subsidy!CU37*(1+$E$29)),"")</f>
        <v>0</v>
      </c>
      <c r="CX33" s="410">
        <f ca="1">IFERROR((-Subsidy!CV37*(1+$E$29)),"")</f>
        <v>0</v>
      </c>
      <c r="CY33" s="410">
        <f ca="1">IFERROR((-Subsidy!CW37*(1+$E$29)),"")</f>
        <v>0</v>
      </c>
      <c r="CZ33" s="410">
        <f ca="1">IFERROR((-Subsidy!CX37*(1+$E$29)),"")</f>
        <v>0</v>
      </c>
      <c r="DA33" s="410">
        <f ca="1">IFERROR((-Subsidy!CY37*(1+$E$29)),"")</f>
        <v>0</v>
      </c>
      <c r="DB33" s="410">
        <f ca="1">IFERROR((-Subsidy!CZ37*(1+$E$29)),"")</f>
        <v>0</v>
      </c>
      <c r="DC33" s="410">
        <f ca="1">IFERROR((-Subsidy!DA37*(1+$E$29)),"")</f>
        <v>0</v>
      </c>
      <c r="DD33" s="410">
        <f ca="1">IFERROR((-Subsidy!DB37*(1+$E$29)),"")</f>
        <v>0</v>
      </c>
      <c r="DE33" s="410">
        <f ca="1">IFERROR((-Subsidy!DC37*(1+$E$29)),"")</f>
        <v>0</v>
      </c>
      <c r="DF33" s="410">
        <f ca="1">IFERROR((-Subsidy!DD37*(1+$E$29)),"")</f>
        <v>0</v>
      </c>
      <c r="DG33" s="410">
        <f ca="1">IFERROR((-Subsidy!DE37*(1+$E$29)),"")</f>
        <v>0</v>
      </c>
      <c r="DH33" s="410">
        <f ca="1">IFERROR((-Subsidy!DF37*(1+$E$29)),"")</f>
        <v>0</v>
      </c>
      <c r="DI33" s="410">
        <f ca="1">IFERROR((-Subsidy!DG37*(1+$E$29)),"")</f>
        <v>0</v>
      </c>
      <c r="DJ33" s="410">
        <f ca="1">IFERROR((-Subsidy!DH37*(1+$E$29)),"")</f>
        <v>0</v>
      </c>
      <c r="DK33" s="410">
        <f ca="1">IFERROR((-Subsidy!DI37*(1+$E$29)),"")</f>
        <v>0</v>
      </c>
      <c r="DL33" s="410">
        <f ca="1">IFERROR((-Subsidy!DJ37*(1+$E$29)),"")</f>
        <v>0</v>
      </c>
      <c r="DM33" s="410">
        <f ca="1">IFERROR((-Subsidy!DK37*(1+$E$29)),"")</f>
        <v>0</v>
      </c>
      <c r="DN33" s="410">
        <f ca="1">IFERROR((-Subsidy!DL37*(1+$E$29)),"")</f>
        <v>0</v>
      </c>
      <c r="DO33" s="410">
        <f ca="1">IFERROR((-Subsidy!DM37*(1+$E$29)),"")</f>
        <v>0</v>
      </c>
      <c r="DP33" s="410">
        <f ca="1">IFERROR((-Subsidy!DN37*(1+$E$29)),"")</f>
        <v>0</v>
      </c>
      <c r="DQ33" s="410">
        <f ca="1">IFERROR((-Subsidy!DO37*(1+$E$29)),"")</f>
        <v>0</v>
      </c>
      <c r="DR33" s="410">
        <f ca="1">IFERROR((-Subsidy!DP37*(1+$E$29)),"")</f>
        <v>0</v>
      </c>
      <c r="DS33" s="410">
        <f ca="1">IFERROR((-Subsidy!DQ37*(1+$E$29)),"")</f>
        <v>0</v>
      </c>
      <c r="DT33" s="410">
        <f ca="1">IFERROR((-Subsidy!DR37*(1+$E$29)),"")</f>
        <v>0</v>
      </c>
      <c r="DU33" s="410">
        <f ca="1">IFERROR((-Subsidy!DS37*(1+$E$29)),"")</f>
        <v>0</v>
      </c>
      <c r="DV33" s="410">
        <f ca="1">IFERROR((-Subsidy!DT37*(1+$E$29)),"")</f>
        <v>0</v>
      </c>
      <c r="DW33" s="410">
        <f ca="1">IFERROR((-Subsidy!DU37*(1+$E$29)),"")</f>
        <v>0</v>
      </c>
      <c r="DX33" s="410">
        <f ca="1">IFERROR((-Subsidy!DV37*(1+$E$29)),"")</f>
        <v>0</v>
      </c>
      <c r="DY33" s="410">
        <f ca="1">IFERROR((-Subsidy!DW37*(1+$E$29)),"")</f>
        <v>0</v>
      </c>
      <c r="DZ33" s="410">
        <f ca="1">IFERROR((-Subsidy!DX37*(1+$E$29)),"")</f>
        <v>0</v>
      </c>
      <c r="EA33" s="410">
        <f ca="1">IFERROR((-Subsidy!DY37*(1+$E$29)),"")</f>
        <v>0</v>
      </c>
      <c r="EB33" s="410">
        <f ca="1">IFERROR((-Subsidy!DZ37*(1+$E$29)),"")</f>
        <v>0</v>
      </c>
      <c r="EC33" s="410">
        <f ca="1">IFERROR((-Subsidy!EA37*(1+$E$29)),"")</f>
        <v>0</v>
      </c>
      <c r="ED33" s="410">
        <f ca="1">IFERROR((-Subsidy!EB37*(1+$E$29)),"")</f>
        <v>0</v>
      </c>
      <c r="EE33" s="410">
        <f ca="1">IFERROR((-Subsidy!EC37*(1+$E$29)),"")</f>
        <v>0</v>
      </c>
      <c r="EF33" s="410">
        <f ca="1">IFERROR((-Subsidy!ED37*(1+$E$29)),"")</f>
        <v>0</v>
      </c>
      <c r="EG33" s="410">
        <f ca="1">IFERROR((-Subsidy!EE37*(1+$E$29)),"")</f>
        <v>0</v>
      </c>
      <c r="EH33" s="410">
        <f ca="1">IFERROR((-Subsidy!EF37*(1+$E$29)),"")</f>
        <v>0</v>
      </c>
      <c r="EI33" s="410">
        <f ca="1">IFERROR((-Subsidy!EG37*(1+$E$29)),"")</f>
        <v>0</v>
      </c>
      <c r="EJ33" s="410">
        <f ca="1">IFERROR((-Subsidy!EH37*(1+$E$29)),"")</f>
        <v>0</v>
      </c>
      <c r="EK33" s="410">
        <f ca="1">IFERROR((-Subsidy!EI37*(1+$E$29)),"")</f>
        <v>0</v>
      </c>
      <c r="EL33" s="410">
        <f ca="1">IFERROR((-Subsidy!EJ37*(1+$E$29)),"")</f>
        <v>0</v>
      </c>
      <c r="EM33" s="410">
        <f ca="1">IFERROR((-Subsidy!EK37*(1+$E$29)),"")</f>
        <v>0</v>
      </c>
      <c r="EN33" s="410">
        <f ca="1">IFERROR((-Subsidy!EL37*(1+$E$29)),"")</f>
        <v>0</v>
      </c>
      <c r="EO33" s="410">
        <f ca="1">IFERROR((-Subsidy!EM37*(1+$E$29)),"")</f>
        <v>0</v>
      </c>
    </row>
    <row r="34" spans="1:145" s="381" customFormat="1" ht="14.25" thickTop="1" thickBot="1">
      <c r="A34" s="434" t="s">
        <v>404</v>
      </c>
      <c r="B34" s="434"/>
      <c r="C34" s="435">
        <f>IFERROR(+C32+C33,"")</f>
        <v>0</v>
      </c>
      <c r="D34" s="435">
        <f>IFERROR(+D32+D33,"")</f>
        <v>0</v>
      </c>
      <c r="E34" s="405">
        <f ca="1">SUM(E32:E33)</f>
        <v>0</v>
      </c>
      <c r="F34" s="405">
        <f ca="1">SUM(F32:F33)</f>
        <v>0</v>
      </c>
      <c r="G34" s="405">
        <f t="shared" ref="G34:S34" ca="1" si="30">SUM(G32:G33)</f>
        <v>0</v>
      </c>
      <c r="H34" s="405">
        <f t="shared" ca="1" si="30"/>
        <v>0</v>
      </c>
      <c r="I34" s="405">
        <f t="shared" ca="1" si="30"/>
        <v>0</v>
      </c>
      <c r="J34" s="405">
        <f t="shared" ca="1" si="30"/>
        <v>0</v>
      </c>
      <c r="K34" s="405">
        <f t="shared" ca="1" si="30"/>
        <v>0</v>
      </c>
      <c r="L34" s="405">
        <f t="shared" ca="1" si="30"/>
        <v>0</v>
      </c>
      <c r="M34" s="405">
        <f t="shared" ca="1" si="30"/>
        <v>0</v>
      </c>
      <c r="N34" s="405">
        <f t="shared" ca="1" si="30"/>
        <v>0</v>
      </c>
      <c r="O34" s="405">
        <f t="shared" ca="1" si="30"/>
        <v>0</v>
      </c>
      <c r="P34" s="405">
        <f t="shared" ca="1" si="30"/>
        <v>0</v>
      </c>
      <c r="Q34" s="405">
        <f t="shared" ca="1" si="30"/>
        <v>0</v>
      </c>
      <c r="R34" s="405">
        <f t="shared" ca="1" si="30"/>
        <v>0</v>
      </c>
      <c r="S34" s="405">
        <f t="shared" ca="1" si="30"/>
        <v>0</v>
      </c>
      <c r="T34" s="405">
        <f t="shared" ref="T34:CE34" ca="1" si="31">SUM(T32:T33)</f>
        <v>0</v>
      </c>
      <c r="U34" s="405">
        <f t="shared" ca="1" si="31"/>
        <v>0</v>
      </c>
      <c r="V34" s="405">
        <f t="shared" ca="1" si="31"/>
        <v>0</v>
      </c>
      <c r="W34" s="405">
        <f t="shared" ca="1" si="31"/>
        <v>0</v>
      </c>
      <c r="X34" s="405">
        <f t="shared" ca="1" si="31"/>
        <v>0</v>
      </c>
      <c r="Y34" s="405">
        <f t="shared" ca="1" si="31"/>
        <v>0</v>
      </c>
      <c r="Z34" s="405">
        <f t="shared" ca="1" si="31"/>
        <v>0</v>
      </c>
      <c r="AA34" s="405">
        <f t="shared" ca="1" si="31"/>
        <v>0</v>
      </c>
      <c r="AB34" s="405">
        <f t="shared" ca="1" si="31"/>
        <v>0</v>
      </c>
      <c r="AC34" s="405">
        <f t="shared" ca="1" si="31"/>
        <v>0</v>
      </c>
      <c r="AD34" s="405">
        <f t="shared" ca="1" si="31"/>
        <v>0</v>
      </c>
      <c r="AE34" s="405">
        <f t="shared" ca="1" si="31"/>
        <v>0</v>
      </c>
      <c r="AF34" s="405">
        <f t="shared" ca="1" si="31"/>
        <v>0</v>
      </c>
      <c r="AG34" s="405">
        <f t="shared" ca="1" si="31"/>
        <v>0</v>
      </c>
      <c r="AH34" s="405">
        <f t="shared" ca="1" si="31"/>
        <v>0</v>
      </c>
      <c r="AI34" s="405">
        <f t="shared" ca="1" si="31"/>
        <v>0</v>
      </c>
      <c r="AJ34" s="405">
        <f t="shared" ca="1" si="31"/>
        <v>0</v>
      </c>
      <c r="AK34" s="405">
        <f t="shared" ca="1" si="31"/>
        <v>0</v>
      </c>
      <c r="AL34" s="405">
        <f t="shared" ca="1" si="31"/>
        <v>0</v>
      </c>
      <c r="AM34" s="405">
        <f t="shared" ca="1" si="31"/>
        <v>0</v>
      </c>
      <c r="AN34" s="405">
        <f t="shared" ca="1" si="31"/>
        <v>0</v>
      </c>
      <c r="AO34" s="405">
        <f t="shared" ca="1" si="31"/>
        <v>0</v>
      </c>
      <c r="AP34" s="405">
        <f t="shared" ca="1" si="31"/>
        <v>0</v>
      </c>
      <c r="AQ34" s="405">
        <f t="shared" ca="1" si="31"/>
        <v>0</v>
      </c>
      <c r="AR34" s="405">
        <f t="shared" ca="1" si="31"/>
        <v>0</v>
      </c>
      <c r="AS34" s="405">
        <f t="shared" ca="1" si="31"/>
        <v>0</v>
      </c>
      <c r="AT34" s="405">
        <f t="shared" ca="1" si="31"/>
        <v>0</v>
      </c>
      <c r="AU34" s="405">
        <f t="shared" ca="1" si="31"/>
        <v>0</v>
      </c>
      <c r="AV34" s="405">
        <f t="shared" ca="1" si="31"/>
        <v>0</v>
      </c>
      <c r="AW34" s="405">
        <f t="shared" ca="1" si="31"/>
        <v>0</v>
      </c>
      <c r="AX34" s="405">
        <f t="shared" ca="1" si="31"/>
        <v>0</v>
      </c>
      <c r="AY34" s="405">
        <f t="shared" ca="1" si="31"/>
        <v>0</v>
      </c>
      <c r="AZ34" s="405">
        <f t="shared" ca="1" si="31"/>
        <v>0</v>
      </c>
      <c r="BA34" s="405">
        <f t="shared" ca="1" si="31"/>
        <v>0</v>
      </c>
      <c r="BB34" s="405">
        <f t="shared" ca="1" si="31"/>
        <v>0</v>
      </c>
      <c r="BC34" s="405">
        <f t="shared" ca="1" si="31"/>
        <v>0</v>
      </c>
      <c r="BD34" s="405">
        <f t="shared" ca="1" si="31"/>
        <v>0</v>
      </c>
      <c r="BE34" s="405">
        <f t="shared" ca="1" si="31"/>
        <v>0</v>
      </c>
      <c r="BF34" s="405">
        <f t="shared" ca="1" si="31"/>
        <v>0</v>
      </c>
      <c r="BG34" s="405">
        <f t="shared" ca="1" si="31"/>
        <v>0</v>
      </c>
      <c r="BH34" s="405">
        <f t="shared" ca="1" si="31"/>
        <v>0</v>
      </c>
      <c r="BI34" s="405">
        <f t="shared" ca="1" si="31"/>
        <v>0</v>
      </c>
      <c r="BJ34" s="405">
        <f t="shared" ca="1" si="31"/>
        <v>0</v>
      </c>
      <c r="BK34" s="405">
        <f t="shared" ca="1" si="31"/>
        <v>0</v>
      </c>
      <c r="BL34" s="405">
        <f t="shared" ca="1" si="31"/>
        <v>0</v>
      </c>
      <c r="BM34" s="405">
        <f t="shared" ca="1" si="31"/>
        <v>0</v>
      </c>
      <c r="BN34" s="405">
        <f t="shared" ca="1" si="31"/>
        <v>0</v>
      </c>
      <c r="BO34" s="405">
        <f t="shared" ca="1" si="31"/>
        <v>0</v>
      </c>
      <c r="BP34" s="405">
        <f t="shared" ca="1" si="31"/>
        <v>0</v>
      </c>
      <c r="BQ34" s="405">
        <f t="shared" ca="1" si="31"/>
        <v>0</v>
      </c>
      <c r="BR34" s="405">
        <f t="shared" ca="1" si="31"/>
        <v>0</v>
      </c>
      <c r="BS34" s="405">
        <f t="shared" ca="1" si="31"/>
        <v>0</v>
      </c>
      <c r="BT34" s="405">
        <f t="shared" ca="1" si="31"/>
        <v>0</v>
      </c>
      <c r="BU34" s="405">
        <f t="shared" ca="1" si="31"/>
        <v>0</v>
      </c>
      <c r="BV34" s="405">
        <f t="shared" ca="1" si="31"/>
        <v>0</v>
      </c>
      <c r="BW34" s="405">
        <f t="shared" ca="1" si="31"/>
        <v>0</v>
      </c>
      <c r="BX34" s="405">
        <f t="shared" ca="1" si="31"/>
        <v>0</v>
      </c>
      <c r="BY34" s="405">
        <f t="shared" ca="1" si="31"/>
        <v>0</v>
      </c>
      <c r="BZ34" s="405">
        <f t="shared" ca="1" si="31"/>
        <v>0</v>
      </c>
      <c r="CA34" s="405">
        <f t="shared" ca="1" si="31"/>
        <v>0</v>
      </c>
      <c r="CB34" s="405">
        <f t="shared" ca="1" si="31"/>
        <v>0</v>
      </c>
      <c r="CC34" s="405">
        <f t="shared" ca="1" si="31"/>
        <v>0</v>
      </c>
      <c r="CD34" s="405">
        <f t="shared" ca="1" si="31"/>
        <v>0</v>
      </c>
      <c r="CE34" s="405">
        <f t="shared" ca="1" si="31"/>
        <v>0</v>
      </c>
      <c r="CF34" s="405">
        <f t="shared" ref="CF34:EO34" ca="1" si="32">SUM(CF32:CF33)</f>
        <v>0</v>
      </c>
      <c r="CG34" s="405">
        <f t="shared" ca="1" si="32"/>
        <v>0</v>
      </c>
      <c r="CH34" s="405">
        <f t="shared" ca="1" si="32"/>
        <v>0</v>
      </c>
      <c r="CI34" s="405">
        <f t="shared" ca="1" si="32"/>
        <v>0</v>
      </c>
      <c r="CJ34" s="405">
        <f t="shared" ca="1" si="32"/>
        <v>0</v>
      </c>
      <c r="CK34" s="405">
        <f t="shared" ca="1" si="32"/>
        <v>0</v>
      </c>
      <c r="CL34" s="405">
        <f t="shared" ca="1" si="32"/>
        <v>0</v>
      </c>
      <c r="CM34" s="405">
        <f t="shared" ca="1" si="32"/>
        <v>0</v>
      </c>
      <c r="CN34" s="405">
        <f t="shared" ca="1" si="32"/>
        <v>0</v>
      </c>
      <c r="CO34" s="405">
        <f t="shared" ca="1" si="32"/>
        <v>0</v>
      </c>
      <c r="CP34" s="405">
        <f t="shared" ca="1" si="32"/>
        <v>0</v>
      </c>
      <c r="CQ34" s="405">
        <f t="shared" ca="1" si="32"/>
        <v>0</v>
      </c>
      <c r="CR34" s="405">
        <f t="shared" ca="1" si="32"/>
        <v>0</v>
      </c>
      <c r="CS34" s="405">
        <f t="shared" ca="1" si="32"/>
        <v>0</v>
      </c>
      <c r="CT34" s="405">
        <f t="shared" ca="1" si="32"/>
        <v>0</v>
      </c>
      <c r="CU34" s="405">
        <f t="shared" ca="1" si="32"/>
        <v>0</v>
      </c>
      <c r="CV34" s="405">
        <f t="shared" ca="1" si="32"/>
        <v>0</v>
      </c>
      <c r="CW34" s="405">
        <f t="shared" ca="1" si="32"/>
        <v>0</v>
      </c>
      <c r="CX34" s="405">
        <f t="shared" ca="1" si="32"/>
        <v>0</v>
      </c>
      <c r="CY34" s="405">
        <f t="shared" ca="1" si="32"/>
        <v>0</v>
      </c>
      <c r="CZ34" s="405">
        <f t="shared" ca="1" si="32"/>
        <v>0</v>
      </c>
      <c r="DA34" s="405">
        <f t="shared" ca="1" si="32"/>
        <v>0</v>
      </c>
      <c r="DB34" s="405">
        <f t="shared" ca="1" si="32"/>
        <v>0</v>
      </c>
      <c r="DC34" s="405">
        <f t="shared" ca="1" si="32"/>
        <v>0</v>
      </c>
      <c r="DD34" s="405">
        <f t="shared" ca="1" si="32"/>
        <v>0</v>
      </c>
      <c r="DE34" s="405">
        <f t="shared" ca="1" si="32"/>
        <v>0</v>
      </c>
      <c r="DF34" s="405">
        <f t="shared" ca="1" si="32"/>
        <v>0</v>
      </c>
      <c r="DG34" s="405">
        <f t="shared" ca="1" si="32"/>
        <v>0</v>
      </c>
      <c r="DH34" s="405">
        <f t="shared" ca="1" si="32"/>
        <v>0</v>
      </c>
      <c r="DI34" s="405">
        <f t="shared" ca="1" si="32"/>
        <v>0</v>
      </c>
      <c r="DJ34" s="405">
        <f t="shared" ca="1" si="32"/>
        <v>0</v>
      </c>
      <c r="DK34" s="405">
        <f t="shared" ca="1" si="32"/>
        <v>0</v>
      </c>
      <c r="DL34" s="405">
        <f t="shared" ca="1" si="32"/>
        <v>0</v>
      </c>
      <c r="DM34" s="405">
        <f t="shared" ca="1" si="32"/>
        <v>0</v>
      </c>
      <c r="DN34" s="405">
        <f t="shared" ca="1" si="32"/>
        <v>0</v>
      </c>
      <c r="DO34" s="405">
        <f t="shared" ca="1" si="32"/>
        <v>0</v>
      </c>
      <c r="DP34" s="405">
        <f t="shared" ca="1" si="32"/>
        <v>0</v>
      </c>
      <c r="DQ34" s="405">
        <f t="shared" ca="1" si="32"/>
        <v>0</v>
      </c>
      <c r="DR34" s="405">
        <f t="shared" ca="1" si="32"/>
        <v>0</v>
      </c>
      <c r="DS34" s="405">
        <f t="shared" ca="1" si="32"/>
        <v>0</v>
      </c>
      <c r="DT34" s="405">
        <f t="shared" ca="1" si="32"/>
        <v>0</v>
      </c>
      <c r="DU34" s="405">
        <f t="shared" ca="1" si="32"/>
        <v>0</v>
      </c>
      <c r="DV34" s="405">
        <f t="shared" ca="1" si="32"/>
        <v>0</v>
      </c>
      <c r="DW34" s="405">
        <f t="shared" ca="1" si="32"/>
        <v>0</v>
      </c>
      <c r="DX34" s="405">
        <f t="shared" ca="1" si="32"/>
        <v>0</v>
      </c>
      <c r="DY34" s="405">
        <f t="shared" ca="1" si="32"/>
        <v>0</v>
      </c>
      <c r="DZ34" s="405">
        <f t="shared" ca="1" si="32"/>
        <v>0</v>
      </c>
      <c r="EA34" s="405">
        <f t="shared" ca="1" si="32"/>
        <v>0</v>
      </c>
      <c r="EB34" s="405">
        <f t="shared" ca="1" si="32"/>
        <v>0</v>
      </c>
      <c r="EC34" s="405">
        <f t="shared" ca="1" si="32"/>
        <v>0</v>
      </c>
      <c r="ED34" s="405">
        <f t="shared" ca="1" si="32"/>
        <v>0</v>
      </c>
      <c r="EE34" s="405">
        <f t="shared" ca="1" si="32"/>
        <v>0</v>
      </c>
      <c r="EF34" s="405">
        <f t="shared" ca="1" si="32"/>
        <v>0</v>
      </c>
      <c r="EG34" s="405">
        <f t="shared" ca="1" si="32"/>
        <v>0</v>
      </c>
      <c r="EH34" s="405">
        <f t="shared" ca="1" si="32"/>
        <v>0</v>
      </c>
      <c r="EI34" s="405">
        <f t="shared" ca="1" si="32"/>
        <v>0</v>
      </c>
      <c r="EJ34" s="405">
        <f t="shared" ca="1" si="32"/>
        <v>0</v>
      </c>
      <c r="EK34" s="405">
        <f t="shared" ca="1" si="32"/>
        <v>0</v>
      </c>
      <c r="EL34" s="405">
        <f t="shared" ca="1" si="32"/>
        <v>0</v>
      </c>
      <c r="EM34" s="405">
        <f t="shared" ca="1" si="32"/>
        <v>0</v>
      </c>
      <c r="EN34" s="405">
        <f t="shared" ca="1" si="32"/>
        <v>0</v>
      </c>
      <c r="EO34" s="405">
        <f t="shared" ca="1" si="32"/>
        <v>0</v>
      </c>
    </row>
    <row r="35" spans="1:145" s="381" customFormat="1" ht="14.25" customHeight="1" thickTop="1">
      <c r="B35" s="377"/>
      <c r="C35" s="436"/>
      <c r="D35" s="37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c r="BT35" s="437"/>
      <c r="BU35" s="437"/>
      <c r="BV35" s="437"/>
      <c r="BW35" s="437"/>
      <c r="BX35" s="437"/>
      <c r="BY35" s="437"/>
      <c r="BZ35" s="437"/>
      <c r="CA35" s="437"/>
      <c r="CB35" s="437"/>
      <c r="CC35" s="437"/>
      <c r="CD35" s="437"/>
      <c r="CE35" s="437"/>
      <c r="CF35" s="437"/>
      <c r="CG35" s="437"/>
      <c r="CH35" s="437"/>
      <c r="CI35" s="437"/>
      <c r="CJ35" s="437"/>
      <c r="CK35" s="437"/>
      <c r="CL35" s="437"/>
      <c r="CM35" s="437"/>
      <c r="CN35" s="437"/>
      <c r="CO35" s="437"/>
      <c r="CP35" s="437"/>
      <c r="CQ35" s="437"/>
      <c r="CR35" s="437"/>
      <c r="CS35" s="437"/>
      <c r="CT35" s="437"/>
      <c r="CU35" s="437"/>
      <c r="CV35" s="437"/>
      <c r="CW35" s="437"/>
      <c r="CX35" s="437"/>
      <c r="CY35" s="437"/>
      <c r="CZ35" s="437"/>
      <c r="DA35" s="437"/>
      <c r="DB35" s="437"/>
      <c r="DC35" s="437"/>
      <c r="DD35" s="437"/>
      <c r="DE35" s="437"/>
      <c r="DF35" s="437"/>
      <c r="DG35" s="437"/>
      <c r="DH35" s="437"/>
      <c r="DI35" s="437"/>
      <c r="DJ35" s="437"/>
      <c r="DK35" s="437"/>
      <c r="DL35" s="437"/>
      <c r="DM35" s="437"/>
      <c r="DN35" s="437"/>
      <c r="DO35" s="437"/>
      <c r="DP35" s="437"/>
      <c r="DQ35" s="437"/>
      <c r="DR35" s="437"/>
      <c r="DS35" s="437"/>
      <c r="DT35" s="437"/>
      <c r="DU35" s="437"/>
      <c r="DV35" s="437"/>
      <c r="DW35" s="437"/>
      <c r="DX35" s="437"/>
      <c r="DY35" s="437"/>
      <c r="DZ35" s="437"/>
      <c r="EA35" s="437"/>
      <c r="EB35" s="437"/>
      <c r="EC35" s="437"/>
      <c r="ED35" s="437"/>
      <c r="EE35" s="437"/>
      <c r="EF35" s="437"/>
      <c r="EG35" s="437"/>
      <c r="EH35" s="437"/>
      <c r="EI35" s="437"/>
      <c r="EJ35" s="437"/>
      <c r="EK35" s="437"/>
      <c r="EL35" s="437"/>
      <c r="EM35" s="437"/>
      <c r="EN35" s="437"/>
      <c r="EO35" s="437"/>
    </row>
    <row r="36" spans="1:145" s="381" customFormat="1" ht="12.75" customHeight="1" thickBot="1">
      <c r="A36" s="438"/>
      <c r="B36" s="377"/>
      <c r="C36" s="439"/>
      <c r="D36" s="37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7"/>
      <c r="BC36" s="437"/>
      <c r="BD36" s="437"/>
      <c r="BE36" s="437"/>
      <c r="BF36" s="437"/>
      <c r="BG36" s="437"/>
      <c r="BH36" s="437"/>
      <c r="BI36" s="437"/>
      <c r="BJ36" s="437"/>
      <c r="BK36" s="437"/>
      <c r="BL36" s="437"/>
      <c r="BM36" s="437"/>
      <c r="BN36" s="437"/>
      <c r="BO36" s="437"/>
      <c r="BP36" s="437"/>
      <c r="BQ36" s="437"/>
      <c r="BR36" s="437"/>
      <c r="BS36" s="437"/>
      <c r="BT36" s="437"/>
      <c r="BU36" s="437"/>
      <c r="BV36" s="437"/>
      <c r="BW36" s="437"/>
      <c r="BX36" s="437"/>
      <c r="BY36" s="437"/>
      <c r="BZ36" s="437"/>
      <c r="CA36" s="437"/>
      <c r="CB36" s="437"/>
      <c r="CC36" s="437"/>
      <c r="CD36" s="437"/>
      <c r="CE36" s="437"/>
      <c r="CF36" s="437"/>
      <c r="CG36" s="437"/>
      <c r="CH36" s="437"/>
      <c r="CI36" s="437"/>
      <c r="CJ36" s="437"/>
      <c r="CK36" s="437"/>
      <c r="CL36" s="437"/>
      <c r="CM36" s="437"/>
      <c r="CN36" s="437"/>
      <c r="CO36" s="437"/>
      <c r="CP36" s="437"/>
      <c r="CQ36" s="437"/>
      <c r="CR36" s="437"/>
      <c r="CS36" s="437"/>
      <c r="CT36" s="437"/>
      <c r="CU36" s="437"/>
      <c r="CV36" s="437"/>
      <c r="CW36" s="437"/>
      <c r="CX36" s="437"/>
      <c r="CY36" s="437"/>
      <c r="CZ36" s="437"/>
      <c r="DA36" s="437"/>
      <c r="DB36" s="437"/>
      <c r="DC36" s="437"/>
      <c r="DD36" s="437"/>
      <c r="DE36" s="437"/>
      <c r="DF36" s="437"/>
      <c r="DG36" s="437"/>
      <c r="DH36" s="437"/>
      <c r="DI36" s="437"/>
      <c r="DJ36" s="437"/>
      <c r="DK36" s="437"/>
      <c r="DL36" s="437"/>
      <c r="DM36" s="437"/>
      <c r="DN36" s="437"/>
      <c r="DO36" s="437"/>
      <c r="DP36" s="437"/>
      <c r="DQ36" s="437"/>
      <c r="DR36" s="437"/>
      <c r="DS36" s="437"/>
      <c r="DT36" s="437"/>
      <c r="DU36" s="437"/>
      <c r="DV36" s="437"/>
      <c r="DW36" s="437"/>
      <c r="DX36" s="437"/>
      <c r="DY36" s="437"/>
      <c r="DZ36" s="437"/>
      <c r="EA36" s="437"/>
      <c r="EB36" s="437"/>
      <c r="EC36" s="437"/>
      <c r="ED36" s="437"/>
      <c r="EE36" s="437"/>
      <c r="EF36" s="437"/>
      <c r="EG36" s="437"/>
      <c r="EH36" s="437"/>
      <c r="EI36" s="437"/>
      <c r="EJ36" s="437"/>
      <c r="EK36" s="437"/>
      <c r="EL36" s="437"/>
      <c r="EM36" s="437"/>
      <c r="EN36" s="437"/>
      <c r="EO36" s="437"/>
    </row>
    <row r="37" spans="1:145" s="381" customFormat="1" ht="14.25" thickTop="1" thickBot="1">
      <c r="A37" s="440" t="s">
        <v>111</v>
      </c>
      <c r="B37" s="441"/>
      <c r="C37" s="442"/>
      <c r="D37" s="442"/>
      <c r="E37" s="442"/>
      <c r="F37" s="442"/>
      <c r="G37" s="442"/>
      <c r="H37" s="442"/>
      <c r="I37" s="442"/>
      <c r="J37" s="442"/>
      <c r="K37" s="442"/>
      <c r="L37" s="442"/>
      <c r="M37" s="442"/>
      <c r="N37" s="442"/>
      <c r="O37" s="442"/>
      <c r="P37" s="442"/>
      <c r="Q37" s="442"/>
      <c r="R37" s="442"/>
      <c r="S37" s="443"/>
      <c r="T37" s="442"/>
      <c r="U37" s="443"/>
      <c r="V37" s="442"/>
      <c r="W37" s="443"/>
      <c r="X37" s="442"/>
      <c r="Y37" s="443"/>
      <c r="Z37" s="442"/>
      <c r="AA37" s="443"/>
      <c r="AB37" s="442"/>
      <c r="AC37" s="443"/>
      <c r="AD37" s="442"/>
      <c r="AE37" s="443"/>
      <c r="AF37" s="442"/>
      <c r="AG37" s="443"/>
      <c r="AH37" s="442"/>
      <c r="AI37" s="443"/>
      <c r="AJ37" s="442"/>
      <c r="AK37" s="443"/>
      <c r="AL37" s="442"/>
      <c r="AM37" s="443"/>
      <c r="AN37" s="442"/>
      <c r="AO37" s="443"/>
      <c r="AP37" s="442"/>
      <c r="AQ37" s="443"/>
      <c r="AR37" s="442"/>
      <c r="AS37" s="443"/>
      <c r="AT37" s="442"/>
      <c r="AU37" s="443"/>
      <c r="AV37" s="442"/>
      <c r="AW37" s="443"/>
      <c r="AX37" s="442"/>
      <c r="AY37" s="443"/>
      <c r="AZ37" s="442"/>
      <c r="BA37" s="443"/>
      <c r="BB37" s="442"/>
      <c r="BC37" s="443"/>
      <c r="BD37" s="442"/>
      <c r="BE37" s="443"/>
      <c r="BF37" s="442"/>
      <c r="BG37" s="443"/>
      <c r="BH37" s="442"/>
      <c r="BI37" s="443"/>
      <c r="BJ37" s="442"/>
      <c r="BK37" s="443"/>
      <c r="BL37" s="442"/>
      <c r="BM37" s="443"/>
      <c r="BN37" s="442"/>
      <c r="BO37" s="443"/>
      <c r="BP37" s="442"/>
      <c r="BQ37" s="443"/>
      <c r="BR37" s="442"/>
      <c r="BS37" s="443"/>
      <c r="BT37" s="442"/>
      <c r="BU37" s="443"/>
      <c r="BV37" s="442"/>
      <c r="BW37" s="443"/>
      <c r="BX37" s="442"/>
      <c r="BY37" s="443"/>
      <c r="BZ37" s="442"/>
      <c r="CA37" s="443"/>
      <c r="CB37" s="442"/>
      <c r="CC37" s="443"/>
      <c r="CD37" s="442"/>
      <c r="CE37" s="443"/>
      <c r="CF37" s="442"/>
      <c r="CG37" s="443"/>
      <c r="CH37" s="442"/>
      <c r="CI37" s="443"/>
      <c r="CJ37" s="442"/>
      <c r="CK37" s="443"/>
      <c r="CL37" s="442"/>
      <c r="CM37" s="443"/>
      <c r="CN37" s="442"/>
      <c r="CO37" s="443"/>
      <c r="CP37" s="442"/>
      <c r="CQ37" s="443"/>
      <c r="CR37" s="442"/>
      <c r="CS37" s="443"/>
      <c r="CT37" s="442"/>
      <c r="CU37" s="443"/>
      <c r="CV37" s="442"/>
      <c r="CW37" s="443"/>
      <c r="CX37" s="442"/>
      <c r="CY37" s="443"/>
      <c r="CZ37" s="442"/>
      <c r="DA37" s="443"/>
      <c r="DB37" s="442"/>
      <c r="DC37" s="443"/>
      <c r="DD37" s="442"/>
      <c r="DE37" s="443"/>
      <c r="DF37" s="442"/>
      <c r="DG37" s="443"/>
      <c r="DH37" s="442"/>
      <c r="DI37" s="443"/>
      <c r="DJ37" s="442"/>
      <c r="DK37" s="443"/>
      <c r="DL37" s="442"/>
      <c r="DM37" s="443"/>
      <c r="DN37" s="442"/>
      <c r="DO37" s="443"/>
      <c r="DP37" s="442"/>
      <c r="DQ37" s="443"/>
      <c r="DR37" s="442"/>
      <c r="DS37" s="443"/>
      <c r="DT37" s="442"/>
      <c r="DU37" s="443"/>
      <c r="DV37" s="442"/>
      <c r="DW37" s="443"/>
      <c r="DX37" s="442"/>
      <c r="DY37" s="443"/>
      <c r="DZ37" s="442"/>
      <c r="EA37" s="443"/>
      <c r="EB37" s="442"/>
      <c r="EC37" s="443"/>
      <c r="ED37" s="442"/>
      <c r="EE37" s="443"/>
      <c r="EF37" s="442"/>
      <c r="EG37" s="443"/>
      <c r="EH37" s="442"/>
      <c r="EI37" s="443"/>
      <c r="EJ37" s="442"/>
      <c r="EK37" s="443"/>
      <c r="EL37" s="442"/>
      <c r="EM37" s="443"/>
      <c r="EN37" s="442"/>
      <c r="EO37" s="443"/>
    </row>
    <row r="38" spans="1:145" s="381" customFormat="1" ht="12.75" customHeight="1" thickTop="1">
      <c r="A38" s="444" t="s">
        <v>578</v>
      </c>
      <c r="B38" s="445"/>
      <c r="C38" s="446"/>
      <c r="D38" s="447"/>
      <c r="E38" s="448"/>
      <c r="F38" s="449">
        <f>+'Input- Historical &amp; Rate Info'!D22</f>
        <v>0</v>
      </c>
      <c r="G38" s="449">
        <f>+'Input- Historical &amp; Rate Info'!E22</f>
        <v>0</v>
      </c>
      <c r="H38" s="449">
        <f>+'Input- Historical &amp; Rate Info'!F22</f>
        <v>0</v>
      </c>
      <c r="I38" s="449">
        <f>+'Input- Historical &amp; Rate Info'!G22</f>
        <v>0</v>
      </c>
      <c r="J38" s="449">
        <f>+'Input- Historical &amp; Rate Info'!H22</f>
        <v>0</v>
      </c>
      <c r="K38" s="449">
        <f>+'Input- Historical &amp; Rate Info'!I22</f>
        <v>0</v>
      </c>
      <c r="L38" s="449">
        <f>+'Input- Historical &amp; Rate Info'!J22</f>
        <v>0</v>
      </c>
      <c r="M38" s="449">
        <f>+'Input- Historical &amp; Rate Info'!K22</f>
        <v>0</v>
      </c>
      <c r="N38" s="449">
        <f>+'Input- Historical &amp; Rate Info'!L22</f>
        <v>0</v>
      </c>
      <c r="O38" s="449">
        <f>+'Input- Historical &amp; Rate Info'!M22</f>
        <v>0</v>
      </c>
      <c r="P38" s="449">
        <f>+'Input- Historical &amp; Rate Info'!N22</f>
        <v>0</v>
      </c>
      <c r="Q38" s="449">
        <f>+'Input- Historical &amp; Rate Info'!O22</f>
        <v>0</v>
      </c>
      <c r="R38" s="449">
        <f>+'Input- Historical &amp; Rate Info'!P22</f>
        <v>0</v>
      </c>
      <c r="S38" s="449">
        <f>+'Input- Historical &amp; Rate Info'!Q22</f>
        <v>0</v>
      </c>
      <c r="T38" s="449">
        <f>+'Input- Historical &amp; Rate Info'!R22</f>
        <v>0</v>
      </c>
      <c r="U38" s="449">
        <f>+'Input- Historical &amp; Rate Info'!S22</f>
        <v>0</v>
      </c>
      <c r="V38" s="449">
        <f>+'Input- Historical &amp; Rate Info'!T22</f>
        <v>0</v>
      </c>
      <c r="W38" s="449">
        <f>+'Input- Historical &amp; Rate Info'!U22</f>
        <v>0</v>
      </c>
      <c r="X38" s="449">
        <f>+'Input- Historical &amp; Rate Info'!V22</f>
        <v>0</v>
      </c>
      <c r="Y38" s="449">
        <f>+'Input- Historical &amp; Rate Info'!W22</f>
        <v>0</v>
      </c>
      <c r="Z38" s="449">
        <f>+'Input- Historical &amp; Rate Info'!X22</f>
        <v>0</v>
      </c>
      <c r="AA38" s="449">
        <f>+'Input- Historical &amp; Rate Info'!Y22</f>
        <v>0</v>
      </c>
      <c r="AB38" s="449">
        <f>+'Input- Historical &amp; Rate Info'!Z22</f>
        <v>0</v>
      </c>
      <c r="AC38" s="449">
        <f>+'Input- Historical &amp; Rate Info'!AA22</f>
        <v>0</v>
      </c>
      <c r="AD38" s="449">
        <f>+'Input- Historical &amp; Rate Info'!AB22</f>
        <v>0</v>
      </c>
      <c r="AE38" s="449">
        <f>+'Input- Historical &amp; Rate Info'!AC22</f>
        <v>0</v>
      </c>
      <c r="AF38" s="449">
        <f>+'Input- Historical &amp; Rate Info'!AD22</f>
        <v>0</v>
      </c>
      <c r="AG38" s="449">
        <f>+'Input- Historical &amp; Rate Info'!AE22</f>
        <v>0</v>
      </c>
      <c r="AH38" s="449">
        <f>+'Input- Historical &amp; Rate Info'!AF22</f>
        <v>0</v>
      </c>
      <c r="AI38" s="449">
        <f>+'Input- Historical &amp; Rate Info'!AG22</f>
        <v>0</v>
      </c>
      <c r="AJ38" s="449">
        <f>+'Input- Historical &amp; Rate Info'!AH22</f>
        <v>0</v>
      </c>
      <c r="AK38" s="449">
        <f>+'Input- Historical &amp; Rate Info'!AI22</f>
        <v>0</v>
      </c>
      <c r="AL38" s="449">
        <f>+'Input- Historical &amp; Rate Info'!AJ22</f>
        <v>0</v>
      </c>
      <c r="AM38" s="449">
        <f>+'Input- Historical &amp; Rate Info'!AK22</f>
        <v>0</v>
      </c>
      <c r="AN38" s="449">
        <f>+'Input- Historical &amp; Rate Info'!AL22</f>
        <v>0</v>
      </c>
      <c r="AO38" s="449">
        <f>+'Input- Historical &amp; Rate Info'!AM22</f>
        <v>0</v>
      </c>
      <c r="AP38" s="449">
        <f>+'Input- Historical &amp; Rate Info'!AN22</f>
        <v>0</v>
      </c>
      <c r="AQ38" s="449">
        <f>+'Input- Historical &amp; Rate Info'!AO22</f>
        <v>0</v>
      </c>
      <c r="AR38" s="449">
        <f>+'Input- Historical &amp; Rate Info'!AP22</f>
        <v>0</v>
      </c>
      <c r="AS38" s="449">
        <f>+'Input- Historical &amp; Rate Info'!AQ22</f>
        <v>0</v>
      </c>
      <c r="AT38" s="449">
        <f>+'Input- Historical &amp; Rate Info'!AR22</f>
        <v>0</v>
      </c>
      <c r="AU38" s="449">
        <f>+'Input- Historical &amp; Rate Info'!AS22</f>
        <v>0</v>
      </c>
      <c r="AV38" s="449">
        <f>+'Input- Historical &amp; Rate Info'!AT22</f>
        <v>0</v>
      </c>
      <c r="AW38" s="449">
        <f>+'Input- Historical &amp; Rate Info'!AU22</f>
        <v>0</v>
      </c>
      <c r="AX38" s="449">
        <f>+'Input- Historical &amp; Rate Info'!AV22</f>
        <v>0</v>
      </c>
      <c r="AY38" s="449">
        <f>+'Input- Historical &amp; Rate Info'!AW22</f>
        <v>0</v>
      </c>
      <c r="AZ38" s="449">
        <f>+'Input- Historical &amp; Rate Info'!AX22</f>
        <v>0</v>
      </c>
      <c r="BA38" s="449">
        <f>+'Input- Historical &amp; Rate Info'!AY22</f>
        <v>0</v>
      </c>
      <c r="BB38" s="449">
        <f>+'Input- Historical &amp; Rate Info'!AZ22</f>
        <v>0</v>
      </c>
      <c r="BC38" s="449">
        <f>+'Input- Historical &amp; Rate Info'!BA22</f>
        <v>0</v>
      </c>
      <c r="BD38" s="449">
        <f>+'Input- Historical &amp; Rate Info'!BB22</f>
        <v>0</v>
      </c>
      <c r="BE38" s="449">
        <f>+'Input- Historical &amp; Rate Info'!BC22</f>
        <v>0</v>
      </c>
      <c r="BF38" s="449">
        <f>+'Input- Historical &amp; Rate Info'!BD22</f>
        <v>0</v>
      </c>
      <c r="BG38" s="449">
        <f>+'Input- Historical &amp; Rate Info'!BE22</f>
        <v>0</v>
      </c>
      <c r="BH38" s="449">
        <f>+'Input- Historical &amp; Rate Info'!BF22</f>
        <v>0</v>
      </c>
      <c r="BI38" s="449">
        <f>+'Input- Historical &amp; Rate Info'!BG22</f>
        <v>0</v>
      </c>
      <c r="BJ38" s="449">
        <f>+'Input- Historical &amp; Rate Info'!BH22</f>
        <v>0</v>
      </c>
      <c r="BK38" s="449">
        <f>+'Input- Historical &amp; Rate Info'!BI22</f>
        <v>0</v>
      </c>
      <c r="BL38" s="449">
        <f>+'Input- Historical &amp; Rate Info'!BJ22</f>
        <v>0</v>
      </c>
      <c r="BM38" s="449">
        <f>+'Input- Historical &amp; Rate Info'!BK22</f>
        <v>0</v>
      </c>
      <c r="BN38" s="449">
        <f>+'Input- Historical &amp; Rate Info'!BL22</f>
        <v>0</v>
      </c>
      <c r="BO38" s="449">
        <f>+'Input- Historical &amp; Rate Info'!BM22</f>
        <v>0</v>
      </c>
      <c r="BP38" s="449">
        <f>+'Input- Historical &amp; Rate Info'!BN22</f>
        <v>0</v>
      </c>
      <c r="BQ38" s="449">
        <f>+'Input- Historical &amp; Rate Info'!BO22</f>
        <v>0</v>
      </c>
      <c r="BR38" s="449">
        <f>+'Input- Historical &amp; Rate Info'!BP22</f>
        <v>0</v>
      </c>
      <c r="BS38" s="449">
        <f>+'Input- Historical &amp; Rate Info'!BQ22</f>
        <v>0</v>
      </c>
      <c r="BT38" s="449">
        <f>+'Input- Historical &amp; Rate Info'!BR22</f>
        <v>0</v>
      </c>
      <c r="BU38" s="449">
        <f>+'Input- Historical &amp; Rate Info'!BS22</f>
        <v>0</v>
      </c>
      <c r="BV38" s="449">
        <f>+'Input- Historical &amp; Rate Info'!BT22</f>
        <v>0</v>
      </c>
      <c r="BW38" s="449">
        <f>+'Input- Historical &amp; Rate Info'!BU22</f>
        <v>0</v>
      </c>
      <c r="BX38" s="449">
        <f>+'Input- Historical &amp; Rate Info'!BV22</f>
        <v>0</v>
      </c>
      <c r="BY38" s="449">
        <f>+'Input- Historical &amp; Rate Info'!BW22</f>
        <v>0</v>
      </c>
      <c r="BZ38" s="449">
        <f>+'Input- Historical &amp; Rate Info'!BX22</f>
        <v>0</v>
      </c>
      <c r="CA38" s="449">
        <f>+'Input- Historical &amp; Rate Info'!BY22</f>
        <v>0</v>
      </c>
      <c r="CB38" s="449">
        <f>+'Input- Historical &amp; Rate Info'!BZ22</f>
        <v>0</v>
      </c>
      <c r="CC38" s="449">
        <f>+'Input- Historical &amp; Rate Info'!CA22</f>
        <v>0</v>
      </c>
      <c r="CD38" s="449">
        <f>+'Input- Historical &amp; Rate Info'!CB22</f>
        <v>0</v>
      </c>
      <c r="CE38" s="449">
        <f>+'Input- Historical &amp; Rate Info'!CC22</f>
        <v>0</v>
      </c>
      <c r="CF38" s="449">
        <f>+'Input- Historical &amp; Rate Info'!CD22</f>
        <v>0</v>
      </c>
      <c r="CG38" s="449">
        <f>+'Input- Historical &amp; Rate Info'!CE22</f>
        <v>0</v>
      </c>
      <c r="CH38" s="449">
        <f>+'Input- Historical &amp; Rate Info'!CF22</f>
        <v>0</v>
      </c>
      <c r="CI38" s="449">
        <f>+'Input- Historical &amp; Rate Info'!CG22</f>
        <v>0</v>
      </c>
      <c r="CJ38" s="449">
        <f>+'Input- Historical &amp; Rate Info'!CH22</f>
        <v>0</v>
      </c>
      <c r="CK38" s="449">
        <f>+'Input- Historical &amp; Rate Info'!CI22</f>
        <v>0</v>
      </c>
      <c r="CL38" s="449">
        <f>+'Input- Historical &amp; Rate Info'!CJ22</f>
        <v>0</v>
      </c>
      <c r="CM38" s="449">
        <f>+'Input- Historical &amp; Rate Info'!CK22</f>
        <v>0</v>
      </c>
      <c r="CN38" s="449">
        <f>+'Input- Historical &amp; Rate Info'!CL22</f>
        <v>0</v>
      </c>
      <c r="CO38" s="449">
        <f>+'Input- Historical &amp; Rate Info'!CM22</f>
        <v>0</v>
      </c>
      <c r="CP38" s="449">
        <f>+'Input- Historical &amp; Rate Info'!CN22</f>
        <v>0</v>
      </c>
      <c r="CQ38" s="449">
        <f>+'Input- Historical &amp; Rate Info'!CO22</f>
        <v>0</v>
      </c>
      <c r="CR38" s="449">
        <f>+'Input- Historical &amp; Rate Info'!CP22</f>
        <v>0</v>
      </c>
      <c r="CS38" s="449">
        <f>+'Input- Historical &amp; Rate Info'!CQ22</f>
        <v>0</v>
      </c>
      <c r="CT38" s="449">
        <f>+'Input- Historical &amp; Rate Info'!CR22</f>
        <v>0</v>
      </c>
      <c r="CU38" s="449">
        <f>+'Input- Historical &amp; Rate Info'!CS22</f>
        <v>0</v>
      </c>
      <c r="CV38" s="449">
        <f>+'Input- Historical &amp; Rate Info'!CT22</f>
        <v>0</v>
      </c>
      <c r="CW38" s="449">
        <f>+'Input- Historical &amp; Rate Info'!CU22</f>
        <v>0</v>
      </c>
      <c r="CX38" s="449">
        <f>+'Input- Historical &amp; Rate Info'!CV22</f>
        <v>0</v>
      </c>
      <c r="CY38" s="449">
        <f>+'Input- Historical &amp; Rate Info'!CW22</f>
        <v>0</v>
      </c>
      <c r="CZ38" s="449">
        <f>+'Input- Historical &amp; Rate Info'!CX22</f>
        <v>0</v>
      </c>
      <c r="DA38" s="449">
        <f>+'Input- Historical &amp; Rate Info'!CY22</f>
        <v>0</v>
      </c>
      <c r="DB38" s="449">
        <f>+'Input- Historical &amp; Rate Info'!CZ22</f>
        <v>0</v>
      </c>
      <c r="DC38" s="449">
        <f>+'Input- Historical &amp; Rate Info'!DA22</f>
        <v>0</v>
      </c>
      <c r="DD38" s="449">
        <f>+'Input- Historical &amp; Rate Info'!DB22</f>
        <v>0</v>
      </c>
      <c r="DE38" s="449">
        <f>+'Input- Historical &amp; Rate Info'!DC22</f>
        <v>0</v>
      </c>
      <c r="DF38" s="449">
        <f>+'Input- Historical &amp; Rate Info'!DD22</f>
        <v>0</v>
      </c>
      <c r="DG38" s="449">
        <f>+'Input- Historical &amp; Rate Info'!DE22</f>
        <v>0</v>
      </c>
      <c r="DH38" s="449">
        <f>+'Input- Historical &amp; Rate Info'!DF22</f>
        <v>0</v>
      </c>
      <c r="DI38" s="449">
        <f>+'Input- Historical &amp; Rate Info'!DG22</f>
        <v>0</v>
      </c>
      <c r="DJ38" s="449">
        <f>+'Input- Historical &amp; Rate Info'!DH22</f>
        <v>0</v>
      </c>
      <c r="DK38" s="449">
        <f>+'Input- Historical &amp; Rate Info'!DI22</f>
        <v>0</v>
      </c>
      <c r="DL38" s="449">
        <f>+'Input- Historical &amp; Rate Info'!DJ22</f>
        <v>0</v>
      </c>
      <c r="DM38" s="449">
        <f>+'Input- Historical &amp; Rate Info'!DK22</f>
        <v>0</v>
      </c>
      <c r="DN38" s="449">
        <f>+'Input- Historical &amp; Rate Info'!DL22</f>
        <v>0</v>
      </c>
      <c r="DO38" s="449">
        <f>+'Input- Historical &amp; Rate Info'!DM22</f>
        <v>0</v>
      </c>
      <c r="DP38" s="449">
        <f>+'Input- Historical &amp; Rate Info'!DN22</f>
        <v>0</v>
      </c>
      <c r="DQ38" s="449">
        <f>+'Input- Historical &amp; Rate Info'!DO22</f>
        <v>0</v>
      </c>
      <c r="DR38" s="449">
        <f>+'Input- Historical &amp; Rate Info'!DP22</f>
        <v>0</v>
      </c>
      <c r="DS38" s="449">
        <f>+'Input- Historical &amp; Rate Info'!DQ22</f>
        <v>0</v>
      </c>
      <c r="DT38" s="449">
        <f>+'Input- Historical &amp; Rate Info'!DR22</f>
        <v>0</v>
      </c>
      <c r="DU38" s="449">
        <f>+'Input- Historical &amp; Rate Info'!DS22</f>
        <v>0</v>
      </c>
      <c r="DV38" s="449">
        <f>+'Input- Historical &amp; Rate Info'!DT22</f>
        <v>0</v>
      </c>
      <c r="DW38" s="449">
        <f>+'Input- Historical &amp; Rate Info'!DU22</f>
        <v>0</v>
      </c>
      <c r="DX38" s="449">
        <f>+'Input- Historical &amp; Rate Info'!DV22</f>
        <v>0</v>
      </c>
      <c r="DY38" s="449">
        <f>+'Input- Historical &amp; Rate Info'!DW22</f>
        <v>0</v>
      </c>
      <c r="DZ38" s="449">
        <f>+'Input- Historical &amp; Rate Info'!DX22</f>
        <v>0</v>
      </c>
      <c r="EA38" s="449">
        <f>+'Input- Historical &amp; Rate Info'!DY22</f>
        <v>0</v>
      </c>
      <c r="EB38" s="449">
        <f>+'Input- Historical &amp; Rate Info'!DZ22</f>
        <v>0</v>
      </c>
      <c r="EC38" s="449">
        <f>+'Input- Historical &amp; Rate Info'!EA22</f>
        <v>0</v>
      </c>
      <c r="ED38" s="449">
        <f>+'Input- Historical &amp; Rate Info'!EB22</f>
        <v>0</v>
      </c>
      <c r="EE38" s="449">
        <f>+'Input- Historical &amp; Rate Info'!EC22</f>
        <v>0</v>
      </c>
      <c r="EF38" s="449">
        <f>+'Input- Historical &amp; Rate Info'!ED22</f>
        <v>0</v>
      </c>
      <c r="EG38" s="449">
        <f>+'Input- Historical &amp; Rate Info'!EE22</f>
        <v>0</v>
      </c>
      <c r="EH38" s="449">
        <f>+'Input- Historical &amp; Rate Info'!EF22</f>
        <v>0</v>
      </c>
      <c r="EI38" s="449">
        <f>+'Input- Historical &amp; Rate Info'!EG22</f>
        <v>0</v>
      </c>
      <c r="EJ38" s="449">
        <f>+'Input- Historical &amp; Rate Info'!EH22</f>
        <v>0</v>
      </c>
      <c r="EK38" s="449">
        <f>+'Input- Historical &amp; Rate Info'!EI22</f>
        <v>0</v>
      </c>
      <c r="EL38" s="449">
        <f>+'Input- Historical &amp; Rate Info'!EJ22</f>
        <v>0</v>
      </c>
      <c r="EM38" s="449">
        <f>+'Input- Historical &amp; Rate Info'!EK22</f>
        <v>0</v>
      </c>
      <c r="EN38" s="449">
        <f>+'Input- Historical &amp; Rate Info'!EL22</f>
        <v>0</v>
      </c>
      <c r="EO38" s="449">
        <f>+'Input- Historical &amp; Rate Info'!EM22</f>
        <v>0</v>
      </c>
    </row>
    <row r="39" spans="1:145" s="381" customFormat="1">
      <c r="A39" s="444" t="s">
        <v>144</v>
      </c>
      <c r="B39" s="450"/>
      <c r="C39" s="451"/>
      <c r="D39" s="451"/>
      <c r="E39" s="452"/>
      <c r="F39" s="453" t="str">
        <f t="shared" ref="F39:S39" ca="1" si="33">IFERROR(F34/F38,"")</f>
        <v/>
      </c>
      <c r="G39" s="453" t="str">
        <f t="shared" ca="1" si="33"/>
        <v/>
      </c>
      <c r="H39" s="453" t="str">
        <f t="shared" ca="1" si="33"/>
        <v/>
      </c>
      <c r="I39" s="453" t="str">
        <f t="shared" ca="1" si="33"/>
        <v/>
      </c>
      <c r="J39" s="453" t="str">
        <f t="shared" ca="1" si="33"/>
        <v/>
      </c>
      <c r="K39" s="453" t="str">
        <f t="shared" ca="1" si="33"/>
        <v/>
      </c>
      <c r="L39" s="453" t="str">
        <f t="shared" ca="1" si="33"/>
        <v/>
      </c>
      <c r="M39" s="453" t="str">
        <f t="shared" ca="1" si="33"/>
        <v/>
      </c>
      <c r="N39" s="453" t="str">
        <f t="shared" ca="1" si="33"/>
        <v/>
      </c>
      <c r="O39" s="453" t="str">
        <f t="shared" ca="1" si="33"/>
        <v/>
      </c>
      <c r="P39" s="453" t="str">
        <f t="shared" ca="1" si="33"/>
        <v/>
      </c>
      <c r="Q39" s="453" t="str">
        <f t="shared" ca="1" si="33"/>
        <v/>
      </c>
      <c r="R39" s="453" t="str">
        <f t="shared" ca="1" si="33"/>
        <v/>
      </c>
      <c r="S39" s="453" t="str">
        <f t="shared" ca="1" si="33"/>
        <v/>
      </c>
      <c r="T39" s="453" t="str">
        <f t="shared" ref="T39:CE39" ca="1" si="34">IFERROR(T34/T38,"")</f>
        <v/>
      </c>
      <c r="U39" s="453" t="str">
        <f t="shared" ca="1" si="34"/>
        <v/>
      </c>
      <c r="V39" s="453" t="str">
        <f t="shared" ca="1" si="34"/>
        <v/>
      </c>
      <c r="W39" s="453" t="str">
        <f t="shared" ca="1" si="34"/>
        <v/>
      </c>
      <c r="X39" s="453" t="str">
        <f t="shared" ca="1" si="34"/>
        <v/>
      </c>
      <c r="Y39" s="453" t="str">
        <f t="shared" ca="1" si="34"/>
        <v/>
      </c>
      <c r="Z39" s="453" t="str">
        <f t="shared" ca="1" si="34"/>
        <v/>
      </c>
      <c r="AA39" s="453" t="str">
        <f t="shared" ca="1" si="34"/>
        <v/>
      </c>
      <c r="AB39" s="453" t="str">
        <f t="shared" ca="1" si="34"/>
        <v/>
      </c>
      <c r="AC39" s="453" t="str">
        <f t="shared" ca="1" si="34"/>
        <v/>
      </c>
      <c r="AD39" s="453" t="str">
        <f t="shared" ca="1" si="34"/>
        <v/>
      </c>
      <c r="AE39" s="453" t="str">
        <f t="shared" ca="1" si="34"/>
        <v/>
      </c>
      <c r="AF39" s="453" t="str">
        <f t="shared" ca="1" si="34"/>
        <v/>
      </c>
      <c r="AG39" s="453" t="str">
        <f t="shared" ca="1" si="34"/>
        <v/>
      </c>
      <c r="AH39" s="453" t="str">
        <f t="shared" ca="1" si="34"/>
        <v/>
      </c>
      <c r="AI39" s="453" t="str">
        <f t="shared" ca="1" si="34"/>
        <v/>
      </c>
      <c r="AJ39" s="453" t="str">
        <f t="shared" ca="1" si="34"/>
        <v/>
      </c>
      <c r="AK39" s="453" t="str">
        <f t="shared" ca="1" si="34"/>
        <v/>
      </c>
      <c r="AL39" s="453" t="str">
        <f t="shared" ca="1" si="34"/>
        <v/>
      </c>
      <c r="AM39" s="453" t="str">
        <f t="shared" ca="1" si="34"/>
        <v/>
      </c>
      <c r="AN39" s="453" t="str">
        <f t="shared" ca="1" si="34"/>
        <v/>
      </c>
      <c r="AO39" s="453" t="str">
        <f t="shared" ca="1" si="34"/>
        <v/>
      </c>
      <c r="AP39" s="453" t="str">
        <f t="shared" ca="1" si="34"/>
        <v/>
      </c>
      <c r="AQ39" s="453" t="str">
        <f t="shared" ca="1" si="34"/>
        <v/>
      </c>
      <c r="AR39" s="453" t="str">
        <f t="shared" ca="1" si="34"/>
        <v/>
      </c>
      <c r="AS39" s="453" t="str">
        <f t="shared" ca="1" si="34"/>
        <v/>
      </c>
      <c r="AT39" s="453" t="str">
        <f t="shared" ca="1" si="34"/>
        <v/>
      </c>
      <c r="AU39" s="453" t="str">
        <f t="shared" ca="1" si="34"/>
        <v/>
      </c>
      <c r="AV39" s="453" t="str">
        <f t="shared" ca="1" si="34"/>
        <v/>
      </c>
      <c r="AW39" s="453" t="str">
        <f t="shared" ca="1" si="34"/>
        <v/>
      </c>
      <c r="AX39" s="453" t="str">
        <f t="shared" ca="1" si="34"/>
        <v/>
      </c>
      <c r="AY39" s="453" t="str">
        <f t="shared" ca="1" si="34"/>
        <v/>
      </c>
      <c r="AZ39" s="453" t="str">
        <f t="shared" ca="1" si="34"/>
        <v/>
      </c>
      <c r="BA39" s="453" t="str">
        <f t="shared" ca="1" si="34"/>
        <v/>
      </c>
      <c r="BB39" s="453" t="str">
        <f t="shared" ca="1" si="34"/>
        <v/>
      </c>
      <c r="BC39" s="453" t="str">
        <f t="shared" ca="1" si="34"/>
        <v/>
      </c>
      <c r="BD39" s="453" t="str">
        <f t="shared" ca="1" si="34"/>
        <v/>
      </c>
      <c r="BE39" s="453" t="str">
        <f t="shared" ca="1" si="34"/>
        <v/>
      </c>
      <c r="BF39" s="453" t="str">
        <f t="shared" ca="1" si="34"/>
        <v/>
      </c>
      <c r="BG39" s="453" t="str">
        <f t="shared" ca="1" si="34"/>
        <v/>
      </c>
      <c r="BH39" s="453" t="str">
        <f t="shared" ca="1" si="34"/>
        <v/>
      </c>
      <c r="BI39" s="453" t="str">
        <f t="shared" ca="1" si="34"/>
        <v/>
      </c>
      <c r="BJ39" s="453" t="str">
        <f t="shared" ca="1" si="34"/>
        <v/>
      </c>
      <c r="BK39" s="453" t="str">
        <f t="shared" ca="1" si="34"/>
        <v/>
      </c>
      <c r="BL39" s="453" t="str">
        <f t="shared" ca="1" si="34"/>
        <v/>
      </c>
      <c r="BM39" s="453" t="str">
        <f t="shared" ca="1" si="34"/>
        <v/>
      </c>
      <c r="BN39" s="453" t="str">
        <f t="shared" ca="1" si="34"/>
        <v/>
      </c>
      <c r="BO39" s="453" t="str">
        <f t="shared" ca="1" si="34"/>
        <v/>
      </c>
      <c r="BP39" s="453" t="str">
        <f t="shared" ca="1" si="34"/>
        <v/>
      </c>
      <c r="BQ39" s="453" t="str">
        <f t="shared" ca="1" si="34"/>
        <v/>
      </c>
      <c r="BR39" s="453" t="str">
        <f t="shared" ca="1" si="34"/>
        <v/>
      </c>
      <c r="BS39" s="453" t="str">
        <f t="shared" ca="1" si="34"/>
        <v/>
      </c>
      <c r="BT39" s="453" t="str">
        <f t="shared" ca="1" si="34"/>
        <v/>
      </c>
      <c r="BU39" s="453" t="str">
        <f t="shared" ca="1" si="34"/>
        <v/>
      </c>
      <c r="BV39" s="453" t="str">
        <f t="shared" ca="1" si="34"/>
        <v/>
      </c>
      <c r="BW39" s="453" t="str">
        <f t="shared" ca="1" si="34"/>
        <v/>
      </c>
      <c r="BX39" s="453" t="str">
        <f t="shared" ca="1" si="34"/>
        <v/>
      </c>
      <c r="BY39" s="453" t="str">
        <f t="shared" ca="1" si="34"/>
        <v/>
      </c>
      <c r="BZ39" s="453" t="str">
        <f t="shared" ca="1" si="34"/>
        <v/>
      </c>
      <c r="CA39" s="453" t="str">
        <f t="shared" ca="1" si="34"/>
        <v/>
      </c>
      <c r="CB39" s="453" t="str">
        <f t="shared" ca="1" si="34"/>
        <v/>
      </c>
      <c r="CC39" s="453" t="str">
        <f t="shared" ca="1" si="34"/>
        <v/>
      </c>
      <c r="CD39" s="453" t="str">
        <f t="shared" ca="1" si="34"/>
        <v/>
      </c>
      <c r="CE39" s="453" t="str">
        <f t="shared" ca="1" si="34"/>
        <v/>
      </c>
      <c r="CF39" s="453" t="str">
        <f t="shared" ref="CF39:EO39" ca="1" si="35">IFERROR(CF34/CF38,"")</f>
        <v/>
      </c>
      <c r="CG39" s="453" t="str">
        <f t="shared" ca="1" si="35"/>
        <v/>
      </c>
      <c r="CH39" s="453" t="str">
        <f t="shared" ca="1" si="35"/>
        <v/>
      </c>
      <c r="CI39" s="453" t="str">
        <f t="shared" ca="1" si="35"/>
        <v/>
      </c>
      <c r="CJ39" s="453" t="str">
        <f t="shared" ca="1" si="35"/>
        <v/>
      </c>
      <c r="CK39" s="453" t="str">
        <f t="shared" ca="1" si="35"/>
        <v/>
      </c>
      <c r="CL39" s="453" t="str">
        <f t="shared" ca="1" si="35"/>
        <v/>
      </c>
      <c r="CM39" s="453" t="str">
        <f t="shared" ca="1" si="35"/>
        <v/>
      </c>
      <c r="CN39" s="453" t="str">
        <f t="shared" ca="1" si="35"/>
        <v/>
      </c>
      <c r="CO39" s="453" t="str">
        <f t="shared" ca="1" si="35"/>
        <v/>
      </c>
      <c r="CP39" s="453" t="str">
        <f t="shared" ca="1" si="35"/>
        <v/>
      </c>
      <c r="CQ39" s="453" t="str">
        <f t="shared" ca="1" si="35"/>
        <v/>
      </c>
      <c r="CR39" s="453" t="str">
        <f t="shared" ca="1" si="35"/>
        <v/>
      </c>
      <c r="CS39" s="453" t="str">
        <f t="shared" ca="1" si="35"/>
        <v/>
      </c>
      <c r="CT39" s="453" t="str">
        <f t="shared" ca="1" si="35"/>
        <v/>
      </c>
      <c r="CU39" s="453" t="str">
        <f t="shared" ca="1" si="35"/>
        <v/>
      </c>
      <c r="CV39" s="453" t="str">
        <f t="shared" ca="1" si="35"/>
        <v/>
      </c>
      <c r="CW39" s="453" t="str">
        <f t="shared" ca="1" si="35"/>
        <v/>
      </c>
      <c r="CX39" s="453" t="str">
        <f t="shared" ca="1" si="35"/>
        <v/>
      </c>
      <c r="CY39" s="453" t="str">
        <f t="shared" ca="1" si="35"/>
        <v/>
      </c>
      <c r="CZ39" s="453" t="str">
        <f t="shared" ca="1" si="35"/>
        <v/>
      </c>
      <c r="DA39" s="453" t="str">
        <f t="shared" ca="1" si="35"/>
        <v/>
      </c>
      <c r="DB39" s="453" t="str">
        <f t="shared" ca="1" si="35"/>
        <v/>
      </c>
      <c r="DC39" s="453" t="str">
        <f t="shared" ca="1" si="35"/>
        <v/>
      </c>
      <c r="DD39" s="453" t="str">
        <f t="shared" ca="1" si="35"/>
        <v/>
      </c>
      <c r="DE39" s="453" t="str">
        <f t="shared" ca="1" si="35"/>
        <v/>
      </c>
      <c r="DF39" s="453" t="str">
        <f t="shared" ca="1" si="35"/>
        <v/>
      </c>
      <c r="DG39" s="453" t="str">
        <f t="shared" ca="1" si="35"/>
        <v/>
      </c>
      <c r="DH39" s="453" t="str">
        <f t="shared" ca="1" si="35"/>
        <v/>
      </c>
      <c r="DI39" s="453" t="str">
        <f t="shared" ca="1" si="35"/>
        <v/>
      </c>
      <c r="DJ39" s="453" t="str">
        <f t="shared" ca="1" si="35"/>
        <v/>
      </c>
      <c r="DK39" s="453" t="str">
        <f t="shared" ca="1" si="35"/>
        <v/>
      </c>
      <c r="DL39" s="453" t="str">
        <f t="shared" ca="1" si="35"/>
        <v/>
      </c>
      <c r="DM39" s="453" t="str">
        <f t="shared" ca="1" si="35"/>
        <v/>
      </c>
      <c r="DN39" s="453" t="str">
        <f t="shared" ca="1" si="35"/>
        <v/>
      </c>
      <c r="DO39" s="453" t="str">
        <f t="shared" ca="1" si="35"/>
        <v/>
      </c>
      <c r="DP39" s="453" t="str">
        <f t="shared" ca="1" si="35"/>
        <v/>
      </c>
      <c r="DQ39" s="453" t="str">
        <f t="shared" ca="1" si="35"/>
        <v/>
      </c>
      <c r="DR39" s="453" t="str">
        <f t="shared" ca="1" si="35"/>
        <v/>
      </c>
      <c r="DS39" s="453" t="str">
        <f t="shared" ca="1" si="35"/>
        <v/>
      </c>
      <c r="DT39" s="453" t="str">
        <f t="shared" ca="1" si="35"/>
        <v/>
      </c>
      <c r="DU39" s="453" t="str">
        <f t="shared" ca="1" si="35"/>
        <v/>
      </c>
      <c r="DV39" s="453" t="str">
        <f t="shared" ca="1" si="35"/>
        <v/>
      </c>
      <c r="DW39" s="453" t="str">
        <f t="shared" ca="1" si="35"/>
        <v/>
      </c>
      <c r="DX39" s="453" t="str">
        <f t="shared" ca="1" si="35"/>
        <v/>
      </c>
      <c r="DY39" s="453" t="str">
        <f t="shared" ca="1" si="35"/>
        <v/>
      </c>
      <c r="DZ39" s="453" t="str">
        <f t="shared" ca="1" si="35"/>
        <v/>
      </c>
      <c r="EA39" s="453" t="str">
        <f t="shared" ca="1" si="35"/>
        <v/>
      </c>
      <c r="EB39" s="453" t="str">
        <f t="shared" ca="1" si="35"/>
        <v/>
      </c>
      <c r="EC39" s="453" t="str">
        <f t="shared" ca="1" si="35"/>
        <v/>
      </c>
      <c r="ED39" s="453" t="str">
        <f t="shared" ca="1" si="35"/>
        <v/>
      </c>
      <c r="EE39" s="453" t="str">
        <f t="shared" ca="1" si="35"/>
        <v/>
      </c>
      <c r="EF39" s="453" t="str">
        <f t="shared" ca="1" si="35"/>
        <v/>
      </c>
      <c r="EG39" s="453" t="str">
        <f t="shared" ca="1" si="35"/>
        <v/>
      </c>
      <c r="EH39" s="453" t="str">
        <f t="shared" ca="1" si="35"/>
        <v/>
      </c>
      <c r="EI39" s="453" t="str">
        <f t="shared" ca="1" si="35"/>
        <v/>
      </c>
      <c r="EJ39" s="453" t="str">
        <f t="shared" ca="1" si="35"/>
        <v/>
      </c>
      <c r="EK39" s="453" t="str">
        <f t="shared" ca="1" si="35"/>
        <v/>
      </c>
      <c r="EL39" s="453" t="str">
        <f t="shared" ca="1" si="35"/>
        <v/>
      </c>
      <c r="EM39" s="453" t="str">
        <f t="shared" ca="1" si="35"/>
        <v/>
      </c>
      <c r="EN39" s="453" t="str">
        <f t="shared" ca="1" si="35"/>
        <v/>
      </c>
      <c r="EO39" s="453" t="str">
        <f t="shared" ca="1" si="35"/>
        <v/>
      </c>
    </row>
    <row r="40" spans="1:145" s="381" customFormat="1" ht="13.5" thickBot="1">
      <c r="A40" s="398" t="s">
        <v>77</v>
      </c>
      <c r="B40" s="454"/>
      <c r="C40" s="455"/>
      <c r="D40" s="455"/>
      <c r="E40" s="456"/>
      <c r="F40" s="457" t="str">
        <f t="shared" ref="F40:S40" si="36">IFERROR(+F$32/F38,"")</f>
        <v/>
      </c>
      <c r="G40" s="457" t="str">
        <f t="shared" si="36"/>
        <v/>
      </c>
      <c r="H40" s="457" t="str">
        <f t="shared" si="36"/>
        <v/>
      </c>
      <c r="I40" s="457" t="str">
        <f t="shared" si="36"/>
        <v/>
      </c>
      <c r="J40" s="457" t="str">
        <f t="shared" si="36"/>
        <v/>
      </c>
      <c r="K40" s="457" t="str">
        <f t="shared" si="36"/>
        <v/>
      </c>
      <c r="L40" s="457" t="str">
        <f t="shared" si="36"/>
        <v/>
      </c>
      <c r="M40" s="457" t="str">
        <f t="shared" si="36"/>
        <v/>
      </c>
      <c r="N40" s="457" t="str">
        <f t="shared" si="36"/>
        <v/>
      </c>
      <c r="O40" s="457" t="str">
        <f t="shared" si="36"/>
        <v/>
      </c>
      <c r="P40" s="457" t="str">
        <f t="shared" si="36"/>
        <v/>
      </c>
      <c r="Q40" s="457" t="str">
        <f t="shared" si="36"/>
        <v/>
      </c>
      <c r="R40" s="457" t="str">
        <f t="shared" si="36"/>
        <v/>
      </c>
      <c r="S40" s="457" t="str">
        <f t="shared" si="36"/>
        <v/>
      </c>
      <c r="T40" s="457" t="str">
        <f t="shared" ref="T40:CE40" si="37">IFERROR(+T$32/T38,"")</f>
        <v/>
      </c>
      <c r="U40" s="457" t="str">
        <f t="shared" si="37"/>
        <v/>
      </c>
      <c r="V40" s="457" t="str">
        <f t="shared" si="37"/>
        <v/>
      </c>
      <c r="W40" s="457" t="str">
        <f t="shared" si="37"/>
        <v/>
      </c>
      <c r="X40" s="457" t="str">
        <f t="shared" si="37"/>
        <v/>
      </c>
      <c r="Y40" s="457" t="str">
        <f t="shared" si="37"/>
        <v/>
      </c>
      <c r="Z40" s="457" t="str">
        <f t="shared" si="37"/>
        <v/>
      </c>
      <c r="AA40" s="457" t="str">
        <f t="shared" si="37"/>
        <v/>
      </c>
      <c r="AB40" s="457" t="str">
        <f t="shared" si="37"/>
        <v/>
      </c>
      <c r="AC40" s="457" t="str">
        <f t="shared" si="37"/>
        <v/>
      </c>
      <c r="AD40" s="457" t="str">
        <f t="shared" si="37"/>
        <v/>
      </c>
      <c r="AE40" s="457" t="str">
        <f t="shared" si="37"/>
        <v/>
      </c>
      <c r="AF40" s="457" t="str">
        <f t="shared" si="37"/>
        <v/>
      </c>
      <c r="AG40" s="457" t="str">
        <f t="shared" si="37"/>
        <v/>
      </c>
      <c r="AH40" s="457" t="str">
        <f t="shared" si="37"/>
        <v/>
      </c>
      <c r="AI40" s="457" t="str">
        <f t="shared" si="37"/>
        <v/>
      </c>
      <c r="AJ40" s="457" t="str">
        <f t="shared" si="37"/>
        <v/>
      </c>
      <c r="AK40" s="457" t="str">
        <f t="shared" si="37"/>
        <v/>
      </c>
      <c r="AL40" s="457" t="str">
        <f t="shared" si="37"/>
        <v/>
      </c>
      <c r="AM40" s="457" t="str">
        <f t="shared" si="37"/>
        <v/>
      </c>
      <c r="AN40" s="457" t="str">
        <f t="shared" si="37"/>
        <v/>
      </c>
      <c r="AO40" s="457" t="str">
        <f t="shared" si="37"/>
        <v/>
      </c>
      <c r="AP40" s="457" t="str">
        <f t="shared" si="37"/>
        <v/>
      </c>
      <c r="AQ40" s="457" t="str">
        <f t="shared" si="37"/>
        <v/>
      </c>
      <c r="AR40" s="457" t="str">
        <f t="shared" si="37"/>
        <v/>
      </c>
      <c r="AS40" s="457" t="str">
        <f t="shared" si="37"/>
        <v/>
      </c>
      <c r="AT40" s="457" t="str">
        <f t="shared" si="37"/>
        <v/>
      </c>
      <c r="AU40" s="457" t="str">
        <f t="shared" si="37"/>
        <v/>
      </c>
      <c r="AV40" s="457" t="str">
        <f t="shared" si="37"/>
        <v/>
      </c>
      <c r="AW40" s="457" t="str">
        <f t="shared" si="37"/>
        <v/>
      </c>
      <c r="AX40" s="457" t="str">
        <f t="shared" si="37"/>
        <v/>
      </c>
      <c r="AY40" s="457" t="str">
        <f t="shared" si="37"/>
        <v/>
      </c>
      <c r="AZ40" s="457" t="str">
        <f t="shared" si="37"/>
        <v/>
      </c>
      <c r="BA40" s="457" t="str">
        <f t="shared" si="37"/>
        <v/>
      </c>
      <c r="BB40" s="457" t="str">
        <f t="shared" si="37"/>
        <v/>
      </c>
      <c r="BC40" s="457" t="str">
        <f t="shared" si="37"/>
        <v/>
      </c>
      <c r="BD40" s="457" t="str">
        <f t="shared" si="37"/>
        <v/>
      </c>
      <c r="BE40" s="457" t="str">
        <f t="shared" si="37"/>
        <v/>
      </c>
      <c r="BF40" s="457" t="str">
        <f t="shared" si="37"/>
        <v/>
      </c>
      <c r="BG40" s="457" t="str">
        <f t="shared" si="37"/>
        <v/>
      </c>
      <c r="BH40" s="457" t="str">
        <f t="shared" si="37"/>
        <v/>
      </c>
      <c r="BI40" s="457" t="str">
        <f t="shared" si="37"/>
        <v/>
      </c>
      <c r="BJ40" s="457" t="str">
        <f t="shared" si="37"/>
        <v/>
      </c>
      <c r="BK40" s="457" t="str">
        <f t="shared" si="37"/>
        <v/>
      </c>
      <c r="BL40" s="457" t="str">
        <f t="shared" si="37"/>
        <v/>
      </c>
      <c r="BM40" s="457" t="str">
        <f t="shared" si="37"/>
        <v/>
      </c>
      <c r="BN40" s="457" t="str">
        <f t="shared" si="37"/>
        <v/>
      </c>
      <c r="BO40" s="457" t="str">
        <f t="shared" si="37"/>
        <v/>
      </c>
      <c r="BP40" s="457" t="str">
        <f t="shared" si="37"/>
        <v/>
      </c>
      <c r="BQ40" s="457" t="str">
        <f t="shared" si="37"/>
        <v/>
      </c>
      <c r="BR40" s="457" t="str">
        <f t="shared" si="37"/>
        <v/>
      </c>
      <c r="BS40" s="457" t="str">
        <f t="shared" si="37"/>
        <v/>
      </c>
      <c r="BT40" s="457" t="str">
        <f t="shared" si="37"/>
        <v/>
      </c>
      <c r="BU40" s="457" t="str">
        <f t="shared" si="37"/>
        <v/>
      </c>
      <c r="BV40" s="457" t="str">
        <f t="shared" si="37"/>
        <v/>
      </c>
      <c r="BW40" s="457" t="str">
        <f t="shared" si="37"/>
        <v/>
      </c>
      <c r="BX40" s="457" t="str">
        <f t="shared" si="37"/>
        <v/>
      </c>
      <c r="BY40" s="457" t="str">
        <f t="shared" si="37"/>
        <v/>
      </c>
      <c r="BZ40" s="457" t="str">
        <f t="shared" si="37"/>
        <v/>
      </c>
      <c r="CA40" s="457" t="str">
        <f t="shared" si="37"/>
        <v/>
      </c>
      <c r="CB40" s="457" t="str">
        <f t="shared" si="37"/>
        <v/>
      </c>
      <c r="CC40" s="457" t="str">
        <f t="shared" si="37"/>
        <v/>
      </c>
      <c r="CD40" s="457" t="str">
        <f t="shared" si="37"/>
        <v/>
      </c>
      <c r="CE40" s="457" t="str">
        <f t="shared" si="37"/>
        <v/>
      </c>
      <c r="CF40" s="457" t="str">
        <f t="shared" ref="CF40:DK40" si="38">IFERROR(+CF$32/CF38,"")</f>
        <v/>
      </c>
      <c r="CG40" s="457" t="str">
        <f t="shared" si="38"/>
        <v/>
      </c>
      <c r="CH40" s="457" t="str">
        <f t="shared" si="38"/>
        <v/>
      </c>
      <c r="CI40" s="457" t="str">
        <f t="shared" si="38"/>
        <v/>
      </c>
      <c r="CJ40" s="457" t="str">
        <f t="shared" si="38"/>
        <v/>
      </c>
      <c r="CK40" s="457" t="str">
        <f t="shared" si="38"/>
        <v/>
      </c>
      <c r="CL40" s="457" t="str">
        <f t="shared" si="38"/>
        <v/>
      </c>
      <c r="CM40" s="457" t="str">
        <f t="shared" si="38"/>
        <v/>
      </c>
      <c r="CN40" s="457" t="str">
        <f t="shared" si="38"/>
        <v/>
      </c>
      <c r="CO40" s="457" t="str">
        <f t="shared" si="38"/>
        <v/>
      </c>
      <c r="CP40" s="457" t="str">
        <f t="shared" si="38"/>
        <v/>
      </c>
      <c r="CQ40" s="457" t="str">
        <f t="shared" si="38"/>
        <v/>
      </c>
      <c r="CR40" s="457" t="str">
        <f t="shared" si="38"/>
        <v/>
      </c>
      <c r="CS40" s="457" t="str">
        <f t="shared" si="38"/>
        <v/>
      </c>
      <c r="CT40" s="457" t="str">
        <f t="shared" si="38"/>
        <v/>
      </c>
      <c r="CU40" s="457" t="str">
        <f t="shared" si="38"/>
        <v/>
      </c>
      <c r="CV40" s="457" t="str">
        <f t="shared" si="38"/>
        <v/>
      </c>
      <c r="CW40" s="457" t="str">
        <f t="shared" si="38"/>
        <v/>
      </c>
      <c r="CX40" s="457" t="str">
        <f t="shared" si="38"/>
        <v/>
      </c>
      <c r="CY40" s="457" t="str">
        <f t="shared" si="38"/>
        <v/>
      </c>
      <c r="CZ40" s="457" t="str">
        <f t="shared" si="38"/>
        <v/>
      </c>
      <c r="DA40" s="457" t="str">
        <f t="shared" si="38"/>
        <v/>
      </c>
      <c r="DB40" s="457" t="str">
        <f t="shared" si="38"/>
        <v/>
      </c>
      <c r="DC40" s="457" t="str">
        <f t="shared" si="38"/>
        <v/>
      </c>
      <c r="DD40" s="457" t="str">
        <f t="shared" si="38"/>
        <v/>
      </c>
      <c r="DE40" s="457" t="str">
        <f t="shared" si="38"/>
        <v/>
      </c>
      <c r="DF40" s="457" t="str">
        <f t="shared" si="38"/>
        <v/>
      </c>
      <c r="DG40" s="457" t="str">
        <f t="shared" si="38"/>
        <v/>
      </c>
      <c r="DH40" s="457" t="str">
        <f t="shared" si="38"/>
        <v/>
      </c>
      <c r="DI40" s="457" t="str">
        <f t="shared" si="38"/>
        <v/>
      </c>
      <c r="DJ40" s="457" t="str">
        <f t="shared" si="38"/>
        <v/>
      </c>
      <c r="DK40" s="457" t="str">
        <f t="shared" si="38"/>
        <v/>
      </c>
      <c r="DL40" s="457" t="str">
        <f t="shared" ref="DL40:EO40" si="39">IFERROR(+DL$32/DL38,"")</f>
        <v/>
      </c>
      <c r="DM40" s="457" t="str">
        <f t="shared" si="39"/>
        <v/>
      </c>
      <c r="DN40" s="457" t="str">
        <f t="shared" si="39"/>
        <v/>
      </c>
      <c r="DO40" s="457" t="str">
        <f t="shared" si="39"/>
        <v/>
      </c>
      <c r="DP40" s="457" t="str">
        <f t="shared" si="39"/>
        <v/>
      </c>
      <c r="DQ40" s="457" t="str">
        <f t="shared" si="39"/>
        <v/>
      </c>
      <c r="DR40" s="457" t="str">
        <f t="shared" si="39"/>
        <v/>
      </c>
      <c r="DS40" s="457" t="str">
        <f t="shared" si="39"/>
        <v/>
      </c>
      <c r="DT40" s="457" t="str">
        <f t="shared" si="39"/>
        <v/>
      </c>
      <c r="DU40" s="457" t="str">
        <f t="shared" si="39"/>
        <v/>
      </c>
      <c r="DV40" s="457" t="str">
        <f t="shared" si="39"/>
        <v/>
      </c>
      <c r="DW40" s="457" t="str">
        <f t="shared" si="39"/>
        <v/>
      </c>
      <c r="DX40" s="457" t="str">
        <f t="shared" si="39"/>
        <v/>
      </c>
      <c r="DY40" s="457" t="str">
        <f t="shared" si="39"/>
        <v/>
      </c>
      <c r="DZ40" s="457" t="str">
        <f t="shared" si="39"/>
        <v/>
      </c>
      <c r="EA40" s="457" t="str">
        <f t="shared" si="39"/>
        <v/>
      </c>
      <c r="EB40" s="457" t="str">
        <f t="shared" si="39"/>
        <v/>
      </c>
      <c r="EC40" s="457" t="str">
        <f t="shared" si="39"/>
        <v/>
      </c>
      <c r="ED40" s="457" t="str">
        <f t="shared" si="39"/>
        <v/>
      </c>
      <c r="EE40" s="457" t="str">
        <f t="shared" si="39"/>
        <v/>
      </c>
      <c r="EF40" s="457" t="str">
        <f t="shared" si="39"/>
        <v/>
      </c>
      <c r="EG40" s="457" t="str">
        <f t="shared" si="39"/>
        <v/>
      </c>
      <c r="EH40" s="457" t="str">
        <f t="shared" si="39"/>
        <v/>
      </c>
      <c r="EI40" s="457" t="str">
        <f t="shared" si="39"/>
        <v/>
      </c>
      <c r="EJ40" s="457" t="str">
        <f t="shared" si="39"/>
        <v/>
      </c>
      <c r="EK40" s="457" t="str">
        <f t="shared" si="39"/>
        <v/>
      </c>
      <c r="EL40" s="457" t="str">
        <f t="shared" si="39"/>
        <v/>
      </c>
      <c r="EM40" s="457" t="str">
        <f t="shared" si="39"/>
        <v/>
      </c>
      <c r="EN40" s="457" t="str">
        <f t="shared" si="39"/>
        <v/>
      </c>
      <c r="EO40" s="457" t="str">
        <f t="shared" si="39"/>
        <v/>
      </c>
    </row>
    <row r="41" spans="1:145" s="356" customFormat="1" ht="14.25" thickTop="1" thickBot="1">
      <c r="A41" s="458"/>
      <c r="B41" s="459"/>
      <c r="C41" s="459"/>
      <c r="D41" s="459"/>
      <c r="E41" s="460"/>
      <c r="F41" s="460"/>
      <c r="G41" s="460"/>
      <c r="H41" s="460"/>
      <c r="I41" s="460"/>
      <c r="J41" s="460"/>
      <c r="K41" s="460"/>
      <c r="L41" s="460"/>
      <c r="M41" s="460"/>
      <c r="N41" s="460"/>
      <c r="O41" s="460"/>
      <c r="P41" s="460"/>
      <c r="Q41" s="460"/>
      <c r="R41" s="460"/>
      <c r="S41" s="461"/>
      <c r="T41" s="460"/>
      <c r="U41" s="461"/>
      <c r="V41" s="460"/>
      <c r="W41" s="461"/>
      <c r="X41" s="460"/>
      <c r="Y41" s="461"/>
      <c r="Z41" s="460"/>
      <c r="AA41" s="461"/>
      <c r="AB41" s="460"/>
      <c r="AC41" s="461"/>
      <c r="AD41" s="460"/>
      <c r="AE41" s="461"/>
      <c r="AF41" s="460"/>
      <c r="AG41" s="461"/>
      <c r="AH41" s="460"/>
      <c r="AI41" s="461"/>
      <c r="AJ41" s="460"/>
      <c r="AK41" s="461"/>
      <c r="AL41" s="460"/>
      <c r="AM41" s="461"/>
      <c r="AN41" s="460"/>
      <c r="AO41" s="461"/>
      <c r="AP41" s="460"/>
      <c r="AQ41" s="461"/>
      <c r="AR41" s="460"/>
      <c r="AS41" s="461"/>
      <c r="AT41" s="460"/>
      <c r="AU41" s="461"/>
      <c r="AV41" s="460"/>
      <c r="AW41" s="461"/>
      <c r="AX41" s="460"/>
      <c r="AY41" s="461"/>
      <c r="AZ41" s="460"/>
      <c r="BA41" s="461"/>
      <c r="BB41" s="460"/>
      <c r="BC41" s="461"/>
      <c r="BD41" s="460"/>
      <c r="BE41" s="461"/>
      <c r="BF41" s="460"/>
      <c r="BG41" s="461"/>
      <c r="BH41" s="460"/>
      <c r="BI41" s="461"/>
      <c r="BJ41" s="460"/>
      <c r="BK41" s="461"/>
      <c r="BL41" s="460"/>
      <c r="BM41" s="461"/>
      <c r="BN41" s="460"/>
      <c r="BO41" s="461"/>
      <c r="BP41" s="460"/>
      <c r="BQ41" s="461"/>
      <c r="BR41" s="460"/>
      <c r="BS41" s="461"/>
      <c r="BT41" s="460"/>
      <c r="BU41" s="461"/>
      <c r="BV41" s="460"/>
      <c r="BW41" s="461"/>
      <c r="BX41" s="460"/>
      <c r="BY41" s="461"/>
      <c r="BZ41" s="460"/>
      <c r="CA41" s="461"/>
      <c r="CB41" s="460"/>
      <c r="CC41" s="461"/>
      <c r="CD41" s="460"/>
      <c r="CE41" s="461"/>
      <c r="CF41" s="460"/>
      <c r="CG41" s="461"/>
      <c r="CH41" s="460"/>
      <c r="CI41" s="461"/>
      <c r="CJ41" s="460"/>
      <c r="CK41" s="461"/>
      <c r="CL41" s="460"/>
      <c r="CM41" s="461"/>
      <c r="CN41" s="460"/>
      <c r="CO41" s="461"/>
      <c r="CP41" s="460"/>
      <c r="CQ41" s="461"/>
      <c r="CR41" s="460"/>
      <c r="CS41" s="461"/>
      <c r="CT41" s="460"/>
      <c r="CU41" s="461"/>
      <c r="CV41" s="460"/>
      <c r="CW41" s="461"/>
      <c r="CX41" s="460"/>
      <c r="CY41" s="461"/>
      <c r="CZ41" s="460"/>
      <c r="DA41" s="461"/>
      <c r="DB41" s="460"/>
      <c r="DC41" s="461"/>
      <c r="DD41" s="460"/>
      <c r="DE41" s="461"/>
      <c r="DF41" s="460"/>
      <c r="DG41" s="461"/>
      <c r="DH41" s="460"/>
      <c r="DI41" s="461"/>
      <c r="DJ41" s="460"/>
      <c r="DK41" s="461"/>
      <c r="DL41" s="460"/>
      <c r="DM41" s="461"/>
      <c r="DN41" s="460"/>
      <c r="DO41" s="461"/>
      <c r="DP41" s="460"/>
      <c r="DQ41" s="461"/>
      <c r="DR41" s="460"/>
      <c r="DS41" s="461"/>
      <c r="DT41" s="460"/>
      <c r="DU41" s="461"/>
      <c r="DV41" s="460"/>
      <c r="DW41" s="461"/>
      <c r="DX41" s="460"/>
      <c r="DY41" s="461"/>
      <c r="DZ41" s="460"/>
      <c r="EA41" s="461"/>
      <c r="EB41" s="460"/>
      <c r="EC41" s="461"/>
      <c r="ED41" s="460"/>
      <c r="EE41" s="461"/>
      <c r="EF41" s="460"/>
      <c r="EG41" s="461"/>
      <c r="EH41" s="460"/>
      <c r="EI41" s="461"/>
      <c r="EJ41" s="460"/>
      <c r="EK41" s="461"/>
      <c r="EL41" s="460"/>
      <c r="EM41" s="461"/>
      <c r="EN41" s="460"/>
      <c r="EO41" s="461"/>
    </row>
    <row r="42" spans="1:145" s="356" customFormat="1" ht="14.25" thickTop="1" thickBot="1">
      <c r="A42" s="462" t="s">
        <v>574</v>
      </c>
      <c r="B42" s="463"/>
      <c r="C42" s="463"/>
      <c r="D42" s="463"/>
      <c r="E42" s="464"/>
      <c r="F42" s="464"/>
      <c r="G42" s="464"/>
      <c r="H42" s="464"/>
      <c r="I42" s="464"/>
      <c r="J42" s="464"/>
      <c r="K42" s="464"/>
      <c r="L42" s="464"/>
      <c r="M42" s="464"/>
      <c r="N42" s="464"/>
      <c r="O42" s="464"/>
      <c r="P42" s="464"/>
      <c r="Q42" s="464"/>
      <c r="R42" s="464"/>
      <c r="S42" s="465"/>
      <c r="T42" s="464"/>
      <c r="U42" s="465"/>
      <c r="V42" s="464"/>
      <c r="W42" s="465"/>
      <c r="X42" s="464"/>
      <c r="Y42" s="465"/>
      <c r="Z42" s="464"/>
      <c r="AA42" s="465"/>
      <c r="AB42" s="464"/>
      <c r="AC42" s="465"/>
      <c r="AD42" s="464"/>
      <c r="AE42" s="465"/>
      <c r="AF42" s="464"/>
      <c r="AG42" s="465"/>
      <c r="AH42" s="464"/>
      <c r="AI42" s="465"/>
      <c r="AJ42" s="464"/>
      <c r="AK42" s="465"/>
      <c r="AL42" s="464"/>
      <c r="AM42" s="465"/>
      <c r="AN42" s="464"/>
      <c r="AO42" s="465"/>
      <c r="AP42" s="464"/>
      <c r="AQ42" s="465"/>
      <c r="AR42" s="464"/>
      <c r="AS42" s="465"/>
      <c r="AT42" s="464"/>
      <c r="AU42" s="465"/>
      <c r="AV42" s="464"/>
      <c r="AW42" s="465"/>
      <c r="AX42" s="464"/>
      <c r="AY42" s="465"/>
      <c r="AZ42" s="464"/>
      <c r="BA42" s="465"/>
      <c r="BB42" s="464"/>
      <c r="BC42" s="465"/>
      <c r="BD42" s="464"/>
      <c r="BE42" s="465"/>
      <c r="BF42" s="464"/>
      <c r="BG42" s="465"/>
      <c r="BH42" s="464"/>
      <c r="BI42" s="465"/>
      <c r="BJ42" s="464"/>
      <c r="BK42" s="465"/>
      <c r="BL42" s="464"/>
      <c r="BM42" s="465"/>
      <c r="BN42" s="464"/>
      <c r="BO42" s="465"/>
      <c r="BP42" s="464"/>
      <c r="BQ42" s="465"/>
      <c r="BR42" s="464"/>
      <c r="BS42" s="465"/>
      <c r="BT42" s="464"/>
      <c r="BU42" s="465"/>
      <c r="BV42" s="464"/>
      <c r="BW42" s="465"/>
      <c r="BX42" s="464"/>
      <c r="BY42" s="465"/>
      <c r="BZ42" s="464"/>
      <c r="CA42" s="465"/>
      <c r="CB42" s="464"/>
      <c r="CC42" s="465"/>
      <c r="CD42" s="464"/>
      <c r="CE42" s="465"/>
      <c r="CF42" s="464"/>
      <c r="CG42" s="465"/>
      <c r="CH42" s="464"/>
      <c r="CI42" s="465"/>
      <c r="CJ42" s="464"/>
      <c r="CK42" s="465"/>
      <c r="CL42" s="464"/>
      <c r="CM42" s="465"/>
      <c r="CN42" s="464"/>
      <c r="CO42" s="465"/>
      <c r="CP42" s="464"/>
      <c r="CQ42" s="465"/>
      <c r="CR42" s="464"/>
      <c r="CS42" s="465"/>
      <c r="CT42" s="464"/>
      <c r="CU42" s="465"/>
      <c r="CV42" s="464"/>
      <c r="CW42" s="465"/>
      <c r="CX42" s="464"/>
      <c r="CY42" s="465"/>
      <c r="CZ42" s="464"/>
      <c r="DA42" s="465"/>
      <c r="DB42" s="464"/>
      <c r="DC42" s="465"/>
      <c r="DD42" s="464"/>
      <c r="DE42" s="465"/>
      <c r="DF42" s="464"/>
      <c r="DG42" s="465"/>
      <c r="DH42" s="464"/>
      <c r="DI42" s="465"/>
      <c r="DJ42" s="464"/>
      <c r="DK42" s="465"/>
      <c r="DL42" s="464"/>
      <c r="DM42" s="465"/>
      <c r="DN42" s="464"/>
      <c r="DO42" s="465"/>
      <c r="DP42" s="464"/>
      <c r="DQ42" s="465"/>
      <c r="DR42" s="464"/>
      <c r="DS42" s="465"/>
      <c r="DT42" s="464"/>
      <c r="DU42" s="465"/>
      <c r="DV42" s="464"/>
      <c r="DW42" s="465"/>
      <c r="DX42" s="464"/>
      <c r="DY42" s="465"/>
      <c r="DZ42" s="464"/>
      <c r="EA42" s="465"/>
      <c r="EB42" s="464"/>
      <c r="EC42" s="465"/>
      <c r="ED42" s="464"/>
      <c r="EE42" s="465"/>
      <c r="EF42" s="464"/>
      <c r="EG42" s="465"/>
      <c r="EH42" s="464"/>
      <c r="EI42" s="465"/>
      <c r="EJ42" s="464"/>
      <c r="EK42" s="465"/>
      <c r="EL42" s="464"/>
      <c r="EM42" s="465"/>
      <c r="EN42" s="464"/>
      <c r="EO42" s="465"/>
    </row>
    <row r="43" spans="1:145" s="356" customFormat="1" ht="13.5" thickTop="1">
      <c r="A43" s="393" t="s">
        <v>401</v>
      </c>
      <c r="B43" s="466"/>
      <c r="C43" s="466"/>
      <c r="D43" s="466"/>
      <c r="E43" s="410"/>
      <c r="F43" s="467">
        <f>+'Input- Historical &amp; Rate Info'!D24</f>
        <v>0</v>
      </c>
      <c r="G43" s="467">
        <f>+'Input- Historical &amp; Rate Info'!E24</f>
        <v>0</v>
      </c>
      <c r="H43" s="467">
        <f>+'Input- Historical &amp; Rate Info'!F24</f>
        <v>0</v>
      </c>
      <c r="I43" s="467">
        <f>+'Input- Historical &amp; Rate Info'!G24</f>
        <v>0</v>
      </c>
      <c r="J43" s="467">
        <f>+'Input- Historical &amp; Rate Info'!H24</f>
        <v>0</v>
      </c>
      <c r="K43" s="467">
        <f>+'Input- Historical &amp; Rate Info'!I24</f>
        <v>0</v>
      </c>
      <c r="L43" s="467">
        <f>+'Input- Historical &amp; Rate Info'!J24</f>
        <v>0</v>
      </c>
      <c r="M43" s="467">
        <f>+'Input- Historical &amp; Rate Info'!K24</f>
        <v>0</v>
      </c>
      <c r="N43" s="467">
        <f>+'Input- Historical &amp; Rate Info'!L24</f>
        <v>0</v>
      </c>
      <c r="O43" s="467">
        <f>+'Input- Historical &amp; Rate Info'!M24</f>
        <v>0</v>
      </c>
      <c r="P43" s="467">
        <f>+'Input- Historical &amp; Rate Info'!N24</f>
        <v>0</v>
      </c>
      <c r="Q43" s="467">
        <f>+'Input- Historical &amp; Rate Info'!O24</f>
        <v>0</v>
      </c>
      <c r="R43" s="467">
        <f>+'Input- Historical &amp; Rate Info'!P24</f>
        <v>0</v>
      </c>
      <c r="S43" s="467">
        <f>+'Input- Historical &amp; Rate Info'!Q24</f>
        <v>0</v>
      </c>
      <c r="T43" s="467">
        <f>+'Input- Historical &amp; Rate Info'!R24</f>
        <v>0</v>
      </c>
      <c r="U43" s="467">
        <f>+'Input- Historical &amp; Rate Info'!S24</f>
        <v>0</v>
      </c>
      <c r="V43" s="467">
        <f>+'Input- Historical &amp; Rate Info'!T24</f>
        <v>0</v>
      </c>
      <c r="W43" s="467">
        <f>+'Input- Historical &amp; Rate Info'!U24</f>
        <v>0</v>
      </c>
      <c r="X43" s="467">
        <f>+'Input- Historical &amp; Rate Info'!V24</f>
        <v>0</v>
      </c>
      <c r="Y43" s="467">
        <f>+'Input- Historical &amp; Rate Info'!W24</f>
        <v>0</v>
      </c>
      <c r="Z43" s="467">
        <f>+'Input- Historical &amp; Rate Info'!X24</f>
        <v>0</v>
      </c>
      <c r="AA43" s="467">
        <f>+'Input- Historical &amp; Rate Info'!Y24</f>
        <v>0</v>
      </c>
      <c r="AB43" s="467">
        <f>+'Input- Historical &amp; Rate Info'!Z24</f>
        <v>0</v>
      </c>
      <c r="AC43" s="467">
        <f>+'Input- Historical &amp; Rate Info'!AA24</f>
        <v>0</v>
      </c>
      <c r="AD43" s="467">
        <f>+'Input- Historical &amp; Rate Info'!AB24</f>
        <v>0</v>
      </c>
      <c r="AE43" s="467">
        <f>+'Input- Historical &amp; Rate Info'!AC24</f>
        <v>0</v>
      </c>
      <c r="AF43" s="467">
        <f>+'Input- Historical &amp; Rate Info'!AD24</f>
        <v>0</v>
      </c>
      <c r="AG43" s="467">
        <f>+'Input- Historical &amp; Rate Info'!AE24</f>
        <v>0</v>
      </c>
      <c r="AH43" s="467">
        <f>+'Input- Historical &amp; Rate Info'!AF24</f>
        <v>0</v>
      </c>
      <c r="AI43" s="467">
        <f>+'Input- Historical &amp; Rate Info'!AG24</f>
        <v>0</v>
      </c>
      <c r="AJ43" s="467">
        <f>+'Input- Historical &amp; Rate Info'!AH24</f>
        <v>0</v>
      </c>
      <c r="AK43" s="467">
        <f>+'Input- Historical &amp; Rate Info'!AI24</f>
        <v>0</v>
      </c>
      <c r="AL43" s="467">
        <f>+'Input- Historical &amp; Rate Info'!AJ24</f>
        <v>0</v>
      </c>
      <c r="AM43" s="467">
        <f>+'Input- Historical &amp; Rate Info'!AK24</f>
        <v>0</v>
      </c>
      <c r="AN43" s="467">
        <f>+'Input- Historical &amp; Rate Info'!AL24</f>
        <v>0</v>
      </c>
      <c r="AO43" s="467">
        <f>+'Input- Historical &amp; Rate Info'!AM24</f>
        <v>0</v>
      </c>
      <c r="AP43" s="467">
        <f>+'Input- Historical &amp; Rate Info'!AN24</f>
        <v>0</v>
      </c>
      <c r="AQ43" s="467">
        <f>+'Input- Historical &amp; Rate Info'!AO24</f>
        <v>0</v>
      </c>
      <c r="AR43" s="467">
        <f>+'Input- Historical &amp; Rate Info'!AP24</f>
        <v>0</v>
      </c>
      <c r="AS43" s="467">
        <f>+'Input- Historical &amp; Rate Info'!AQ24</f>
        <v>0</v>
      </c>
      <c r="AT43" s="467">
        <f>+'Input- Historical &amp; Rate Info'!AR24</f>
        <v>0</v>
      </c>
      <c r="AU43" s="467">
        <f>+'Input- Historical &amp; Rate Info'!AS24</f>
        <v>0</v>
      </c>
      <c r="AV43" s="467">
        <f>+'Input- Historical &amp; Rate Info'!AT24</f>
        <v>0</v>
      </c>
      <c r="AW43" s="467">
        <f>+'Input- Historical &amp; Rate Info'!AU24</f>
        <v>0</v>
      </c>
      <c r="AX43" s="467">
        <f>+'Input- Historical &amp; Rate Info'!AV24</f>
        <v>0</v>
      </c>
      <c r="AY43" s="467">
        <f>+'Input- Historical &amp; Rate Info'!AW24</f>
        <v>0</v>
      </c>
      <c r="AZ43" s="467">
        <f>+'Input- Historical &amp; Rate Info'!AX24</f>
        <v>0</v>
      </c>
      <c r="BA43" s="467">
        <f>+'Input- Historical &amp; Rate Info'!AY24</f>
        <v>0</v>
      </c>
      <c r="BB43" s="467">
        <f>+'Input- Historical &amp; Rate Info'!AZ24</f>
        <v>0</v>
      </c>
      <c r="BC43" s="467">
        <f>+'Input- Historical &amp; Rate Info'!BA24</f>
        <v>0</v>
      </c>
      <c r="BD43" s="467">
        <f>+'Input- Historical &amp; Rate Info'!BB24</f>
        <v>0</v>
      </c>
      <c r="BE43" s="467">
        <f>+'Input- Historical &amp; Rate Info'!BC24</f>
        <v>0</v>
      </c>
      <c r="BF43" s="467">
        <f>+'Input- Historical &amp; Rate Info'!BD24</f>
        <v>0</v>
      </c>
      <c r="BG43" s="467">
        <f>+'Input- Historical &amp; Rate Info'!BE24</f>
        <v>0</v>
      </c>
      <c r="BH43" s="467">
        <f>+'Input- Historical &amp; Rate Info'!BF24</f>
        <v>0</v>
      </c>
      <c r="BI43" s="467">
        <f>+'Input- Historical &amp; Rate Info'!BG24</f>
        <v>0</v>
      </c>
      <c r="BJ43" s="467">
        <f>+'Input- Historical &amp; Rate Info'!BH24</f>
        <v>0</v>
      </c>
      <c r="BK43" s="467">
        <f>+'Input- Historical &amp; Rate Info'!BI24</f>
        <v>0</v>
      </c>
      <c r="BL43" s="467">
        <f>+'Input- Historical &amp; Rate Info'!BJ24</f>
        <v>0</v>
      </c>
      <c r="BM43" s="467">
        <f>+'Input- Historical &amp; Rate Info'!BK24</f>
        <v>0</v>
      </c>
      <c r="BN43" s="467">
        <f>+'Input- Historical &amp; Rate Info'!BL24</f>
        <v>0</v>
      </c>
      <c r="BO43" s="467">
        <f>+'Input- Historical &amp; Rate Info'!BM24</f>
        <v>0</v>
      </c>
      <c r="BP43" s="467">
        <f>+'Input- Historical &amp; Rate Info'!BN24</f>
        <v>0</v>
      </c>
      <c r="BQ43" s="467">
        <f>+'Input- Historical &amp; Rate Info'!BO24</f>
        <v>0</v>
      </c>
      <c r="BR43" s="467">
        <f>+'Input- Historical &amp; Rate Info'!BP24</f>
        <v>0</v>
      </c>
      <c r="BS43" s="467">
        <f>+'Input- Historical &amp; Rate Info'!BQ24</f>
        <v>0</v>
      </c>
      <c r="BT43" s="467">
        <f>+'Input- Historical &amp; Rate Info'!BR24</f>
        <v>0</v>
      </c>
      <c r="BU43" s="467">
        <f>+'Input- Historical &amp; Rate Info'!BS24</f>
        <v>0</v>
      </c>
      <c r="BV43" s="467">
        <f>+'Input- Historical &amp; Rate Info'!BT24</f>
        <v>0</v>
      </c>
      <c r="BW43" s="467">
        <f>+'Input- Historical &amp; Rate Info'!BU24</f>
        <v>0</v>
      </c>
      <c r="BX43" s="467">
        <f>+'Input- Historical &amp; Rate Info'!BV24</f>
        <v>0</v>
      </c>
      <c r="BY43" s="467">
        <f>+'Input- Historical &amp; Rate Info'!BW24</f>
        <v>0</v>
      </c>
      <c r="BZ43" s="467">
        <f>+'Input- Historical &amp; Rate Info'!BX24</f>
        <v>0</v>
      </c>
      <c r="CA43" s="467">
        <f>+'Input- Historical &amp; Rate Info'!BY24</f>
        <v>0</v>
      </c>
      <c r="CB43" s="467">
        <f>+'Input- Historical &amp; Rate Info'!BZ24</f>
        <v>0</v>
      </c>
      <c r="CC43" s="467">
        <f>+'Input- Historical &amp; Rate Info'!CA24</f>
        <v>0</v>
      </c>
      <c r="CD43" s="467">
        <f>+'Input- Historical &amp; Rate Info'!CB24</f>
        <v>0</v>
      </c>
      <c r="CE43" s="467">
        <f>+'Input- Historical &amp; Rate Info'!CC24</f>
        <v>0</v>
      </c>
      <c r="CF43" s="467">
        <f>+'Input- Historical &amp; Rate Info'!CD24</f>
        <v>0</v>
      </c>
      <c r="CG43" s="467">
        <f>+'Input- Historical &amp; Rate Info'!CE24</f>
        <v>0</v>
      </c>
      <c r="CH43" s="467">
        <f>+'Input- Historical &amp; Rate Info'!CF24</f>
        <v>0</v>
      </c>
      <c r="CI43" s="467">
        <f>+'Input- Historical &amp; Rate Info'!CG24</f>
        <v>0</v>
      </c>
      <c r="CJ43" s="467">
        <f>+'Input- Historical &amp; Rate Info'!CH24</f>
        <v>0</v>
      </c>
      <c r="CK43" s="467">
        <f>+'Input- Historical &amp; Rate Info'!CI24</f>
        <v>0</v>
      </c>
      <c r="CL43" s="467">
        <f>+'Input- Historical &amp; Rate Info'!CJ24</f>
        <v>0</v>
      </c>
      <c r="CM43" s="467">
        <f>+'Input- Historical &amp; Rate Info'!CK24</f>
        <v>0</v>
      </c>
      <c r="CN43" s="467">
        <f>+'Input- Historical &amp; Rate Info'!CL24</f>
        <v>0</v>
      </c>
      <c r="CO43" s="467">
        <f>+'Input- Historical &amp; Rate Info'!CM24</f>
        <v>0</v>
      </c>
      <c r="CP43" s="467">
        <f>+'Input- Historical &amp; Rate Info'!CN24</f>
        <v>0</v>
      </c>
      <c r="CQ43" s="467">
        <f>+'Input- Historical &amp; Rate Info'!CO24</f>
        <v>0</v>
      </c>
      <c r="CR43" s="467">
        <f>+'Input- Historical &amp; Rate Info'!CP24</f>
        <v>0</v>
      </c>
      <c r="CS43" s="467">
        <f>+'Input- Historical &amp; Rate Info'!CQ24</f>
        <v>0</v>
      </c>
      <c r="CT43" s="467">
        <f>+'Input- Historical &amp; Rate Info'!CR24</f>
        <v>0</v>
      </c>
      <c r="CU43" s="467">
        <f>+'Input- Historical &amp; Rate Info'!CS24</f>
        <v>0</v>
      </c>
      <c r="CV43" s="467">
        <f>+'Input- Historical &amp; Rate Info'!CT24</f>
        <v>0</v>
      </c>
      <c r="CW43" s="467">
        <f>+'Input- Historical &amp; Rate Info'!CU24</f>
        <v>0</v>
      </c>
      <c r="CX43" s="467">
        <f>+'Input- Historical &amp; Rate Info'!CV24</f>
        <v>0</v>
      </c>
      <c r="CY43" s="467">
        <f>+'Input- Historical &amp; Rate Info'!CW24</f>
        <v>0</v>
      </c>
      <c r="CZ43" s="467">
        <f>+'Input- Historical &amp; Rate Info'!CX24</f>
        <v>0</v>
      </c>
      <c r="DA43" s="467">
        <f>+'Input- Historical &amp; Rate Info'!CY24</f>
        <v>0</v>
      </c>
      <c r="DB43" s="467">
        <f>+'Input- Historical &amp; Rate Info'!CZ24</f>
        <v>0</v>
      </c>
      <c r="DC43" s="467">
        <f>+'Input- Historical &amp; Rate Info'!DA24</f>
        <v>0</v>
      </c>
      <c r="DD43" s="467">
        <f>+'Input- Historical &amp; Rate Info'!DB24</f>
        <v>0</v>
      </c>
      <c r="DE43" s="467">
        <f>+'Input- Historical &amp; Rate Info'!DC24</f>
        <v>0</v>
      </c>
      <c r="DF43" s="467">
        <f>+'Input- Historical &amp; Rate Info'!DD24</f>
        <v>0</v>
      </c>
      <c r="DG43" s="467">
        <f>+'Input- Historical &amp; Rate Info'!DE24</f>
        <v>0</v>
      </c>
      <c r="DH43" s="467">
        <f>+'Input- Historical &amp; Rate Info'!DF24</f>
        <v>0</v>
      </c>
      <c r="DI43" s="467">
        <f>+'Input- Historical &amp; Rate Info'!DG24</f>
        <v>0</v>
      </c>
      <c r="DJ43" s="467">
        <f>+'Input- Historical &amp; Rate Info'!DH24</f>
        <v>0</v>
      </c>
      <c r="DK43" s="467">
        <f>+'Input- Historical &amp; Rate Info'!DI24</f>
        <v>0</v>
      </c>
      <c r="DL43" s="467">
        <f>+'Input- Historical &amp; Rate Info'!DJ24</f>
        <v>0</v>
      </c>
      <c r="DM43" s="467">
        <f>+'Input- Historical &amp; Rate Info'!DK24</f>
        <v>0</v>
      </c>
      <c r="DN43" s="467">
        <f>+'Input- Historical &amp; Rate Info'!DL24</f>
        <v>0</v>
      </c>
      <c r="DO43" s="467">
        <f>+'Input- Historical &amp; Rate Info'!DM24</f>
        <v>0</v>
      </c>
      <c r="DP43" s="467">
        <f>+'Input- Historical &amp; Rate Info'!DN24</f>
        <v>0</v>
      </c>
      <c r="DQ43" s="467">
        <f>+'Input- Historical &amp; Rate Info'!DO24</f>
        <v>0</v>
      </c>
      <c r="DR43" s="467">
        <f>+'Input- Historical &amp; Rate Info'!DP24</f>
        <v>0</v>
      </c>
      <c r="DS43" s="467">
        <f>+'Input- Historical &amp; Rate Info'!DQ24</f>
        <v>0</v>
      </c>
      <c r="DT43" s="467">
        <f>+'Input- Historical &amp; Rate Info'!DR24</f>
        <v>0</v>
      </c>
      <c r="DU43" s="467">
        <f>+'Input- Historical &amp; Rate Info'!DS24</f>
        <v>0</v>
      </c>
      <c r="DV43" s="467">
        <f>+'Input- Historical &amp; Rate Info'!DT24</f>
        <v>0</v>
      </c>
      <c r="DW43" s="467">
        <f>+'Input- Historical &amp; Rate Info'!DU24</f>
        <v>0</v>
      </c>
      <c r="DX43" s="467">
        <f>+'Input- Historical &amp; Rate Info'!DV24</f>
        <v>0</v>
      </c>
      <c r="DY43" s="467">
        <f>+'Input- Historical &amp; Rate Info'!DW24</f>
        <v>0</v>
      </c>
      <c r="DZ43" s="467">
        <f>+'Input- Historical &amp; Rate Info'!DX24</f>
        <v>0</v>
      </c>
      <c r="EA43" s="467">
        <f>+'Input- Historical &amp; Rate Info'!DY24</f>
        <v>0</v>
      </c>
      <c r="EB43" s="467">
        <f>+'Input- Historical &amp; Rate Info'!DZ24</f>
        <v>0</v>
      </c>
      <c r="EC43" s="467">
        <f>+'Input- Historical &amp; Rate Info'!EA24</f>
        <v>0</v>
      </c>
      <c r="ED43" s="467">
        <f>+'Input- Historical &amp; Rate Info'!EB24</f>
        <v>0</v>
      </c>
      <c r="EE43" s="467">
        <f>+'Input- Historical &amp; Rate Info'!EC24</f>
        <v>0</v>
      </c>
      <c r="EF43" s="467">
        <f>+'Input- Historical &amp; Rate Info'!ED24</f>
        <v>0</v>
      </c>
      <c r="EG43" s="467">
        <f>+'Input- Historical &amp; Rate Info'!EE24</f>
        <v>0</v>
      </c>
      <c r="EH43" s="467">
        <f>+'Input- Historical &amp; Rate Info'!EF24</f>
        <v>0</v>
      </c>
      <c r="EI43" s="467">
        <f>+'Input- Historical &amp; Rate Info'!EG24</f>
        <v>0</v>
      </c>
      <c r="EJ43" s="467">
        <f>+'Input- Historical &amp; Rate Info'!EH24</f>
        <v>0</v>
      </c>
      <c r="EK43" s="467">
        <f>+'Input- Historical &amp; Rate Info'!EI24</f>
        <v>0</v>
      </c>
      <c r="EL43" s="467">
        <f>+'Input- Historical &amp; Rate Info'!EJ24</f>
        <v>0</v>
      </c>
      <c r="EM43" s="467">
        <f>+'Input- Historical &amp; Rate Info'!EK24</f>
        <v>0</v>
      </c>
      <c r="EN43" s="467">
        <f>+'Input- Historical &amp; Rate Info'!EL24</f>
        <v>0</v>
      </c>
      <c r="EO43" s="467">
        <f>+'Input- Historical &amp; Rate Info'!EM24</f>
        <v>0</v>
      </c>
    </row>
    <row r="44" spans="1:145" s="356" customFormat="1">
      <c r="A44" s="444" t="s">
        <v>108</v>
      </c>
      <c r="B44" s="468"/>
      <c r="C44" s="468"/>
      <c r="D44" s="468"/>
      <c r="E44" s="469"/>
      <c r="F44" s="470">
        <f>+'Input- Historical &amp; Rate Info'!D32</f>
        <v>0</v>
      </c>
      <c r="G44" s="470">
        <f>+'Input- Historical &amp; Rate Info'!E32</f>
        <v>0</v>
      </c>
      <c r="H44" s="470">
        <f>+'Input- Historical &amp; Rate Info'!F32</f>
        <v>0</v>
      </c>
      <c r="I44" s="470">
        <f>+'Input- Historical &amp; Rate Info'!G32</f>
        <v>0</v>
      </c>
      <c r="J44" s="470">
        <f>+'Input- Historical &amp; Rate Info'!H32</f>
        <v>0</v>
      </c>
      <c r="K44" s="470">
        <f>+'Input- Historical &amp; Rate Info'!I32</f>
        <v>0</v>
      </c>
      <c r="L44" s="470">
        <f>+'Input- Historical &amp; Rate Info'!J32</f>
        <v>0</v>
      </c>
      <c r="M44" s="470">
        <f>+'Input- Historical &amp; Rate Info'!K32</f>
        <v>0</v>
      </c>
      <c r="N44" s="470">
        <f>+'Input- Historical &amp; Rate Info'!L32</f>
        <v>0</v>
      </c>
      <c r="O44" s="470">
        <f>+'Input- Historical &amp; Rate Info'!M32</f>
        <v>0</v>
      </c>
      <c r="P44" s="470">
        <f>+'Input- Historical &amp; Rate Info'!N32</f>
        <v>0</v>
      </c>
      <c r="Q44" s="470">
        <f>+'Input- Historical &amp; Rate Info'!O32</f>
        <v>0</v>
      </c>
      <c r="R44" s="470">
        <f>+'Input- Historical &amp; Rate Info'!P32</f>
        <v>0</v>
      </c>
      <c r="S44" s="470">
        <f>+'Input- Historical &amp; Rate Info'!Q32</f>
        <v>0</v>
      </c>
      <c r="T44" s="470">
        <f>+'Input- Historical &amp; Rate Info'!R32</f>
        <v>0</v>
      </c>
      <c r="U44" s="470">
        <f>+'Input- Historical &amp; Rate Info'!S32</f>
        <v>0</v>
      </c>
      <c r="V44" s="470">
        <f>+'Input- Historical &amp; Rate Info'!T32</f>
        <v>0</v>
      </c>
      <c r="W44" s="470">
        <f>+'Input- Historical &amp; Rate Info'!U32</f>
        <v>0</v>
      </c>
      <c r="X44" s="470">
        <f>+'Input- Historical &amp; Rate Info'!V32</f>
        <v>0</v>
      </c>
      <c r="Y44" s="470">
        <f>+'Input- Historical &amp; Rate Info'!W32</f>
        <v>0</v>
      </c>
      <c r="Z44" s="470">
        <f>+'Input- Historical &amp; Rate Info'!X32</f>
        <v>0</v>
      </c>
      <c r="AA44" s="470">
        <f>+'Input- Historical &amp; Rate Info'!Y32</f>
        <v>0</v>
      </c>
      <c r="AB44" s="470">
        <f>+'Input- Historical &amp; Rate Info'!Z32</f>
        <v>0</v>
      </c>
      <c r="AC44" s="470">
        <f>+'Input- Historical &amp; Rate Info'!AA32</f>
        <v>0</v>
      </c>
      <c r="AD44" s="470">
        <f>+'Input- Historical &amp; Rate Info'!AB32</f>
        <v>0</v>
      </c>
      <c r="AE44" s="470">
        <f>+'Input- Historical &amp; Rate Info'!AC32</f>
        <v>0</v>
      </c>
      <c r="AF44" s="470">
        <f>+'Input- Historical &amp; Rate Info'!AD32</f>
        <v>0</v>
      </c>
      <c r="AG44" s="470">
        <f>+'Input- Historical &amp; Rate Info'!AE32</f>
        <v>0</v>
      </c>
      <c r="AH44" s="470">
        <f>+'Input- Historical &amp; Rate Info'!AF32</f>
        <v>0</v>
      </c>
      <c r="AI44" s="470">
        <f>+'Input- Historical &amp; Rate Info'!AG32</f>
        <v>0</v>
      </c>
      <c r="AJ44" s="470">
        <f>+'Input- Historical &amp; Rate Info'!AH32</f>
        <v>0</v>
      </c>
      <c r="AK44" s="470">
        <f>+'Input- Historical &amp; Rate Info'!AI32</f>
        <v>0</v>
      </c>
      <c r="AL44" s="470">
        <f>+'Input- Historical &amp; Rate Info'!AJ32</f>
        <v>0</v>
      </c>
      <c r="AM44" s="470">
        <f>+'Input- Historical &amp; Rate Info'!AK32</f>
        <v>0</v>
      </c>
      <c r="AN44" s="470">
        <f>+'Input- Historical &amp; Rate Info'!AL32</f>
        <v>0</v>
      </c>
      <c r="AO44" s="470">
        <f>+'Input- Historical &amp; Rate Info'!AM32</f>
        <v>0</v>
      </c>
      <c r="AP44" s="470">
        <f>+'Input- Historical &amp; Rate Info'!AN32</f>
        <v>0</v>
      </c>
      <c r="AQ44" s="470">
        <f>+'Input- Historical &amp; Rate Info'!AO32</f>
        <v>0</v>
      </c>
      <c r="AR44" s="470">
        <f>+'Input- Historical &amp; Rate Info'!AP32</f>
        <v>0</v>
      </c>
      <c r="AS44" s="470">
        <f>+'Input- Historical &amp; Rate Info'!AQ32</f>
        <v>0</v>
      </c>
      <c r="AT44" s="470">
        <f>+'Input- Historical &amp; Rate Info'!AR32</f>
        <v>0</v>
      </c>
      <c r="AU44" s="470">
        <f>+'Input- Historical &amp; Rate Info'!AS32</f>
        <v>0</v>
      </c>
      <c r="AV44" s="470">
        <f>+'Input- Historical &amp; Rate Info'!AT32</f>
        <v>0</v>
      </c>
      <c r="AW44" s="470">
        <f>+'Input- Historical &amp; Rate Info'!AU32</f>
        <v>0</v>
      </c>
      <c r="AX44" s="470">
        <f>+'Input- Historical &amp; Rate Info'!AV32</f>
        <v>0</v>
      </c>
      <c r="AY44" s="470">
        <f>+'Input- Historical &amp; Rate Info'!AW32</f>
        <v>0</v>
      </c>
      <c r="AZ44" s="470">
        <f>+'Input- Historical &amp; Rate Info'!AX32</f>
        <v>0</v>
      </c>
      <c r="BA44" s="470">
        <f>+'Input- Historical &amp; Rate Info'!AY32</f>
        <v>0</v>
      </c>
      <c r="BB44" s="470">
        <f>+'Input- Historical &amp; Rate Info'!AZ32</f>
        <v>0</v>
      </c>
      <c r="BC44" s="470">
        <f>+'Input- Historical &amp; Rate Info'!BA32</f>
        <v>0</v>
      </c>
      <c r="BD44" s="470">
        <f>+'Input- Historical &amp; Rate Info'!BB32</f>
        <v>0</v>
      </c>
      <c r="BE44" s="470">
        <f>+'Input- Historical &amp; Rate Info'!BC32</f>
        <v>0</v>
      </c>
      <c r="BF44" s="470">
        <f>+'Input- Historical &amp; Rate Info'!BD32</f>
        <v>0</v>
      </c>
      <c r="BG44" s="470">
        <f>+'Input- Historical &amp; Rate Info'!BE32</f>
        <v>0</v>
      </c>
      <c r="BH44" s="470">
        <f>+'Input- Historical &amp; Rate Info'!BF32</f>
        <v>0</v>
      </c>
      <c r="BI44" s="470">
        <f>+'Input- Historical &amp; Rate Info'!BG32</f>
        <v>0</v>
      </c>
      <c r="BJ44" s="470">
        <f>+'Input- Historical &amp; Rate Info'!BH32</f>
        <v>0</v>
      </c>
      <c r="BK44" s="470">
        <f>+'Input- Historical &amp; Rate Info'!BI32</f>
        <v>0</v>
      </c>
      <c r="BL44" s="470">
        <f>+'Input- Historical &amp; Rate Info'!BJ32</f>
        <v>0</v>
      </c>
      <c r="BM44" s="470">
        <f>+'Input- Historical &amp; Rate Info'!BK32</f>
        <v>0</v>
      </c>
      <c r="BN44" s="470">
        <f>+'Input- Historical &amp; Rate Info'!BL32</f>
        <v>0</v>
      </c>
      <c r="BO44" s="470">
        <f>+'Input- Historical &amp; Rate Info'!BM32</f>
        <v>0</v>
      </c>
      <c r="BP44" s="470">
        <f>+'Input- Historical &amp; Rate Info'!BN32</f>
        <v>0</v>
      </c>
      <c r="BQ44" s="470">
        <f>+'Input- Historical &amp; Rate Info'!BO32</f>
        <v>0</v>
      </c>
      <c r="BR44" s="470">
        <f>+'Input- Historical &amp; Rate Info'!BP32</f>
        <v>0</v>
      </c>
      <c r="BS44" s="470">
        <f>+'Input- Historical &amp; Rate Info'!BQ32</f>
        <v>0</v>
      </c>
      <c r="BT44" s="470">
        <f>+'Input- Historical &amp; Rate Info'!BR32</f>
        <v>0</v>
      </c>
      <c r="BU44" s="470">
        <f>+'Input- Historical &amp; Rate Info'!BS32</f>
        <v>0</v>
      </c>
      <c r="BV44" s="470">
        <f>+'Input- Historical &amp; Rate Info'!BT32</f>
        <v>0</v>
      </c>
      <c r="BW44" s="470">
        <f>+'Input- Historical &amp; Rate Info'!BU32</f>
        <v>0</v>
      </c>
      <c r="BX44" s="470">
        <f>+'Input- Historical &amp; Rate Info'!BV32</f>
        <v>0</v>
      </c>
      <c r="BY44" s="470">
        <f>+'Input- Historical &amp; Rate Info'!BW32</f>
        <v>0</v>
      </c>
      <c r="BZ44" s="470">
        <f>+'Input- Historical &amp; Rate Info'!BX32</f>
        <v>0</v>
      </c>
      <c r="CA44" s="470">
        <f>+'Input- Historical &amp; Rate Info'!BY32</f>
        <v>0</v>
      </c>
      <c r="CB44" s="470">
        <f>+'Input- Historical &amp; Rate Info'!BZ32</f>
        <v>0</v>
      </c>
      <c r="CC44" s="470">
        <f>+'Input- Historical &amp; Rate Info'!CA32</f>
        <v>0</v>
      </c>
      <c r="CD44" s="470">
        <f>+'Input- Historical &amp; Rate Info'!CB32</f>
        <v>0</v>
      </c>
      <c r="CE44" s="470">
        <f>+'Input- Historical &amp; Rate Info'!CC32</f>
        <v>0</v>
      </c>
      <c r="CF44" s="470">
        <f>+'Input- Historical &amp; Rate Info'!CD32</f>
        <v>0</v>
      </c>
      <c r="CG44" s="470">
        <f>+'Input- Historical &amp; Rate Info'!CE32</f>
        <v>0</v>
      </c>
      <c r="CH44" s="470">
        <f>+'Input- Historical &amp; Rate Info'!CF32</f>
        <v>0</v>
      </c>
      <c r="CI44" s="470">
        <f>+'Input- Historical &amp; Rate Info'!CG32</f>
        <v>0</v>
      </c>
      <c r="CJ44" s="470">
        <f>+'Input- Historical &amp; Rate Info'!CH32</f>
        <v>0</v>
      </c>
      <c r="CK44" s="470">
        <f>+'Input- Historical &amp; Rate Info'!CI32</f>
        <v>0</v>
      </c>
      <c r="CL44" s="470">
        <f>+'Input- Historical &amp; Rate Info'!CJ32</f>
        <v>0</v>
      </c>
      <c r="CM44" s="470">
        <f>+'Input- Historical &amp; Rate Info'!CK32</f>
        <v>0</v>
      </c>
      <c r="CN44" s="470">
        <f>+'Input- Historical &amp; Rate Info'!CL32</f>
        <v>0</v>
      </c>
      <c r="CO44" s="470">
        <f>+'Input- Historical &amp; Rate Info'!CM32</f>
        <v>0</v>
      </c>
      <c r="CP44" s="470">
        <f>+'Input- Historical &amp; Rate Info'!CN32</f>
        <v>0</v>
      </c>
      <c r="CQ44" s="470">
        <f>+'Input- Historical &amp; Rate Info'!CO32</f>
        <v>0</v>
      </c>
      <c r="CR44" s="470">
        <f>+'Input- Historical &amp; Rate Info'!CP32</f>
        <v>0</v>
      </c>
      <c r="CS44" s="470">
        <f>+'Input- Historical &amp; Rate Info'!CQ32</f>
        <v>0</v>
      </c>
      <c r="CT44" s="470">
        <f>+'Input- Historical &amp; Rate Info'!CR32</f>
        <v>0</v>
      </c>
      <c r="CU44" s="470">
        <f>+'Input- Historical &amp; Rate Info'!CS32</f>
        <v>0</v>
      </c>
      <c r="CV44" s="470">
        <f>+'Input- Historical &amp; Rate Info'!CT32</f>
        <v>0</v>
      </c>
      <c r="CW44" s="470">
        <f>+'Input- Historical &amp; Rate Info'!CU32</f>
        <v>0</v>
      </c>
      <c r="CX44" s="470">
        <f>+'Input- Historical &amp; Rate Info'!CV32</f>
        <v>0</v>
      </c>
      <c r="CY44" s="470">
        <f>+'Input- Historical &amp; Rate Info'!CW32</f>
        <v>0</v>
      </c>
      <c r="CZ44" s="470">
        <f>+'Input- Historical &amp; Rate Info'!CX32</f>
        <v>0</v>
      </c>
      <c r="DA44" s="470">
        <f>+'Input- Historical &amp; Rate Info'!CY32</f>
        <v>0</v>
      </c>
      <c r="DB44" s="470">
        <f>+'Input- Historical &amp; Rate Info'!CZ32</f>
        <v>0</v>
      </c>
      <c r="DC44" s="470">
        <f>+'Input- Historical &amp; Rate Info'!DA32</f>
        <v>0</v>
      </c>
      <c r="DD44" s="470">
        <f>+'Input- Historical &amp; Rate Info'!DB32</f>
        <v>0</v>
      </c>
      <c r="DE44" s="470">
        <f>+'Input- Historical &amp; Rate Info'!DC32</f>
        <v>0</v>
      </c>
      <c r="DF44" s="470">
        <f>+'Input- Historical &amp; Rate Info'!DD32</f>
        <v>0</v>
      </c>
      <c r="DG44" s="470">
        <f>+'Input- Historical &amp; Rate Info'!DE32</f>
        <v>0</v>
      </c>
      <c r="DH44" s="470">
        <f>+'Input- Historical &amp; Rate Info'!DF32</f>
        <v>0</v>
      </c>
      <c r="DI44" s="470">
        <f>+'Input- Historical &amp; Rate Info'!DG32</f>
        <v>0</v>
      </c>
      <c r="DJ44" s="470">
        <f>+'Input- Historical &amp; Rate Info'!DH32</f>
        <v>0</v>
      </c>
      <c r="DK44" s="470">
        <f>+'Input- Historical &amp; Rate Info'!DI32</f>
        <v>0</v>
      </c>
      <c r="DL44" s="470">
        <f>+'Input- Historical &amp; Rate Info'!DJ32</f>
        <v>0</v>
      </c>
      <c r="DM44" s="470">
        <f>+'Input- Historical &amp; Rate Info'!DK32</f>
        <v>0</v>
      </c>
      <c r="DN44" s="470">
        <f>+'Input- Historical &amp; Rate Info'!DL32</f>
        <v>0</v>
      </c>
      <c r="DO44" s="470">
        <f>+'Input- Historical &amp; Rate Info'!DM32</f>
        <v>0</v>
      </c>
      <c r="DP44" s="470">
        <f>+'Input- Historical &amp; Rate Info'!DN32</f>
        <v>0</v>
      </c>
      <c r="DQ44" s="470">
        <f>+'Input- Historical &amp; Rate Info'!DO32</f>
        <v>0</v>
      </c>
      <c r="DR44" s="470">
        <f>+'Input- Historical &amp; Rate Info'!DP32</f>
        <v>0</v>
      </c>
      <c r="DS44" s="470">
        <f>+'Input- Historical &amp; Rate Info'!DQ32</f>
        <v>0</v>
      </c>
      <c r="DT44" s="470">
        <f>+'Input- Historical &amp; Rate Info'!DR32</f>
        <v>0</v>
      </c>
      <c r="DU44" s="470">
        <f>+'Input- Historical &amp; Rate Info'!DS32</f>
        <v>0</v>
      </c>
      <c r="DV44" s="470">
        <f>+'Input- Historical &amp; Rate Info'!DT32</f>
        <v>0</v>
      </c>
      <c r="DW44" s="470">
        <f>+'Input- Historical &amp; Rate Info'!DU32</f>
        <v>0</v>
      </c>
      <c r="DX44" s="470">
        <f>+'Input- Historical &amp; Rate Info'!DV32</f>
        <v>0</v>
      </c>
      <c r="DY44" s="470">
        <f>+'Input- Historical &amp; Rate Info'!DW32</f>
        <v>0</v>
      </c>
      <c r="DZ44" s="470">
        <f>+'Input- Historical &amp; Rate Info'!DX32</f>
        <v>0</v>
      </c>
      <c r="EA44" s="470">
        <f>+'Input- Historical &amp; Rate Info'!DY32</f>
        <v>0</v>
      </c>
      <c r="EB44" s="470">
        <f>+'Input- Historical &amp; Rate Info'!DZ32</f>
        <v>0</v>
      </c>
      <c r="EC44" s="470">
        <f>+'Input- Historical &amp; Rate Info'!EA32</f>
        <v>0</v>
      </c>
      <c r="ED44" s="470">
        <f>+'Input- Historical &amp; Rate Info'!EB32</f>
        <v>0</v>
      </c>
      <c r="EE44" s="470">
        <f>+'Input- Historical &amp; Rate Info'!EC32</f>
        <v>0</v>
      </c>
      <c r="EF44" s="470">
        <f>+'Input- Historical &amp; Rate Info'!ED32</f>
        <v>0</v>
      </c>
      <c r="EG44" s="470">
        <f>+'Input- Historical &amp; Rate Info'!EE32</f>
        <v>0</v>
      </c>
      <c r="EH44" s="470">
        <f>+'Input- Historical &amp; Rate Info'!EF32</f>
        <v>0</v>
      </c>
      <c r="EI44" s="470">
        <f>+'Input- Historical &amp; Rate Info'!EG32</f>
        <v>0</v>
      </c>
      <c r="EJ44" s="470">
        <f>+'Input- Historical &amp; Rate Info'!EH32</f>
        <v>0</v>
      </c>
      <c r="EK44" s="470">
        <f>+'Input- Historical &amp; Rate Info'!EI32</f>
        <v>0</v>
      </c>
      <c r="EL44" s="470">
        <f>+'Input- Historical &amp; Rate Info'!EJ32</f>
        <v>0</v>
      </c>
      <c r="EM44" s="470">
        <f>+'Input- Historical &amp; Rate Info'!EK32</f>
        <v>0</v>
      </c>
      <c r="EN44" s="470">
        <f>+'Input- Historical &amp; Rate Info'!EL32</f>
        <v>0</v>
      </c>
      <c r="EO44" s="470">
        <f>+'Input- Historical &amp; Rate Info'!EM32</f>
        <v>0</v>
      </c>
    </row>
    <row r="45" spans="1:145" s="356" customFormat="1">
      <c r="A45" s="393" t="s">
        <v>109</v>
      </c>
      <c r="B45" s="466"/>
      <c r="C45" s="466"/>
      <c r="D45" s="466"/>
      <c r="E45" s="396"/>
      <c r="F45" s="470">
        <f>+'Input- Historical &amp; Rate Info'!D33</f>
        <v>0</v>
      </c>
      <c r="G45" s="470">
        <f>+'Input- Historical &amp; Rate Info'!E33</f>
        <v>0</v>
      </c>
      <c r="H45" s="470">
        <f>+'Input- Historical &amp; Rate Info'!F33</f>
        <v>0</v>
      </c>
      <c r="I45" s="470">
        <f>+'Input- Historical &amp; Rate Info'!G33</f>
        <v>0</v>
      </c>
      <c r="J45" s="470">
        <f>+'Input- Historical &amp; Rate Info'!H33</f>
        <v>0</v>
      </c>
      <c r="K45" s="470">
        <f>+'Input- Historical &amp; Rate Info'!I33</f>
        <v>0</v>
      </c>
      <c r="L45" s="470">
        <f>+'Input- Historical &amp; Rate Info'!J33</f>
        <v>0</v>
      </c>
      <c r="M45" s="470">
        <f>+'Input- Historical &amp; Rate Info'!K33</f>
        <v>0</v>
      </c>
      <c r="N45" s="470">
        <f>+'Input- Historical &amp; Rate Info'!L33</f>
        <v>0</v>
      </c>
      <c r="O45" s="470">
        <f>+'Input- Historical &amp; Rate Info'!M33</f>
        <v>0</v>
      </c>
      <c r="P45" s="470">
        <f>+'Input- Historical &amp; Rate Info'!N33</f>
        <v>0</v>
      </c>
      <c r="Q45" s="470">
        <f>+'Input- Historical &amp; Rate Info'!O33</f>
        <v>0</v>
      </c>
      <c r="R45" s="470">
        <f>+'Input- Historical &amp; Rate Info'!P33</f>
        <v>0</v>
      </c>
      <c r="S45" s="470">
        <f>+'Input- Historical &amp; Rate Info'!Q33</f>
        <v>0</v>
      </c>
      <c r="T45" s="470">
        <f>+'Input- Historical &amp; Rate Info'!R33</f>
        <v>0</v>
      </c>
      <c r="U45" s="470">
        <f>+'Input- Historical &amp; Rate Info'!S33</f>
        <v>0</v>
      </c>
      <c r="V45" s="470">
        <f>+'Input- Historical &amp; Rate Info'!T33</f>
        <v>0</v>
      </c>
      <c r="W45" s="470">
        <f>+'Input- Historical &amp; Rate Info'!U33</f>
        <v>0</v>
      </c>
      <c r="X45" s="470">
        <f>+'Input- Historical &amp; Rate Info'!V33</f>
        <v>0</v>
      </c>
      <c r="Y45" s="470">
        <f>+'Input- Historical &amp; Rate Info'!W33</f>
        <v>0</v>
      </c>
      <c r="Z45" s="470">
        <f>+'Input- Historical &amp; Rate Info'!X33</f>
        <v>0</v>
      </c>
      <c r="AA45" s="470">
        <f>+'Input- Historical &amp; Rate Info'!Y33</f>
        <v>0</v>
      </c>
      <c r="AB45" s="470">
        <f>+'Input- Historical &amp; Rate Info'!Z33</f>
        <v>0</v>
      </c>
      <c r="AC45" s="470">
        <f>+'Input- Historical &amp; Rate Info'!AA33</f>
        <v>0</v>
      </c>
      <c r="AD45" s="470">
        <f>+'Input- Historical &amp; Rate Info'!AB33</f>
        <v>0</v>
      </c>
      <c r="AE45" s="470">
        <f>+'Input- Historical &amp; Rate Info'!AC33</f>
        <v>0</v>
      </c>
      <c r="AF45" s="470">
        <f>+'Input- Historical &amp; Rate Info'!AD33</f>
        <v>0</v>
      </c>
      <c r="AG45" s="470">
        <f>+'Input- Historical &amp; Rate Info'!AE33</f>
        <v>0</v>
      </c>
      <c r="AH45" s="470">
        <f>+'Input- Historical &amp; Rate Info'!AF33</f>
        <v>0</v>
      </c>
      <c r="AI45" s="470">
        <f>+'Input- Historical &amp; Rate Info'!AG33</f>
        <v>0</v>
      </c>
      <c r="AJ45" s="470">
        <f>+'Input- Historical &amp; Rate Info'!AH33</f>
        <v>0</v>
      </c>
      <c r="AK45" s="470">
        <f>+'Input- Historical &amp; Rate Info'!AI33</f>
        <v>0</v>
      </c>
      <c r="AL45" s="470">
        <f>+'Input- Historical &amp; Rate Info'!AJ33</f>
        <v>0</v>
      </c>
      <c r="AM45" s="470">
        <f>+'Input- Historical &amp; Rate Info'!AK33</f>
        <v>0</v>
      </c>
      <c r="AN45" s="470">
        <f>+'Input- Historical &amp; Rate Info'!AL33</f>
        <v>0</v>
      </c>
      <c r="AO45" s="470">
        <f>+'Input- Historical &amp; Rate Info'!AM33</f>
        <v>0</v>
      </c>
      <c r="AP45" s="470">
        <f>+'Input- Historical &amp; Rate Info'!AN33</f>
        <v>0</v>
      </c>
      <c r="AQ45" s="470">
        <f>+'Input- Historical &amp; Rate Info'!AO33</f>
        <v>0</v>
      </c>
      <c r="AR45" s="470">
        <f>+'Input- Historical &amp; Rate Info'!AP33</f>
        <v>0</v>
      </c>
      <c r="AS45" s="470">
        <f>+'Input- Historical &amp; Rate Info'!AQ33</f>
        <v>0</v>
      </c>
      <c r="AT45" s="470">
        <f>+'Input- Historical &amp; Rate Info'!AR33</f>
        <v>0</v>
      </c>
      <c r="AU45" s="470">
        <f>+'Input- Historical &amp; Rate Info'!AS33</f>
        <v>0</v>
      </c>
      <c r="AV45" s="470">
        <f>+'Input- Historical &amp; Rate Info'!AT33</f>
        <v>0</v>
      </c>
      <c r="AW45" s="470">
        <f>+'Input- Historical &amp; Rate Info'!AU33</f>
        <v>0</v>
      </c>
      <c r="AX45" s="470">
        <f>+'Input- Historical &amp; Rate Info'!AV33</f>
        <v>0</v>
      </c>
      <c r="AY45" s="470">
        <f>+'Input- Historical &amp; Rate Info'!AW33</f>
        <v>0</v>
      </c>
      <c r="AZ45" s="470">
        <f>+'Input- Historical &amp; Rate Info'!AX33</f>
        <v>0</v>
      </c>
      <c r="BA45" s="470">
        <f>+'Input- Historical &amp; Rate Info'!AY33</f>
        <v>0</v>
      </c>
      <c r="BB45" s="470">
        <f>+'Input- Historical &amp; Rate Info'!AZ33</f>
        <v>0</v>
      </c>
      <c r="BC45" s="470">
        <f>+'Input- Historical &amp; Rate Info'!BA33</f>
        <v>0</v>
      </c>
      <c r="BD45" s="470">
        <f>+'Input- Historical &amp; Rate Info'!BB33</f>
        <v>0</v>
      </c>
      <c r="BE45" s="470">
        <f>+'Input- Historical &amp; Rate Info'!BC33</f>
        <v>0</v>
      </c>
      <c r="BF45" s="470">
        <f>+'Input- Historical &amp; Rate Info'!BD33</f>
        <v>0</v>
      </c>
      <c r="BG45" s="470">
        <f>+'Input- Historical &amp; Rate Info'!BE33</f>
        <v>0</v>
      </c>
      <c r="BH45" s="470">
        <f>+'Input- Historical &amp; Rate Info'!BF33</f>
        <v>0</v>
      </c>
      <c r="BI45" s="470">
        <f>+'Input- Historical &amp; Rate Info'!BG33</f>
        <v>0</v>
      </c>
      <c r="BJ45" s="470">
        <f>+'Input- Historical &amp; Rate Info'!BH33</f>
        <v>0</v>
      </c>
      <c r="BK45" s="470">
        <f>+'Input- Historical &amp; Rate Info'!BI33</f>
        <v>0</v>
      </c>
      <c r="BL45" s="470">
        <f>+'Input- Historical &amp; Rate Info'!BJ33</f>
        <v>0</v>
      </c>
      <c r="BM45" s="470">
        <f>+'Input- Historical &amp; Rate Info'!BK33</f>
        <v>0</v>
      </c>
      <c r="BN45" s="470">
        <f>+'Input- Historical &amp; Rate Info'!BL33</f>
        <v>0</v>
      </c>
      <c r="BO45" s="470">
        <f>+'Input- Historical &amp; Rate Info'!BM33</f>
        <v>0</v>
      </c>
      <c r="BP45" s="470">
        <f>+'Input- Historical &amp; Rate Info'!BN33</f>
        <v>0</v>
      </c>
      <c r="BQ45" s="470">
        <f>+'Input- Historical &amp; Rate Info'!BO33</f>
        <v>0</v>
      </c>
      <c r="BR45" s="470">
        <f>+'Input- Historical &amp; Rate Info'!BP33</f>
        <v>0</v>
      </c>
      <c r="BS45" s="470">
        <f>+'Input- Historical &amp; Rate Info'!BQ33</f>
        <v>0</v>
      </c>
      <c r="BT45" s="470">
        <f>+'Input- Historical &amp; Rate Info'!BR33</f>
        <v>0</v>
      </c>
      <c r="BU45" s="470">
        <f>+'Input- Historical &amp; Rate Info'!BS33</f>
        <v>0</v>
      </c>
      <c r="BV45" s="470">
        <f>+'Input- Historical &amp; Rate Info'!BT33</f>
        <v>0</v>
      </c>
      <c r="BW45" s="470">
        <f>+'Input- Historical &amp; Rate Info'!BU33</f>
        <v>0</v>
      </c>
      <c r="BX45" s="470">
        <f>+'Input- Historical &amp; Rate Info'!BV33</f>
        <v>0</v>
      </c>
      <c r="BY45" s="470">
        <f>+'Input- Historical &amp; Rate Info'!BW33</f>
        <v>0</v>
      </c>
      <c r="BZ45" s="470">
        <f>+'Input- Historical &amp; Rate Info'!BX33</f>
        <v>0</v>
      </c>
      <c r="CA45" s="470">
        <f>+'Input- Historical &amp; Rate Info'!BY33</f>
        <v>0</v>
      </c>
      <c r="CB45" s="470">
        <f>+'Input- Historical &amp; Rate Info'!BZ33</f>
        <v>0</v>
      </c>
      <c r="CC45" s="470">
        <f>+'Input- Historical &amp; Rate Info'!CA33</f>
        <v>0</v>
      </c>
      <c r="CD45" s="470">
        <f>+'Input- Historical &amp; Rate Info'!CB33</f>
        <v>0</v>
      </c>
      <c r="CE45" s="470">
        <f>+'Input- Historical &amp; Rate Info'!CC33</f>
        <v>0</v>
      </c>
      <c r="CF45" s="470">
        <f>+'Input- Historical &amp; Rate Info'!CD33</f>
        <v>0</v>
      </c>
      <c r="CG45" s="470">
        <f>+'Input- Historical &amp; Rate Info'!CE33</f>
        <v>0</v>
      </c>
      <c r="CH45" s="470">
        <f>+'Input- Historical &amp; Rate Info'!CF33</f>
        <v>0</v>
      </c>
      <c r="CI45" s="470">
        <f>+'Input- Historical &amp; Rate Info'!CG33</f>
        <v>0</v>
      </c>
      <c r="CJ45" s="470">
        <f>+'Input- Historical &amp; Rate Info'!CH33</f>
        <v>0</v>
      </c>
      <c r="CK45" s="470">
        <f>+'Input- Historical &amp; Rate Info'!CI33</f>
        <v>0</v>
      </c>
      <c r="CL45" s="470">
        <f>+'Input- Historical &amp; Rate Info'!CJ33</f>
        <v>0</v>
      </c>
      <c r="CM45" s="470">
        <f>+'Input- Historical &amp; Rate Info'!CK33</f>
        <v>0</v>
      </c>
      <c r="CN45" s="470">
        <f>+'Input- Historical &amp; Rate Info'!CL33</f>
        <v>0</v>
      </c>
      <c r="CO45" s="470">
        <f>+'Input- Historical &amp; Rate Info'!CM33</f>
        <v>0</v>
      </c>
      <c r="CP45" s="470">
        <f>+'Input- Historical &amp; Rate Info'!CN33</f>
        <v>0</v>
      </c>
      <c r="CQ45" s="470">
        <f>+'Input- Historical &amp; Rate Info'!CO33</f>
        <v>0</v>
      </c>
      <c r="CR45" s="470">
        <f>+'Input- Historical &amp; Rate Info'!CP33</f>
        <v>0</v>
      </c>
      <c r="CS45" s="470">
        <f>+'Input- Historical &amp; Rate Info'!CQ33</f>
        <v>0</v>
      </c>
      <c r="CT45" s="470">
        <f>+'Input- Historical &amp; Rate Info'!CR33</f>
        <v>0</v>
      </c>
      <c r="CU45" s="470">
        <f>+'Input- Historical &amp; Rate Info'!CS33</f>
        <v>0</v>
      </c>
      <c r="CV45" s="470">
        <f>+'Input- Historical &amp; Rate Info'!CT33</f>
        <v>0</v>
      </c>
      <c r="CW45" s="470">
        <f>+'Input- Historical &amp; Rate Info'!CU33</f>
        <v>0</v>
      </c>
      <c r="CX45" s="470">
        <f>+'Input- Historical &amp; Rate Info'!CV33</f>
        <v>0</v>
      </c>
      <c r="CY45" s="470">
        <f>+'Input- Historical &amp; Rate Info'!CW33</f>
        <v>0</v>
      </c>
      <c r="CZ45" s="470">
        <f>+'Input- Historical &amp; Rate Info'!CX33</f>
        <v>0</v>
      </c>
      <c r="DA45" s="470">
        <f>+'Input- Historical &amp; Rate Info'!CY33</f>
        <v>0</v>
      </c>
      <c r="DB45" s="470">
        <f>+'Input- Historical &amp; Rate Info'!CZ33</f>
        <v>0</v>
      </c>
      <c r="DC45" s="470">
        <f>+'Input- Historical &amp; Rate Info'!DA33</f>
        <v>0</v>
      </c>
      <c r="DD45" s="470">
        <f>+'Input- Historical &amp; Rate Info'!DB33</f>
        <v>0</v>
      </c>
      <c r="DE45" s="470">
        <f>+'Input- Historical &amp; Rate Info'!DC33</f>
        <v>0</v>
      </c>
      <c r="DF45" s="470">
        <f>+'Input- Historical &amp; Rate Info'!DD33</f>
        <v>0</v>
      </c>
      <c r="DG45" s="470">
        <f>+'Input- Historical &amp; Rate Info'!DE33</f>
        <v>0</v>
      </c>
      <c r="DH45" s="470">
        <f>+'Input- Historical &amp; Rate Info'!DF33</f>
        <v>0</v>
      </c>
      <c r="DI45" s="470">
        <f>+'Input- Historical &amp; Rate Info'!DG33</f>
        <v>0</v>
      </c>
      <c r="DJ45" s="470">
        <f>+'Input- Historical &amp; Rate Info'!DH33</f>
        <v>0</v>
      </c>
      <c r="DK45" s="470">
        <f>+'Input- Historical &amp; Rate Info'!DI33</f>
        <v>0</v>
      </c>
      <c r="DL45" s="470">
        <f>+'Input- Historical &amp; Rate Info'!DJ33</f>
        <v>0</v>
      </c>
      <c r="DM45" s="470">
        <f>+'Input- Historical &amp; Rate Info'!DK33</f>
        <v>0</v>
      </c>
      <c r="DN45" s="470">
        <f>+'Input- Historical &amp; Rate Info'!DL33</f>
        <v>0</v>
      </c>
      <c r="DO45" s="470">
        <f>+'Input- Historical &amp; Rate Info'!DM33</f>
        <v>0</v>
      </c>
      <c r="DP45" s="470">
        <f>+'Input- Historical &amp; Rate Info'!DN33</f>
        <v>0</v>
      </c>
      <c r="DQ45" s="470">
        <f>+'Input- Historical &amp; Rate Info'!DO33</f>
        <v>0</v>
      </c>
      <c r="DR45" s="470">
        <f>+'Input- Historical &amp; Rate Info'!DP33</f>
        <v>0</v>
      </c>
      <c r="DS45" s="470">
        <f>+'Input- Historical &amp; Rate Info'!DQ33</f>
        <v>0</v>
      </c>
      <c r="DT45" s="470">
        <f>+'Input- Historical &amp; Rate Info'!DR33</f>
        <v>0</v>
      </c>
      <c r="DU45" s="470">
        <f>+'Input- Historical &amp; Rate Info'!DS33</f>
        <v>0</v>
      </c>
      <c r="DV45" s="470">
        <f>+'Input- Historical &amp; Rate Info'!DT33</f>
        <v>0</v>
      </c>
      <c r="DW45" s="470">
        <f>+'Input- Historical &amp; Rate Info'!DU33</f>
        <v>0</v>
      </c>
      <c r="DX45" s="470">
        <f>+'Input- Historical &amp; Rate Info'!DV33</f>
        <v>0</v>
      </c>
      <c r="DY45" s="470">
        <f>+'Input- Historical &amp; Rate Info'!DW33</f>
        <v>0</v>
      </c>
      <c r="DZ45" s="470">
        <f>+'Input- Historical &amp; Rate Info'!DX33</f>
        <v>0</v>
      </c>
      <c r="EA45" s="470">
        <f>+'Input- Historical &amp; Rate Info'!DY33</f>
        <v>0</v>
      </c>
      <c r="EB45" s="470">
        <f>+'Input- Historical &amp; Rate Info'!DZ33</f>
        <v>0</v>
      </c>
      <c r="EC45" s="470">
        <f>+'Input- Historical &amp; Rate Info'!EA33</f>
        <v>0</v>
      </c>
      <c r="ED45" s="470">
        <f>+'Input- Historical &amp; Rate Info'!EB33</f>
        <v>0</v>
      </c>
      <c r="EE45" s="470">
        <f>+'Input- Historical &amp; Rate Info'!EC33</f>
        <v>0</v>
      </c>
      <c r="EF45" s="470">
        <f>+'Input- Historical &amp; Rate Info'!ED33</f>
        <v>0</v>
      </c>
      <c r="EG45" s="470">
        <f>+'Input- Historical &amp; Rate Info'!EE33</f>
        <v>0</v>
      </c>
      <c r="EH45" s="470">
        <f>+'Input- Historical &amp; Rate Info'!EF33</f>
        <v>0</v>
      </c>
      <c r="EI45" s="470">
        <f>+'Input- Historical &amp; Rate Info'!EG33</f>
        <v>0</v>
      </c>
      <c r="EJ45" s="470">
        <f>+'Input- Historical &amp; Rate Info'!EH33</f>
        <v>0</v>
      </c>
      <c r="EK45" s="470">
        <f>+'Input- Historical &amp; Rate Info'!EI33</f>
        <v>0</v>
      </c>
      <c r="EL45" s="470">
        <f>+'Input- Historical &amp; Rate Info'!EJ33</f>
        <v>0</v>
      </c>
      <c r="EM45" s="470">
        <f>+'Input- Historical &amp; Rate Info'!EK33</f>
        <v>0</v>
      </c>
      <c r="EN45" s="470">
        <f>+'Input- Historical &amp; Rate Info'!EL33</f>
        <v>0</v>
      </c>
      <c r="EO45" s="470">
        <f>+'Input- Historical &amp; Rate Info'!EM33</f>
        <v>0</v>
      </c>
    </row>
    <row r="46" spans="1:145" s="356" customFormat="1">
      <c r="A46" s="393" t="s">
        <v>114</v>
      </c>
      <c r="B46" s="466"/>
      <c r="C46" s="466"/>
      <c r="D46" s="466"/>
      <c r="E46" s="396"/>
      <c r="F46" s="470">
        <f>+'Input- Historical &amp; Rate Info'!D34</f>
        <v>0</v>
      </c>
      <c r="G46" s="470">
        <f>+'Input- Historical &amp; Rate Info'!E34</f>
        <v>0</v>
      </c>
      <c r="H46" s="470">
        <f>+'Input- Historical &amp; Rate Info'!F34</f>
        <v>0</v>
      </c>
      <c r="I46" s="470">
        <f>+'Input- Historical &amp; Rate Info'!G34</f>
        <v>0</v>
      </c>
      <c r="J46" s="470">
        <f>+'Input- Historical &amp; Rate Info'!H34</f>
        <v>0</v>
      </c>
      <c r="K46" s="470">
        <f>+'Input- Historical &amp; Rate Info'!I34</f>
        <v>0</v>
      </c>
      <c r="L46" s="470">
        <f>+'Input- Historical &amp; Rate Info'!J34</f>
        <v>0</v>
      </c>
      <c r="M46" s="470">
        <f>+'Input- Historical &amp; Rate Info'!K34</f>
        <v>0</v>
      </c>
      <c r="N46" s="470">
        <f>+'Input- Historical &amp; Rate Info'!L34</f>
        <v>0</v>
      </c>
      <c r="O46" s="470">
        <f>+'Input- Historical &amp; Rate Info'!M34</f>
        <v>0</v>
      </c>
      <c r="P46" s="470">
        <f>+'Input- Historical &amp; Rate Info'!N34</f>
        <v>0</v>
      </c>
      <c r="Q46" s="470">
        <f>+'Input- Historical &amp; Rate Info'!O34</f>
        <v>0</v>
      </c>
      <c r="R46" s="470">
        <f>+'Input- Historical &amp; Rate Info'!P34</f>
        <v>0</v>
      </c>
      <c r="S46" s="470">
        <f>+'Input- Historical &amp; Rate Info'!Q34</f>
        <v>0</v>
      </c>
      <c r="T46" s="470">
        <f>+'Input- Historical &amp; Rate Info'!R34</f>
        <v>0</v>
      </c>
      <c r="U46" s="470">
        <f>+'Input- Historical &amp; Rate Info'!S34</f>
        <v>0</v>
      </c>
      <c r="V46" s="470">
        <f>+'Input- Historical &amp; Rate Info'!T34</f>
        <v>0</v>
      </c>
      <c r="W46" s="470">
        <f>+'Input- Historical &amp; Rate Info'!U34</f>
        <v>0</v>
      </c>
      <c r="X46" s="470">
        <f>+'Input- Historical &amp; Rate Info'!V34</f>
        <v>0</v>
      </c>
      <c r="Y46" s="470">
        <f>+'Input- Historical &amp; Rate Info'!W34</f>
        <v>0</v>
      </c>
      <c r="Z46" s="470">
        <f>+'Input- Historical &amp; Rate Info'!X34</f>
        <v>0</v>
      </c>
      <c r="AA46" s="470">
        <f>+'Input- Historical &amp; Rate Info'!Y34</f>
        <v>0</v>
      </c>
      <c r="AB46" s="470">
        <f>+'Input- Historical &amp; Rate Info'!Z34</f>
        <v>0</v>
      </c>
      <c r="AC46" s="470">
        <f>+'Input- Historical &amp; Rate Info'!AA34</f>
        <v>0</v>
      </c>
      <c r="AD46" s="470">
        <f>+'Input- Historical &amp; Rate Info'!AB34</f>
        <v>0</v>
      </c>
      <c r="AE46" s="470">
        <f>+'Input- Historical &amp; Rate Info'!AC34</f>
        <v>0</v>
      </c>
      <c r="AF46" s="470">
        <f>+'Input- Historical &amp; Rate Info'!AD34</f>
        <v>0</v>
      </c>
      <c r="AG46" s="470">
        <f>+'Input- Historical &amp; Rate Info'!AE34</f>
        <v>0</v>
      </c>
      <c r="AH46" s="470">
        <f>+'Input- Historical &amp; Rate Info'!AF34</f>
        <v>0</v>
      </c>
      <c r="AI46" s="470">
        <f>+'Input- Historical &amp; Rate Info'!AG34</f>
        <v>0</v>
      </c>
      <c r="AJ46" s="470">
        <f>+'Input- Historical &amp; Rate Info'!AH34</f>
        <v>0</v>
      </c>
      <c r="AK46" s="470">
        <f>+'Input- Historical &amp; Rate Info'!AI34</f>
        <v>0</v>
      </c>
      <c r="AL46" s="470">
        <f>+'Input- Historical &amp; Rate Info'!AJ34</f>
        <v>0</v>
      </c>
      <c r="AM46" s="470">
        <f>+'Input- Historical &amp; Rate Info'!AK34</f>
        <v>0</v>
      </c>
      <c r="AN46" s="470">
        <f>+'Input- Historical &amp; Rate Info'!AL34</f>
        <v>0</v>
      </c>
      <c r="AO46" s="470">
        <f>+'Input- Historical &amp; Rate Info'!AM34</f>
        <v>0</v>
      </c>
      <c r="AP46" s="470">
        <f>+'Input- Historical &amp; Rate Info'!AN34</f>
        <v>0</v>
      </c>
      <c r="AQ46" s="470">
        <f>+'Input- Historical &amp; Rate Info'!AO34</f>
        <v>0</v>
      </c>
      <c r="AR46" s="470">
        <f>+'Input- Historical &amp; Rate Info'!AP34</f>
        <v>0</v>
      </c>
      <c r="AS46" s="470">
        <f>+'Input- Historical &amp; Rate Info'!AQ34</f>
        <v>0</v>
      </c>
      <c r="AT46" s="470">
        <f>+'Input- Historical &amp; Rate Info'!AR34</f>
        <v>0</v>
      </c>
      <c r="AU46" s="470">
        <f>+'Input- Historical &amp; Rate Info'!AS34</f>
        <v>0</v>
      </c>
      <c r="AV46" s="470">
        <f>+'Input- Historical &amp; Rate Info'!AT34</f>
        <v>0</v>
      </c>
      <c r="AW46" s="470">
        <f>+'Input- Historical &amp; Rate Info'!AU34</f>
        <v>0</v>
      </c>
      <c r="AX46" s="470">
        <f>+'Input- Historical &amp; Rate Info'!AV34</f>
        <v>0</v>
      </c>
      <c r="AY46" s="470">
        <f>+'Input- Historical &amp; Rate Info'!AW34</f>
        <v>0</v>
      </c>
      <c r="AZ46" s="470">
        <f>+'Input- Historical &amp; Rate Info'!AX34</f>
        <v>0</v>
      </c>
      <c r="BA46" s="470">
        <f>+'Input- Historical &amp; Rate Info'!AY34</f>
        <v>0</v>
      </c>
      <c r="BB46" s="470">
        <f>+'Input- Historical &amp; Rate Info'!AZ34</f>
        <v>0</v>
      </c>
      <c r="BC46" s="470">
        <f>+'Input- Historical &amp; Rate Info'!BA34</f>
        <v>0</v>
      </c>
      <c r="BD46" s="470">
        <f>+'Input- Historical &amp; Rate Info'!BB34</f>
        <v>0</v>
      </c>
      <c r="BE46" s="470">
        <f>+'Input- Historical &amp; Rate Info'!BC34</f>
        <v>0</v>
      </c>
      <c r="BF46" s="470">
        <f>+'Input- Historical &amp; Rate Info'!BD34</f>
        <v>0</v>
      </c>
      <c r="BG46" s="470">
        <f>+'Input- Historical &amp; Rate Info'!BE34</f>
        <v>0</v>
      </c>
      <c r="BH46" s="470">
        <f>+'Input- Historical &amp; Rate Info'!BF34</f>
        <v>0</v>
      </c>
      <c r="BI46" s="470">
        <f>+'Input- Historical &amp; Rate Info'!BG34</f>
        <v>0</v>
      </c>
      <c r="BJ46" s="470">
        <f>+'Input- Historical &amp; Rate Info'!BH34</f>
        <v>0</v>
      </c>
      <c r="BK46" s="470">
        <f>+'Input- Historical &amp; Rate Info'!BI34</f>
        <v>0</v>
      </c>
      <c r="BL46" s="470">
        <f>+'Input- Historical &amp; Rate Info'!BJ34</f>
        <v>0</v>
      </c>
      <c r="BM46" s="470">
        <f>+'Input- Historical &amp; Rate Info'!BK34</f>
        <v>0</v>
      </c>
      <c r="BN46" s="470">
        <f>+'Input- Historical &amp; Rate Info'!BL34</f>
        <v>0</v>
      </c>
      <c r="BO46" s="470">
        <f>+'Input- Historical &amp; Rate Info'!BM34</f>
        <v>0</v>
      </c>
      <c r="BP46" s="470">
        <f>+'Input- Historical &amp; Rate Info'!BN34</f>
        <v>0</v>
      </c>
      <c r="BQ46" s="470">
        <f>+'Input- Historical &amp; Rate Info'!BO34</f>
        <v>0</v>
      </c>
      <c r="BR46" s="470">
        <f>+'Input- Historical &amp; Rate Info'!BP34</f>
        <v>0</v>
      </c>
      <c r="BS46" s="470">
        <f>+'Input- Historical &amp; Rate Info'!BQ34</f>
        <v>0</v>
      </c>
      <c r="BT46" s="470">
        <f>+'Input- Historical &amp; Rate Info'!BR34</f>
        <v>0</v>
      </c>
      <c r="BU46" s="470">
        <f>+'Input- Historical &amp; Rate Info'!BS34</f>
        <v>0</v>
      </c>
      <c r="BV46" s="470">
        <f>+'Input- Historical &amp; Rate Info'!BT34</f>
        <v>0</v>
      </c>
      <c r="BW46" s="470">
        <f>+'Input- Historical &amp; Rate Info'!BU34</f>
        <v>0</v>
      </c>
      <c r="BX46" s="470">
        <f>+'Input- Historical &amp; Rate Info'!BV34</f>
        <v>0</v>
      </c>
      <c r="BY46" s="470">
        <f>+'Input- Historical &amp; Rate Info'!BW34</f>
        <v>0</v>
      </c>
      <c r="BZ46" s="470">
        <f>+'Input- Historical &amp; Rate Info'!BX34</f>
        <v>0</v>
      </c>
      <c r="CA46" s="470">
        <f>+'Input- Historical &amp; Rate Info'!BY34</f>
        <v>0</v>
      </c>
      <c r="CB46" s="470">
        <f>+'Input- Historical &amp; Rate Info'!BZ34</f>
        <v>0</v>
      </c>
      <c r="CC46" s="470">
        <f>+'Input- Historical &amp; Rate Info'!CA34</f>
        <v>0</v>
      </c>
      <c r="CD46" s="470">
        <f>+'Input- Historical &amp; Rate Info'!CB34</f>
        <v>0</v>
      </c>
      <c r="CE46" s="470">
        <f>+'Input- Historical &amp; Rate Info'!CC34</f>
        <v>0</v>
      </c>
      <c r="CF46" s="470">
        <f>+'Input- Historical &amp; Rate Info'!CD34</f>
        <v>0</v>
      </c>
      <c r="CG46" s="470">
        <f>+'Input- Historical &amp; Rate Info'!CE34</f>
        <v>0</v>
      </c>
      <c r="CH46" s="470">
        <f>+'Input- Historical &amp; Rate Info'!CF34</f>
        <v>0</v>
      </c>
      <c r="CI46" s="470">
        <f>+'Input- Historical &amp; Rate Info'!CG34</f>
        <v>0</v>
      </c>
      <c r="CJ46" s="470">
        <f>+'Input- Historical &amp; Rate Info'!CH34</f>
        <v>0</v>
      </c>
      <c r="CK46" s="470">
        <f>+'Input- Historical &amp; Rate Info'!CI34</f>
        <v>0</v>
      </c>
      <c r="CL46" s="470">
        <f>+'Input- Historical &amp; Rate Info'!CJ34</f>
        <v>0</v>
      </c>
      <c r="CM46" s="470">
        <f>+'Input- Historical &amp; Rate Info'!CK34</f>
        <v>0</v>
      </c>
      <c r="CN46" s="470">
        <f>+'Input- Historical &amp; Rate Info'!CL34</f>
        <v>0</v>
      </c>
      <c r="CO46" s="470">
        <f>+'Input- Historical &amp; Rate Info'!CM34</f>
        <v>0</v>
      </c>
      <c r="CP46" s="470">
        <f>+'Input- Historical &amp; Rate Info'!CN34</f>
        <v>0</v>
      </c>
      <c r="CQ46" s="470">
        <f>+'Input- Historical &amp; Rate Info'!CO34</f>
        <v>0</v>
      </c>
      <c r="CR46" s="470">
        <f>+'Input- Historical &amp; Rate Info'!CP34</f>
        <v>0</v>
      </c>
      <c r="CS46" s="470">
        <f>+'Input- Historical &amp; Rate Info'!CQ34</f>
        <v>0</v>
      </c>
      <c r="CT46" s="470">
        <f>+'Input- Historical &amp; Rate Info'!CR34</f>
        <v>0</v>
      </c>
      <c r="CU46" s="470">
        <f>+'Input- Historical &amp; Rate Info'!CS34</f>
        <v>0</v>
      </c>
      <c r="CV46" s="470">
        <f>+'Input- Historical &amp; Rate Info'!CT34</f>
        <v>0</v>
      </c>
      <c r="CW46" s="470">
        <f>+'Input- Historical &amp; Rate Info'!CU34</f>
        <v>0</v>
      </c>
      <c r="CX46" s="470">
        <f>+'Input- Historical &amp; Rate Info'!CV34</f>
        <v>0</v>
      </c>
      <c r="CY46" s="470">
        <f>+'Input- Historical &amp; Rate Info'!CW34</f>
        <v>0</v>
      </c>
      <c r="CZ46" s="470">
        <f>+'Input- Historical &amp; Rate Info'!CX34</f>
        <v>0</v>
      </c>
      <c r="DA46" s="470">
        <f>+'Input- Historical &amp; Rate Info'!CY34</f>
        <v>0</v>
      </c>
      <c r="DB46" s="470">
        <f>+'Input- Historical &amp; Rate Info'!CZ34</f>
        <v>0</v>
      </c>
      <c r="DC46" s="470">
        <f>+'Input- Historical &amp; Rate Info'!DA34</f>
        <v>0</v>
      </c>
      <c r="DD46" s="470">
        <f>+'Input- Historical &amp; Rate Info'!DB34</f>
        <v>0</v>
      </c>
      <c r="DE46" s="470">
        <f>+'Input- Historical &amp; Rate Info'!DC34</f>
        <v>0</v>
      </c>
      <c r="DF46" s="470">
        <f>+'Input- Historical &amp; Rate Info'!DD34</f>
        <v>0</v>
      </c>
      <c r="DG46" s="470">
        <f>+'Input- Historical &amp; Rate Info'!DE34</f>
        <v>0</v>
      </c>
      <c r="DH46" s="470">
        <f>+'Input- Historical &amp; Rate Info'!DF34</f>
        <v>0</v>
      </c>
      <c r="DI46" s="470">
        <f>+'Input- Historical &amp; Rate Info'!DG34</f>
        <v>0</v>
      </c>
      <c r="DJ46" s="470">
        <f>+'Input- Historical &amp; Rate Info'!DH34</f>
        <v>0</v>
      </c>
      <c r="DK46" s="470">
        <f>+'Input- Historical &amp; Rate Info'!DI34</f>
        <v>0</v>
      </c>
      <c r="DL46" s="470">
        <f>+'Input- Historical &amp; Rate Info'!DJ34</f>
        <v>0</v>
      </c>
      <c r="DM46" s="470">
        <f>+'Input- Historical &amp; Rate Info'!DK34</f>
        <v>0</v>
      </c>
      <c r="DN46" s="470">
        <f>+'Input- Historical &amp; Rate Info'!DL34</f>
        <v>0</v>
      </c>
      <c r="DO46" s="470">
        <f>+'Input- Historical &amp; Rate Info'!DM34</f>
        <v>0</v>
      </c>
      <c r="DP46" s="470">
        <f>+'Input- Historical &amp; Rate Info'!DN34</f>
        <v>0</v>
      </c>
      <c r="DQ46" s="470">
        <f>+'Input- Historical &amp; Rate Info'!DO34</f>
        <v>0</v>
      </c>
      <c r="DR46" s="470">
        <f>+'Input- Historical &amp; Rate Info'!DP34</f>
        <v>0</v>
      </c>
      <c r="DS46" s="470">
        <f>+'Input- Historical &amp; Rate Info'!DQ34</f>
        <v>0</v>
      </c>
      <c r="DT46" s="470">
        <f>+'Input- Historical &amp; Rate Info'!DR34</f>
        <v>0</v>
      </c>
      <c r="DU46" s="470">
        <f>+'Input- Historical &amp; Rate Info'!DS34</f>
        <v>0</v>
      </c>
      <c r="DV46" s="470">
        <f>+'Input- Historical &amp; Rate Info'!DT34</f>
        <v>0</v>
      </c>
      <c r="DW46" s="470">
        <f>+'Input- Historical &amp; Rate Info'!DU34</f>
        <v>0</v>
      </c>
      <c r="DX46" s="470">
        <f>+'Input- Historical &amp; Rate Info'!DV34</f>
        <v>0</v>
      </c>
      <c r="DY46" s="470">
        <f>+'Input- Historical &amp; Rate Info'!DW34</f>
        <v>0</v>
      </c>
      <c r="DZ46" s="470">
        <f>+'Input- Historical &amp; Rate Info'!DX34</f>
        <v>0</v>
      </c>
      <c r="EA46" s="470">
        <f>+'Input- Historical &amp; Rate Info'!DY34</f>
        <v>0</v>
      </c>
      <c r="EB46" s="470">
        <f>+'Input- Historical &amp; Rate Info'!DZ34</f>
        <v>0</v>
      </c>
      <c r="EC46" s="470">
        <f>+'Input- Historical &amp; Rate Info'!EA34</f>
        <v>0</v>
      </c>
      <c r="ED46" s="470">
        <f>+'Input- Historical &amp; Rate Info'!EB34</f>
        <v>0</v>
      </c>
      <c r="EE46" s="470">
        <f>+'Input- Historical &amp; Rate Info'!EC34</f>
        <v>0</v>
      </c>
      <c r="EF46" s="470">
        <f>+'Input- Historical &amp; Rate Info'!ED34</f>
        <v>0</v>
      </c>
      <c r="EG46" s="470">
        <f>+'Input- Historical &amp; Rate Info'!EE34</f>
        <v>0</v>
      </c>
      <c r="EH46" s="470">
        <f>+'Input- Historical &amp; Rate Info'!EF34</f>
        <v>0</v>
      </c>
      <c r="EI46" s="470">
        <f>+'Input- Historical &amp; Rate Info'!EG34</f>
        <v>0</v>
      </c>
      <c r="EJ46" s="470">
        <f>+'Input- Historical &amp; Rate Info'!EH34</f>
        <v>0</v>
      </c>
      <c r="EK46" s="470">
        <f>+'Input- Historical &amp; Rate Info'!EI34</f>
        <v>0</v>
      </c>
      <c r="EL46" s="470">
        <f>+'Input- Historical &amp; Rate Info'!EJ34</f>
        <v>0</v>
      </c>
      <c r="EM46" s="470">
        <f>+'Input- Historical &amp; Rate Info'!EK34</f>
        <v>0</v>
      </c>
      <c r="EN46" s="470">
        <f>+'Input- Historical &amp; Rate Info'!EL34</f>
        <v>0</v>
      </c>
      <c r="EO46" s="470">
        <f>+'Input- Historical &amp; Rate Info'!EM34</f>
        <v>0</v>
      </c>
    </row>
    <row r="47" spans="1:145" s="356" customFormat="1">
      <c r="A47" s="381"/>
      <c r="B47" s="471"/>
      <c r="C47" s="471"/>
      <c r="D47" s="471"/>
      <c r="E47" s="472"/>
      <c r="F47" s="472"/>
      <c r="G47" s="472"/>
      <c r="H47" s="472"/>
      <c r="I47" s="472"/>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81"/>
      <c r="CJ47" s="381"/>
      <c r="CK47" s="381"/>
      <c r="CL47" s="381"/>
      <c r="CM47" s="381"/>
      <c r="CN47" s="381"/>
      <c r="CO47" s="381"/>
      <c r="CP47" s="381"/>
      <c r="CQ47" s="381"/>
      <c r="CR47" s="381"/>
      <c r="CS47" s="381"/>
      <c r="CT47" s="381"/>
      <c r="CU47" s="381"/>
      <c r="CV47" s="381"/>
      <c r="CW47" s="381"/>
      <c r="CX47" s="381"/>
      <c r="CY47" s="381"/>
      <c r="CZ47" s="381"/>
      <c r="DA47" s="381"/>
      <c r="DB47" s="381"/>
      <c r="DC47" s="381"/>
      <c r="DD47" s="381"/>
      <c r="DE47" s="381"/>
      <c r="DF47" s="381"/>
      <c r="DG47" s="381"/>
      <c r="DH47" s="381"/>
      <c r="DI47" s="381"/>
      <c r="DJ47" s="381"/>
      <c r="DK47" s="381"/>
      <c r="DL47" s="381"/>
      <c r="DM47" s="381"/>
      <c r="DN47" s="381"/>
      <c r="DO47" s="381"/>
      <c r="DP47" s="381"/>
      <c r="DQ47" s="381"/>
      <c r="DR47" s="381"/>
      <c r="DS47" s="381"/>
      <c r="DT47" s="381"/>
      <c r="DU47" s="381"/>
      <c r="DV47" s="381"/>
      <c r="DW47" s="381"/>
      <c r="DX47" s="381"/>
      <c r="DY47" s="381"/>
      <c r="DZ47" s="381"/>
      <c r="EA47" s="381"/>
      <c r="EB47" s="381"/>
      <c r="EC47" s="381"/>
      <c r="ED47" s="381"/>
      <c r="EE47" s="381"/>
      <c r="EF47" s="381"/>
      <c r="EG47" s="381"/>
      <c r="EH47" s="381"/>
      <c r="EI47" s="381"/>
      <c r="EJ47" s="381"/>
      <c r="EK47" s="381"/>
      <c r="EL47" s="381"/>
      <c r="EM47" s="381"/>
      <c r="EN47" s="381"/>
      <c r="EO47" s="381"/>
    </row>
    <row r="48" spans="1:145" s="356" customFormat="1" ht="13.5" thickBot="1">
      <c r="A48" s="552" t="s">
        <v>587</v>
      </c>
      <c r="B48" s="473"/>
      <c r="C48" s="473"/>
      <c r="D48" s="473"/>
      <c r="E48" s="439"/>
      <c r="F48" s="439"/>
      <c r="G48" s="439"/>
      <c r="H48" s="439"/>
      <c r="I48" s="439"/>
      <c r="J48" s="439"/>
      <c r="K48" s="439"/>
      <c r="L48" s="439"/>
      <c r="M48" s="439"/>
      <c r="N48" s="439"/>
      <c r="O48" s="439"/>
      <c r="P48" s="439"/>
      <c r="Q48" s="439"/>
      <c r="R48" s="439"/>
      <c r="S48" s="474"/>
      <c r="T48" s="439"/>
      <c r="U48" s="474"/>
      <c r="V48" s="439"/>
      <c r="W48" s="474"/>
      <c r="X48" s="439"/>
      <c r="Y48" s="474"/>
      <c r="Z48" s="439"/>
      <c r="AA48" s="474"/>
      <c r="AB48" s="439"/>
      <c r="AC48" s="474"/>
      <c r="AD48" s="439"/>
      <c r="AE48" s="474"/>
      <c r="AF48" s="439"/>
      <c r="AG48" s="474"/>
      <c r="AH48" s="439"/>
      <c r="AI48" s="474"/>
      <c r="AJ48" s="439"/>
      <c r="AK48" s="474"/>
      <c r="AL48" s="439"/>
      <c r="AM48" s="474"/>
      <c r="AN48" s="439"/>
      <c r="AO48" s="474"/>
      <c r="AP48" s="439"/>
      <c r="AQ48" s="474"/>
      <c r="AR48" s="439"/>
      <c r="AS48" s="474"/>
      <c r="AT48" s="439"/>
      <c r="AU48" s="474"/>
      <c r="AV48" s="439"/>
      <c r="AW48" s="474"/>
      <c r="AX48" s="439"/>
      <c r="AY48" s="474"/>
      <c r="AZ48" s="439"/>
      <c r="BA48" s="474"/>
      <c r="BB48" s="439"/>
      <c r="BC48" s="474"/>
      <c r="BD48" s="439"/>
      <c r="BE48" s="474"/>
      <c r="BF48" s="439"/>
      <c r="BG48" s="474"/>
      <c r="BH48" s="439"/>
      <c r="BI48" s="474"/>
      <c r="BJ48" s="439"/>
      <c r="BK48" s="474"/>
      <c r="BL48" s="439"/>
      <c r="BM48" s="474"/>
      <c r="BN48" s="439"/>
      <c r="BO48" s="474"/>
      <c r="BP48" s="439"/>
      <c r="BQ48" s="474"/>
      <c r="BR48" s="439"/>
      <c r="BS48" s="474"/>
      <c r="BT48" s="439"/>
      <c r="BU48" s="474"/>
      <c r="BV48" s="439"/>
      <c r="BW48" s="474"/>
      <c r="BX48" s="439"/>
      <c r="BY48" s="474"/>
      <c r="BZ48" s="439"/>
      <c r="CA48" s="474"/>
      <c r="CB48" s="439"/>
      <c r="CC48" s="474"/>
      <c r="CD48" s="439"/>
      <c r="CE48" s="474"/>
      <c r="CF48" s="439"/>
      <c r="CG48" s="474"/>
      <c r="CH48" s="439"/>
      <c r="CI48" s="474"/>
      <c r="CJ48" s="439"/>
      <c r="CK48" s="474"/>
      <c r="CL48" s="439"/>
      <c r="CM48" s="474"/>
      <c r="CN48" s="439"/>
      <c r="CO48" s="474"/>
      <c r="CP48" s="439"/>
      <c r="CQ48" s="474"/>
      <c r="CR48" s="439"/>
      <c r="CS48" s="474"/>
      <c r="CT48" s="439"/>
      <c r="CU48" s="474"/>
      <c r="CV48" s="439"/>
      <c r="CW48" s="474"/>
      <c r="CX48" s="439"/>
      <c r="CY48" s="474"/>
      <c r="CZ48" s="439"/>
      <c r="DA48" s="474"/>
      <c r="DB48" s="439"/>
      <c r="DC48" s="474"/>
      <c r="DD48" s="439"/>
      <c r="DE48" s="474"/>
      <c r="DF48" s="439"/>
      <c r="DG48" s="474"/>
      <c r="DH48" s="439"/>
      <c r="DI48" s="474"/>
      <c r="DJ48" s="439"/>
      <c r="DK48" s="474"/>
      <c r="DL48" s="439"/>
      <c r="DM48" s="474"/>
      <c r="DN48" s="439"/>
      <c r="DO48" s="474"/>
      <c r="DP48" s="439"/>
      <c r="DQ48" s="474"/>
      <c r="DR48" s="439"/>
      <c r="DS48" s="474"/>
      <c r="DT48" s="439"/>
      <c r="DU48" s="474"/>
      <c r="DV48" s="439"/>
      <c r="DW48" s="474"/>
      <c r="DX48" s="439"/>
      <c r="DY48" s="474"/>
      <c r="DZ48" s="439"/>
      <c r="EA48" s="474"/>
      <c r="EB48" s="439"/>
      <c r="EC48" s="474"/>
      <c r="ED48" s="439"/>
      <c r="EE48" s="474"/>
      <c r="EF48" s="439"/>
      <c r="EG48" s="474"/>
      <c r="EH48" s="439"/>
      <c r="EI48" s="474"/>
      <c r="EJ48" s="439"/>
      <c r="EK48" s="474"/>
      <c r="EL48" s="439"/>
      <c r="EM48" s="474"/>
      <c r="EN48" s="439"/>
      <c r="EO48" s="474"/>
    </row>
    <row r="49" spans="1:146" s="356" customFormat="1" ht="13.5" thickTop="1">
      <c r="A49" s="554" t="s">
        <v>108</v>
      </c>
      <c r="B49" s="555"/>
      <c r="C49" s="555"/>
      <c r="D49" s="555"/>
      <c r="E49" s="556"/>
      <c r="F49" s="557" t="str">
        <f ca="1">IFERROR(IF('Input- Historical &amp; Rate Info'!D27=0,ROUNDUP('Input- Historical &amp; Rate Info'!D37,0),'Input- Historical &amp; Rate Info'!D27),"")</f>
        <v/>
      </c>
      <c r="G49" s="557" t="str">
        <f ca="1">IFERROR(IF('Input- Historical &amp; Rate Info'!E27=0,ROUNDUP('Input- Historical &amp; Rate Info'!E37,0),'Input- Historical &amp; Rate Info'!E27),"")</f>
        <v/>
      </c>
      <c r="H49" s="557" t="str">
        <f ca="1">IFERROR(IF('Input- Historical &amp; Rate Info'!F27=0,ROUNDUP('Input- Historical &amp; Rate Info'!F37,0),'Input- Historical &amp; Rate Info'!F27),"")</f>
        <v/>
      </c>
      <c r="I49" s="557" t="str">
        <f ca="1">IFERROR(IF('Input- Historical &amp; Rate Info'!G27=0,ROUNDUP('Input- Historical &amp; Rate Info'!G37,0),'Input- Historical &amp; Rate Info'!G27),"")</f>
        <v/>
      </c>
      <c r="J49" s="557" t="str">
        <f ca="1">IFERROR(IF('Input- Historical &amp; Rate Info'!H27=0,ROUNDUP('Input- Historical &amp; Rate Info'!H37,0),'Input- Historical &amp; Rate Info'!H27),"")</f>
        <v/>
      </c>
      <c r="K49" s="557" t="str">
        <f ca="1">IFERROR(IF('Input- Historical &amp; Rate Info'!I27=0,ROUNDUP('Input- Historical &amp; Rate Info'!I37,0),'Input- Historical &amp; Rate Info'!I27),"")</f>
        <v/>
      </c>
      <c r="L49" s="557" t="str">
        <f ca="1">IFERROR(IF('Input- Historical &amp; Rate Info'!J27=0,ROUNDUP('Input- Historical &amp; Rate Info'!J37,0),'Input- Historical &amp; Rate Info'!J27),"")</f>
        <v/>
      </c>
      <c r="M49" s="557" t="str">
        <f ca="1">IFERROR(IF('Input- Historical &amp; Rate Info'!K27=0,ROUNDUP('Input- Historical &amp; Rate Info'!K37,0),'Input- Historical &amp; Rate Info'!K27),"")</f>
        <v/>
      </c>
      <c r="N49" s="557" t="str">
        <f ca="1">IFERROR(IF('Input- Historical &amp; Rate Info'!L27=0,ROUNDUP('Input- Historical &amp; Rate Info'!L37,0),'Input- Historical &amp; Rate Info'!L27),"")</f>
        <v/>
      </c>
      <c r="O49" s="557" t="str">
        <f ca="1">IFERROR(IF('Input- Historical &amp; Rate Info'!M27=0,ROUNDUP('Input- Historical &amp; Rate Info'!M37,0),'Input- Historical &amp; Rate Info'!M27),"")</f>
        <v/>
      </c>
      <c r="P49" s="557" t="str">
        <f ca="1">IFERROR(IF('Input- Historical &amp; Rate Info'!N27=0,ROUNDUP('Input- Historical &amp; Rate Info'!N37,0),'Input- Historical &amp; Rate Info'!N27),"")</f>
        <v/>
      </c>
      <c r="Q49" s="557" t="str">
        <f ca="1">IFERROR(IF('Input- Historical &amp; Rate Info'!O27=0,ROUNDUP('Input- Historical &amp; Rate Info'!O37,0),'Input- Historical &amp; Rate Info'!O27),"")</f>
        <v/>
      </c>
      <c r="R49" s="557" t="str">
        <f ca="1">IFERROR(IF('Input- Historical &amp; Rate Info'!P27=0,ROUNDUP('Input- Historical &amp; Rate Info'!P37,0),'Input- Historical &amp; Rate Info'!P27),"")</f>
        <v/>
      </c>
      <c r="S49" s="557" t="str">
        <f ca="1">IFERROR(IF('Input- Historical &amp; Rate Info'!Q27=0,ROUNDUP('Input- Historical &amp; Rate Info'!Q37,0),'Input- Historical &amp; Rate Info'!Q27),"")</f>
        <v/>
      </c>
      <c r="T49" s="557" t="str">
        <f ca="1">IFERROR(IF('Input- Historical &amp; Rate Info'!R27=0,ROUNDUP('Input- Historical &amp; Rate Info'!R37,0),'Input- Historical &amp; Rate Info'!R27),"")</f>
        <v/>
      </c>
      <c r="U49" s="557" t="str">
        <f ca="1">IFERROR(IF('Input- Historical &amp; Rate Info'!S27=0,ROUNDUP('Input- Historical &amp; Rate Info'!S37,0),'Input- Historical &amp; Rate Info'!S27),"")</f>
        <v/>
      </c>
      <c r="V49" s="557" t="str">
        <f ca="1">IFERROR(IF('Input- Historical &amp; Rate Info'!T27=0,ROUNDUP('Input- Historical &amp; Rate Info'!T37,0),'Input- Historical &amp; Rate Info'!T27),"")</f>
        <v/>
      </c>
      <c r="W49" s="557" t="str">
        <f ca="1">IFERROR(IF('Input- Historical &amp; Rate Info'!U27=0,ROUNDUP('Input- Historical &amp; Rate Info'!U37,0),'Input- Historical &amp; Rate Info'!U27),"")</f>
        <v/>
      </c>
      <c r="X49" s="557" t="str">
        <f ca="1">IFERROR(IF('Input- Historical &amp; Rate Info'!V27=0,ROUNDUP('Input- Historical &amp; Rate Info'!V37,0),'Input- Historical &amp; Rate Info'!V27),"")</f>
        <v/>
      </c>
      <c r="Y49" s="557" t="str">
        <f ca="1">IFERROR(IF('Input- Historical &amp; Rate Info'!W27=0,ROUNDUP('Input- Historical &amp; Rate Info'!W37,0),'Input- Historical &amp; Rate Info'!W27),"")</f>
        <v/>
      </c>
      <c r="Z49" s="557" t="str">
        <f ca="1">IFERROR(IF('Input- Historical &amp; Rate Info'!X27=0,ROUNDUP('Input- Historical &amp; Rate Info'!X37,0),'Input- Historical &amp; Rate Info'!X27),"")</f>
        <v/>
      </c>
      <c r="AA49" s="557" t="str">
        <f ca="1">IFERROR(IF('Input- Historical &amp; Rate Info'!Y27=0,ROUNDUP('Input- Historical &amp; Rate Info'!Y37,0),'Input- Historical &amp; Rate Info'!Y27),"")</f>
        <v/>
      </c>
      <c r="AB49" s="557" t="str">
        <f ca="1">IFERROR(IF('Input- Historical &amp; Rate Info'!Z27=0,ROUNDUP('Input- Historical &amp; Rate Info'!Z37,0),'Input- Historical &amp; Rate Info'!Z27),"")</f>
        <v/>
      </c>
      <c r="AC49" s="557" t="str">
        <f ca="1">IFERROR(IF('Input- Historical &amp; Rate Info'!AA27=0,ROUNDUP('Input- Historical &amp; Rate Info'!AA37,0),'Input- Historical &amp; Rate Info'!AA27),"")</f>
        <v/>
      </c>
      <c r="AD49" s="557" t="str">
        <f ca="1">IFERROR(IF('Input- Historical &amp; Rate Info'!AB27=0,ROUNDUP('Input- Historical &amp; Rate Info'!AB37,0),'Input- Historical &amp; Rate Info'!AB27),"")</f>
        <v/>
      </c>
      <c r="AE49" s="557" t="str">
        <f ca="1">IFERROR(IF('Input- Historical &amp; Rate Info'!AC27=0,ROUNDUP('Input- Historical &amp; Rate Info'!AC37,0),'Input- Historical &amp; Rate Info'!AC27),"")</f>
        <v/>
      </c>
      <c r="AF49" s="557" t="str">
        <f ca="1">IFERROR(IF('Input- Historical &amp; Rate Info'!AD27=0,ROUNDUP('Input- Historical &amp; Rate Info'!AD37,0),'Input- Historical &amp; Rate Info'!AD27),"")</f>
        <v/>
      </c>
      <c r="AG49" s="557" t="str">
        <f ca="1">IFERROR(IF('Input- Historical &amp; Rate Info'!AE27=0,ROUNDUP('Input- Historical &amp; Rate Info'!AE37,0),'Input- Historical &amp; Rate Info'!AE27),"")</f>
        <v/>
      </c>
      <c r="AH49" s="557" t="str">
        <f ca="1">IFERROR(IF('Input- Historical &amp; Rate Info'!AF27=0,ROUNDUP('Input- Historical &amp; Rate Info'!AF37,0),'Input- Historical &amp; Rate Info'!AF27),"")</f>
        <v/>
      </c>
      <c r="AI49" s="557" t="str">
        <f ca="1">IFERROR(IF('Input- Historical &amp; Rate Info'!AG27=0,ROUNDUP('Input- Historical &amp; Rate Info'!AG37,0),'Input- Historical &amp; Rate Info'!AG27),"")</f>
        <v/>
      </c>
      <c r="AJ49" s="557" t="str">
        <f ca="1">IFERROR(IF('Input- Historical &amp; Rate Info'!AH27=0,ROUNDUP('Input- Historical &amp; Rate Info'!AH37,0),'Input- Historical &amp; Rate Info'!AH27),"")</f>
        <v/>
      </c>
      <c r="AK49" s="557" t="str">
        <f ca="1">IFERROR(IF('Input- Historical &amp; Rate Info'!AI27=0,ROUNDUP('Input- Historical &amp; Rate Info'!AI37,0),'Input- Historical &amp; Rate Info'!AI27),"")</f>
        <v/>
      </c>
      <c r="AL49" s="557" t="str">
        <f ca="1">IFERROR(IF('Input- Historical &amp; Rate Info'!AJ27=0,ROUNDUP('Input- Historical &amp; Rate Info'!AJ37,0),'Input- Historical &amp; Rate Info'!AJ27),"")</f>
        <v/>
      </c>
      <c r="AM49" s="557" t="str">
        <f ca="1">IFERROR(IF('Input- Historical &amp; Rate Info'!AK27=0,ROUNDUP('Input- Historical &amp; Rate Info'!AK37,0),'Input- Historical &amp; Rate Info'!AK27),"")</f>
        <v/>
      </c>
      <c r="AN49" s="557" t="str">
        <f ca="1">IFERROR(IF('Input- Historical &amp; Rate Info'!AL27=0,ROUNDUP('Input- Historical &amp; Rate Info'!AL37,0),'Input- Historical &amp; Rate Info'!AL27),"")</f>
        <v/>
      </c>
      <c r="AO49" s="557" t="str">
        <f ca="1">IFERROR(IF('Input- Historical &amp; Rate Info'!AM27=0,ROUNDUP('Input- Historical &amp; Rate Info'!AM37,0),'Input- Historical &amp; Rate Info'!AM27),"")</f>
        <v/>
      </c>
      <c r="AP49" s="557" t="str">
        <f ca="1">IFERROR(IF('Input- Historical &amp; Rate Info'!AN27=0,ROUNDUP('Input- Historical &amp; Rate Info'!AN37,0),'Input- Historical &amp; Rate Info'!AN27),"")</f>
        <v/>
      </c>
      <c r="AQ49" s="557" t="str">
        <f ca="1">IFERROR(IF('Input- Historical &amp; Rate Info'!AO27=0,ROUNDUP('Input- Historical &amp; Rate Info'!AO37,0),'Input- Historical &amp; Rate Info'!AO27),"")</f>
        <v/>
      </c>
      <c r="AR49" s="557" t="str">
        <f ca="1">IFERROR(IF('Input- Historical &amp; Rate Info'!AP27=0,ROUNDUP('Input- Historical &amp; Rate Info'!AP37,0),'Input- Historical &amp; Rate Info'!AP27),"")</f>
        <v/>
      </c>
      <c r="AS49" s="557" t="str">
        <f ca="1">IFERROR(IF('Input- Historical &amp; Rate Info'!AQ27=0,ROUNDUP('Input- Historical &amp; Rate Info'!AQ37,0),'Input- Historical &amp; Rate Info'!AQ27),"")</f>
        <v/>
      </c>
      <c r="AT49" s="557" t="str">
        <f ca="1">IFERROR(IF('Input- Historical &amp; Rate Info'!AR27=0,ROUNDUP('Input- Historical &amp; Rate Info'!AR37,0),'Input- Historical &amp; Rate Info'!AR27),"")</f>
        <v/>
      </c>
      <c r="AU49" s="557" t="str">
        <f ca="1">IFERROR(IF('Input- Historical &amp; Rate Info'!AS27=0,ROUNDUP('Input- Historical &amp; Rate Info'!AS37,0),'Input- Historical &amp; Rate Info'!AS27),"")</f>
        <v/>
      </c>
      <c r="AV49" s="557" t="str">
        <f ca="1">IFERROR(IF('Input- Historical &amp; Rate Info'!AT27=0,ROUNDUP('Input- Historical &amp; Rate Info'!AT37,0),'Input- Historical &amp; Rate Info'!AT27),"")</f>
        <v/>
      </c>
      <c r="AW49" s="557" t="str">
        <f ca="1">IFERROR(IF('Input- Historical &amp; Rate Info'!AU27=0,ROUNDUP('Input- Historical &amp; Rate Info'!AU37,0),'Input- Historical &amp; Rate Info'!AU27),"")</f>
        <v/>
      </c>
      <c r="AX49" s="557" t="str">
        <f ca="1">IFERROR(IF('Input- Historical &amp; Rate Info'!AV27=0,ROUNDUP('Input- Historical &amp; Rate Info'!AV37,0),'Input- Historical &amp; Rate Info'!AV27),"")</f>
        <v/>
      </c>
      <c r="AY49" s="557" t="str">
        <f ca="1">IFERROR(IF('Input- Historical &amp; Rate Info'!AW27=0,ROUNDUP('Input- Historical &amp; Rate Info'!AW37,0),'Input- Historical &amp; Rate Info'!AW27),"")</f>
        <v/>
      </c>
      <c r="AZ49" s="557" t="str">
        <f ca="1">IFERROR(IF('Input- Historical &amp; Rate Info'!AX27=0,ROUNDUP('Input- Historical &amp; Rate Info'!AX37,0),'Input- Historical &amp; Rate Info'!AX27),"")</f>
        <v/>
      </c>
      <c r="BA49" s="557" t="str">
        <f ca="1">IFERROR(IF('Input- Historical &amp; Rate Info'!AY27=0,ROUNDUP('Input- Historical &amp; Rate Info'!AY37,0),'Input- Historical &amp; Rate Info'!AY27),"")</f>
        <v/>
      </c>
      <c r="BB49" s="557" t="str">
        <f ca="1">IFERROR(IF('Input- Historical &amp; Rate Info'!AZ27=0,ROUNDUP('Input- Historical &amp; Rate Info'!AZ37,0),'Input- Historical &amp; Rate Info'!AZ27),"")</f>
        <v/>
      </c>
      <c r="BC49" s="557" t="str">
        <f ca="1">IFERROR(IF('Input- Historical &amp; Rate Info'!BA27=0,ROUNDUP('Input- Historical &amp; Rate Info'!BA37,0),'Input- Historical &amp; Rate Info'!BA27),"")</f>
        <v/>
      </c>
      <c r="BD49" s="557" t="str">
        <f ca="1">IFERROR(IF('Input- Historical &amp; Rate Info'!BB27=0,ROUNDUP('Input- Historical &amp; Rate Info'!BB37,0),'Input- Historical &amp; Rate Info'!BB27),"")</f>
        <v/>
      </c>
      <c r="BE49" s="557" t="str">
        <f ca="1">IFERROR(IF('Input- Historical &amp; Rate Info'!BC27=0,ROUNDUP('Input- Historical &amp; Rate Info'!BC37,0),'Input- Historical &amp; Rate Info'!BC27),"")</f>
        <v/>
      </c>
      <c r="BF49" s="557" t="str">
        <f ca="1">IFERROR(IF('Input- Historical &amp; Rate Info'!BD27=0,ROUNDUP('Input- Historical &amp; Rate Info'!BD37,0),'Input- Historical &amp; Rate Info'!BD27),"")</f>
        <v/>
      </c>
      <c r="BG49" s="557" t="str">
        <f ca="1">IFERROR(IF('Input- Historical &amp; Rate Info'!BE27=0,ROUNDUP('Input- Historical &amp; Rate Info'!BE37,0),'Input- Historical &amp; Rate Info'!BE27),"")</f>
        <v/>
      </c>
      <c r="BH49" s="557" t="str">
        <f ca="1">IFERROR(IF('Input- Historical &amp; Rate Info'!BF27=0,ROUNDUP('Input- Historical &amp; Rate Info'!BF37,0),'Input- Historical &amp; Rate Info'!BF27),"")</f>
        <v/>
      </c>
      <c r="BI49" s="557" t="str">
        <f ca="1">IFERROR(IF('Input- Historical &amp; Rate Info'!BG27=0,ROUNDUP('Input- Historical &amp; Rate Info'!BG37,0),'Input- Historical &amp; Rate Info'!BG27),"")</f>
        <v/>
      </c>
      <c r="BJ49" s="557" t="str">
        <f ca="1">IFERROR(IF('Input- Historical &amp; Rate Info'!BH27=0,ROUNDUP('Input- Historical &amp; Rate Info'!BH37,0),'Input- Historical &amp; Rate Info'!BH27),"")</f>
        <v/>
      </c>
      <c r="BK49" s="557" t="str">
        <f ca="1">IFERROR(IF('Input- Historical &amp; Rate Info'!BI27=0,ROUNDUP('Input- Historical &amp; Rate Info'!BI37,0),'Input- Historical &amp; Rate Info'!BI27),"")</f>
        <v/>
      </c>
      <c r="BL49" s="557" t="str">
        <f ca="1">IFERROR(IF('Input- Historical &amp; Rate Info'!BJ27=0,ROUNDUP('Input- Historical &amp; Rate Info'!BJ37,0),'Input- Historical &amp; Rate Info'!BJ27),"")</f>
        <v/>
      </c>
      <c r="BM49" s="557" t="str">
        <f ca="1">IFERROR(IF('Input- Historical &amp; Rate Info'!BK27=0,ROUNDUP('Input- Historical &amp; Rate Info'!BK37,0),'Input- Historical &amp; Rate Info'!BK27),"")</f>
        <v/>
      </c>
      <c r="BN49" s="557" t="str">
        <f ca="1">IFERROR(IF('Input- Historical &amp; Rate Info'!BL27=0,ROUNDUP('Input- Historical &amp; Rate Info'!BL37,0),'Input- Historical &amp; Rate Info'!BL27),"")</f>
        <v/>
      </c>
      <c r="BO49" s="557" t="str">
        <f ca="1">IFERROR(IF('Input- Historical &amp; Rate Info'!BM27=0,ROUNDUP('Input- Historical &amp; Rate Info'!BM37,0),'Input- Historical &amp; Rate Info'!BM27),"")</f>
        <v/>
      </c>
      <c r="BP49" s="557" t="str">
        <f ca="1">IFERROR(IF('Input- Historical &amp; Rate Info'!BN27=0,ROUNDUP('Input- Historical &amp; Rate Info'!BN37,0),'Input- Historical &amp; Rate Info'!BN27),"")</f>
        <v/>
      </c>
      <c r="BQ49" s="557" t="str">
        <f ca="1">IFERROR(IF('Input- Historical &amp; Rate Info'!BO27=0,ROUNDUP('Input- Historical &amp; Rate Info'!BO37,0),'Input- Historical &amp; Rate Info'!BO27),"")</f>
        <v/>
      </c>
      <c r="BR49" s="557" t="str">
        <f ca="1">IFERROR(IF('Input- Historical &amp; Rate Info'!BP27=0,ROUNDUP('Input- Historical &amp; Rate Info'!BP37,0),'Input- Historical &amp; Rate Info'!BP27),"")</f>
        <v/>
      </c>
      <c r="BS49" s="557" t="str">
        <f ca="1">IFERROR(IF('Input- Historical &amp; Rate Info'!BQ27=0,ROUNDUP('Input- Historical &amp; Rate Info'!BQ37,0),'Input- Historical &amp; Rate Info'!BQ27),"")</f>
        <v/>
      </c>
      <c r="BT49" s="557" t="str">
        <f ca="1">IFERROR(IF('Input- Historical &amp; Rate Info'!BR27=0,ROUNDUP('Input- Historical &amp; Rate Info'!BR37,0),'Input- Historical &amp; Rate Info'!BR27),"")</f>
        <v/>
      </c>
      <c r="BU49" s="557" t="str">
        <f ca="1">IFERROR(IF('Input- Historical &amp; Rate Info'!BS27=0,ROUNDUP('Input- Historical &amp; Rate Info'!BS37,0),'Input- Historical &amp; Rate Info'!BS27),"")</f>
        <v/>
      </c>
      <c r="BV49" s="557" t="str">
        <f ca="1">IFERROR(IF('Input- Historical &amp; Rate Info'!BT27=0,ROUNDUP('Input- Historical &amp; Rate Info'!BT37,0),'Input- Historical &amp; Rate Info'!BT27),"")</f>
        <v/>
      </c>
      <c r="BW49" s="557" t="str">
        <f ca="1">IFERROR(IF('Input- Historical &amp; Rate Info'!BU27=0,ROUNDUP('Input- Historical &amp; Rate Info'!BU37,0),'Input- Historical &amp; Rate Info'!BU27),"")</f>
        <v/>
      </c>
      <c r="BX49" s="557" t="str">
        <f ca="1">IFERROR(IF('Input- Historical &amp; Rate Info'!BV27=0,ROUNDUP('Input- Historical &amp; Rate Info'!BV37,0),'Input- Historical &amp; Rate Info'!BV27),"")</f>
        <v/>
      </c>
      <c r="BY49" s="557" t="str">
        <f ca="1">IFERROR(IF('Input- Historical &amp; Rate Info'!BW27=0,ROUNDUP('Input- Historical &amp; Rate Info'!BW37,0),'Input- Historical &amp; Rate Info'!BW27),"")</f>
        <v/>
      </c>
      <c r="BZ49" s="557" t="str">
        <f ca="1">IFERROR(IF('Input- Historical &amp; Rate Info'!BX27=0,ROUNDUP('Input- Historical &amp; Rate Info'!BX37,0),'Input- Historical &amp; Rate Info'!BX27),"")</f>
        <v/>
      </c>
      <c r="CA49" s="557" t="str">
        <f ca="1">IFERROR(IF('Input- Historical &amp; Rate Info'!BY27=0,ROUNDUP('Input- Historical &amp; Rate Info'!BY37,0),'Input- Historical &amp; Rate Info'!BY27),"")</f>
        <v/>
      </c>
      <c r="CB49" s="557" t="str">
        <f ca="1">IFERROR(IF('Input- Historical &amp; Rate Info'!BZ27=0,ROUNDUP('Input- Historical &amp; Rate Info'!BZ37,0),'Input- Historical &amp; Rate Info'!BZ27),"")</f>
        <v/>
      </c>
      <c r="CC49" s="557" t="str">
        <f ca="1">IFERROR(IF('Input- Historical &amp; Rate Info'!CA27=0,ROUNDUP('Input- Historical &amp; Rate Info'!CA37,0),'Input- Historical &amp; Rate Info'!CA27),"")</f>
        <v/>
      </c>
      <c r="CD49" s="557" t="str">
        <f ca="1">IFERROR(IF('Input- Historical &amp; Rate Info'!CB27=0,ROUNDUP('Input- Historical &amp; Rate Info'!CB37,0),'Input- Historical &amp; Rate Info'!CB27),"")</f>
        <v/>
      </c>
      <c r="CE49" s="557" t="str">
        <f ca="1">IFERROR(IF('Input- Historical &amp; Rate Info'!CC27=0,ROUNDUP('Input- Historical &amp; Rate Info'!CC37,0),'Input- Historical &amp; Rate Info'!CC27),"")</f>
        <v/>
      </c>
      <c r="CF49" s="557" t="str">
        <f ca="1">IFERROR(IF('Input- Historical &amp; Rate Info'!CD27=0,ROUNDUP('Input- Historical &amp; Rate Info'!CD37,0),'Input- Historical &amp; Rate Info'!CD27),"")</f>
        <v/>
      </c>
      <c r="CG49" s="557" t="str">
        <f ca="1">IFERROR(IF('Input- Historical &amp; Rate Info'!CE27=0,ROUNDUP('Input- Historical &amp; Rate Info'!CE37,0),'Input- Historical &amp; Rate Info'!CE27),"")</f>
        <v/>
      </c>
      <c r="CH49" s="557" t="str">
        <f ca="1">IFERROR(IF('Input- Historical &amp; Rate Info'!CF27=0,ROUNDUP('Input- Historical &amp; Rate Info'!CF37,0),'Input- Historical &amp; Rate Info'!CF27),"")</f>
        <v/>
      </c>
      <c r="CI49" s="557" t="str">
        <f ca="1">IFERROR(IF('Input- Historical &amp; Rate Info'!CG27=0,ROUNDUP('Input- Historical &amp; Rate Info'!CG37,0),'Input- Historical &amp; Rate Info'!CG27),"")</f>
        <v/>
      </c>
      <c r="CJ49" s="557" t="str">
        <f ca="1">IFERROR(IF('Input- Historical &amp; Rate Info'!CH27=0,ROUNDUP('Input- Historical &amp; Rate Info'!CH37,0),'Input- Historical &amp; Rate Info'!CH27),"")</f>
        <v/>
      </c>
      <c r="CK49" s="557" t="str">
        <f ca="1">IFERROR(IF('Input- Historical &amp; Rate Info'!CI27=0,ROUNDUP('Input- Historical &amp; Rate Info'!CI37,0),'Input- Historical &amp; Rate Info'!CI27),"")</f>
        <v/>
      </c>
      <c r="CL49" s="557" t="str">
        <f ca="1">IFERROR(IF('Input- Historical &amp; Rate Info'!CJ27=0,ROUNDUP('Input- Historical &amp; Rate Info'!CJ37,0),'Input- Historical &amp; Rate Info'!CJ27),"")</f>
        <v/>
      </c>
      <c r="CM49" s="557" t="str">
        <f ca="1">IFERROR(IF('Input- Historical &amp; Rate Info'!CK27=0,ROUNDUP('Input- Historical &amp; Rate Info'!CK37,0),'Input- Historical &amp; Rate Info'!CK27),"")</f>
        <v/>
      </c>
      <c r="CN49" s="557" t="str">
        <f ca="1">IFERROR(IF('Input- Historical &amp; Rate Info'!CL27=0,ROUNDUP('Input- Historical &amp; Rate Info'!CL37,0),'Input- Historical &amp; Rate Info'!CL27),"")</f>
        <v/>
      </c>
      <c r="CO49" s="557" t="str">
        <f ca="1">IFERROR(IF('Input- Historical &amp; Rate Info'!CM27=0,ROUNDUP('Input- Historical &amp; Rate Info'!CM37,0),'Input- Historical &amp; Rate Info'!CM27),"")</f>
        <v/>
      </c>
      <c r="CP49" s="557" t="str">
        <f ca="1">IFERROR(IF('Input- Historical &amp; Rate Info'!CN27=0,ROUNDUP('Input- Historical &amp; Rate Info'!CN37,0),'Input- Historical &amp; Rate Info'!CN27),"")</f>
        <v/>
      </c>
      <c r="CQ49" s="557" t="str">
        <f ca="1">IFERROR(IF('Input- Historical &amp; Rate Info'!CO27=0,ROUNDUP('Input- Historical &amp; Rate Info'!CO37,0),'Input- Historical &amp; Rate Info'!CO27),"")</f>
        <v/>
      </c>
      <c r="CR49" s="557" t="str">
        <f ca="1">IFERROR(IF('Input- Historical &amp; Rate Info'!CP27=0,ROUNDUP('Input- Historical &amp; Rate Info'!CP37,0),'Input- Historical &amp; Rate Info'!CP27),"")</f>
        <v/>
      </c>
      <c r="CS49" s="557" t="str">
        <f ca="1">IFERROR(IF('Input- Historical &amp; Rate Info'!CQ27=0,ROUNDUP('Input- Historical &amp; Rate Info'!CQ37,0),'Input- Historical &amp; Rate Info'!CQ27),"")</f>
        <v/>
      </c>
      <c r="CT49" s="557" t="str">
        <f ca="1">IFERROR(IF('Input- Historical &amp; Rate Info'!CR27=0,ROUNDUP('Input- Historical &amp; Rate Info'!CR37,0),'Input- Historical &amp; Rate Info'!CR27),"")</f>
        <v/>
      </c>
      <c r="CU49" s="557" t="str">
        <f ca="1">IFERROR(IF('Input- Historical &amp; Rate Info'!CS27=0,ROUNDUP('Input- Historical &amp; Rate Info'!CS37,0),'Input- Historical &amp; Rate Info'!CS27),"")</f>
        <v/>
      </c>
      <c r="CV49" s="557" t="str">
        <f ca="1">IFERROR(IF('Input- Historical &amp; Rate Info'!CT27=0,ROUNDUP('Input- Historical &amp; Rate Info'!CT37,0),'Input- Historical &amp; Rate Info'!CT27),"")</f>
        <v/>
      </c>
      <c r="CW49" s="557" t="str">
        <f ca="1">IFERROR(IF('Input- Historical &amp; Rate Info'!CU27=0,ROUNDUP('Input- Historical &amp; Rate Info'!CU37,0),'Input- Historical &amp; Rate Info'!CU27),"")</f>
        <v/>
      </c>
      <c r="CX49" s="557" t="str">
        <f ca="1">IFERROR(IF('Input- Historical &amp; Rate Info'!CV27=0,ROUNDUP('Input- Historical &amp; Rate Info'!CV37,0),'Input- Historical &amp; Rate Info'!CV27),"")</f>
        <v/>
      </c>
      <c r="CY49" s="557" t="str">
        <f ca="1">IFERROR(IF('Input- Historical &amp; Rate Info'!CW27=0,ROUNDUP('Input- Historical &amp; Rate Info'!CW37,0),'Input- Historical &amp; Rate Info'!CW27),"")</f>
        <v/>
      </c>
      <c r="CZ49" s="557" t="str">
        <f ca="1">IFERROR(IF('Input- Historical &amp; Rate Info'!CX27=0,ROUNDUP('Input- Historical &amp; Rate Info'!CX37,0),'Input- Historical &amp; Rate Info'!CX27),"")</f>
        <v/>
      </c>
      <c r="DA49" s="557" t="str">
        <f ca="1">IFERROR(IF('Input- Historical &amp; Rate Info'!CY27=0,ROUNDUP('Input- Historical &amp; Rate Info'!CY37,0),'Input- Historical &amp; Rate Info'!CY27),"")</f>
        <v/>
      </c>
      <c r="DB49" s="557" t="str">
        <f ca="1">IFERROR(IF('Input- Historical &amp; Rate Info'!CZ27=0,ROUNDUP('Input- Historical &amp; Rate Info'!CZ37,0),'Input- Historical &amp; Rate Info'!CZ27),"")</f>
        <v/>
      </c>
      <c r="DC49" s="557" t="str">
        <f ca="1">IFERROR(IF('Input- Historical &amp; Rate Info'!DA27=0,ROUNDUP('Input- Historical &amp; Rate Info'!DA37,0),'Input- Historical &amp; Rate Info'!DA27),"")</f>
        <v/>
      </c>
      <c r="DD49" s="557" t="str">
        <f ca="1">IFERROR(IF('Input- Historical &amp; Rate Info'!DB27=0,ROUNDUP('Input- Historical &amp; Rate Info'!DB37,0),'Input- Historical &amp; Rate Info'!DB27),"")</f>
        <v/>
      </c>
      <c r="DE49" s="557" t="str">
        <f ca="1">IFERROR(IF('Input- Historical &amp; Rate Info'!DC27=0,ROUNDUP('Input- Historical &amp; Rate Info'!DC37,0),'Input- Historical &amp; Rate Info'!DC27),"")</f>
        <v/>
      </c>
      <c r="DF49" s="557" t="str">
        <f ca="1">IFERROR(IF('Input- Historical &amp; Rate Info'!DD27=0,ROUNDUP('Input- Historical &amp; Rate Info'!DD37,0),'Input- Historical &amp; Rate Info'!DD27),"")</f>
        <v/>
      </c>
      <c r="DG49" s="557" t="str">
        <f ca="1">IFERROR(IF('Input- Historical &amp; Rate Info'!DE27=0,ROUNDUP('Input- Historical &amp; Rate Info'!DE37,0),'Input- Historical &amp; Rate Info'!DE27),"")</f>
        <v/>
      </c>
      <c r="DH49" s="557" t="str">
        <f ca="1">IFERROR(IF('Input- Historical &amp; Rate Info'!DF27=0,ROUNDUP('Input- Historical &amp; Rate Info'!DF37,0),'Input- Historical &amp; Rate Info'!DF27),"")</f>
        <v/>
      </c>
      <c r="DI49" s="557" t="str">
        <f ca="1">IFERROR(IF('Input- Historical &amp; Rate Info'!DG27=0,ROUNDUP('Input- Historical &amp; Rate Info'!DG37,0),'Input- Historical &amp; Rate Info'!DG27),"")</f>
        <v/>
      </c>
      <c r="DJ49" s="557" t="str">
        <f ca="1">IFERROR(IF('Input- Historical &amp; Rate Info'!DH27=0,ROUNDUP('Input- Historical &amp; Rate Info'!DH37,0),'Input- Historical &amp; Rate Info'!DH27),"")</f>
        <v/>
      </c>
      <c r="DK49" s="557" t="str">
        <f ca="1">IFERROR(IF('Input- Historical &amp; Rate Info'!DI27=0,ROUNDUP('Input- Historical &amp; Rate Info'!DI37,0),'Input- Historical &amp; Rate Info'!DI27),"")</f>
        <v/>
      </c>
      <c r="DL49" s="557" t="str">
        <f ca="1">IFERROR(IF('Input- Historical &amp; Rate Info'!DJ27=0,ROUNDUP('Input- Historical &amp; Rate Info'!DJ37,0),'Input- Historical &amp; Rate Info'!DJ27),"")</f>
        <v/>
      </c>
      <c r="DM49" s="557" t="str">
        <f ca="1">IFERROR(IF('Input- Historical &amp; Rate Info'!DK27=0,ROUNDUP('Input- Historical &amp; Rate Info'!DK37,0),'Input- Historical &amp; Rate Info'!DK27),"")</f>
        <v/>
      </c>
      <c r="DN49" s="557" t="str">
        <f ca="1">IFERROR(IF('Input- Historical &amp; Rate Info'!DL27=0,ROUNDUP('Input- Historical &amp; Rate Info'!DL37,0),'Input- Historical &amp; Rate Info'!DL27),"")</f>
        <v/>
      </c>
      <c r="DO49" s="557" t="str">
        <f ca="1">IFERROR(IF('Input- Historical &amp; Rate Info'!DM27=0,ROUNDUP('Input- Historical &amp; Rate Info'!DM37,0),'Input- Historical &amp; Rate Info'!DM27),"")</f>
        <v/>
      </c>
      <c r="DP49" s="557" t="str">
        <f ca="1">IFERROR(IF('Input- Historical &amp; Rate Info'!DN27=0,ROUNDUP('Input- Historical &amp; Rate Info'!DN37,0),'Input- Historical &amp; Rate Info'!DN27),"")</f>
        <v/>
      </c>
      <c r="DQ49" s="557" t="str">
        <f ca="1">IFERROR(IF('Input- Historical &amp; Rate Info'!DO27=0,ROUNDUP('Input- Historical &amp; Rate Info'!DO37,0),'Input- Historical &amp; Rate Info'!DO27),"")</f>
        <v/>
      </c>
      <c r="DR49" s="557" t="str">
        <f ca="1">IFERROR(IF('Input- Historical &amp; Rate Info'!DP27=0,ROUNDUP('Input- Historical &amp; Rate Info'!DP37,0),'Input- Historical &amp; Rate Info'!DP27),"")</f>
        <v/>
      </c>
      <c r="DS49" s="557" t="str">
        <f ca="1">IFERROR(IF('Input- Historical &amp; Rate Info'!DQ27=0,ROUNDUP('Input- Historical &amp; Rate Info'!DQ37,0),'Input- Historical &amp; Rate Info'!DQ27),"")</f>
        <v/>
      </c>
      <c r="DT49" s="557" t="str">
        <f ca="1">IFERROR(IF('Input- Historical &amp; Rate Info'!DR27=0,ROUNDUP('Input- Historical &amp; Rate Info'!DR37,0),'Input- Historical &amp; Rate Info'!DR27),"")</f>
        <v/>
      </c>
      <c r="DU49" s="557" t="str">
        <f ca="1">IFERROR(IF('Input- Historical &amp; Rate Info'!DS27=0,ROUNDUP('Input- Historical &amp; Rate Info'!DS37,0),'Input- Historical &amp; Rate Info'!DS27),"")</f>
        <v/>
      </c>
      <c r="DV49" s="557" t="str">
        <f ca="1">IFERROR(IF('Input- Historical &amp; Rate Info'!DT27=0,ROUNDUP('Input- Historical &amp; Rate Info'!DT37,0),'Input- Historical &amp; Rate Info'!DT27),"")</f>
        <v/>
      </c>
      <c r="DW49" s="557" t="str">
        <f ca="1">IFERROR(IF('Input- Historical &amp; Rate Info'!DU27=0,ROUNDUP('Input- Historical &amp; Rate Info'!DU37,0),'Input- Historical &amp; Rate Info'!DU27),"")</f>
        <v/>
      </c>
      <c r="DX49" s="557" t="str">
        <f ca="1">IFERROR(IF('Input- Historical &amp; Rate Info'!DV27=0,ROUNDUP('Input- Historical &amp; Rate Info'!DV37,0),'Input- Historical &amp; Rate Info'!DV27),"")</f>
        <v/>
      </c>
      <c r="DY49" s="557" t="str">
        <f ca="1">IFERROR(IF('Input- Historical &amp; Rate Info'!DW27=0,ROUNDUP('Input- Historical &amp; Rate Info'!DW37,0),'Input- Historical &amp; Rate Info'!DW27),"")</f>
        <v/>
      </c>
      <c r="DZ49" s="557" t="str">
        <f ca="1">IFERROR(IF('Input- Historical &amp; Rate Info'!DX27=0,ROUNDUP('Input- Historical &amp; Rate Info'!DX37,0),'Input- Historical &amp; Rate Info'!DX27),"")</f>
        <v/>
      </c>
      <c r="EA49" s="557" t="str">
        <f ca="1">IFERROR(IF('Input- Historical &amp; Rate Info'!DY27=0,ROUNDUP('Input- Historical &amp; Rate Info'!DY37,0),'Input- Historical &amp; Rate Info'!DY27),"")</f>
        <v/>
      </c>
      <c r="EB49" s="557" t="str">
        <f ca="1">IFERROR(IF('Input- Historical &amp; Rate Info'!DZ27=0,ROUNDUP('Input- Historical &amp; Rate Info'!DZ37,0),'Input- Historical &amp; Rate Info'!DZ27),"")</f>
        <v/>
      </c>
      <c r="EC49" s="557" t="str">
        <f ca="1">IFERROR(IF('Input- Historical &amp; Rate Info'!EA27=0,ROUNDUP('Input- Historical &amp; Rate Info'!EA37,0),'Input- Historical &amp; Rate Info'!EA27),"")</f>
        <v/>
      </c>
      <c r="ED49" s="557" t="str">
        <f ca="1">IFERROR(IF('Input- Historical &amp; Rate Info'!EB27=0,ROUNDUP('Input- Historical &amp; Rate Info'!EB37,0),'Input- Historical &amp; Rate Info'!EB27),"")</f>
        <v/>
      </c>
      <c r="EE49" s="557" t="str">
        <f ca="1">IFERROR(IF('Input- Historical &amp; Rate Info'!EC27=0,ROUNDUP('Input- Historical &amp; Rate Info'!EC37,0),'Input- Historical &amp; Rate Info'!EC27),"")</f>
        <v/>
      </c>
      <c r="EF49" s="557" t="str">
        <f ca="1">IFERROR(IF('Input- Historical &amp; Rate Info'!ED27=0,ROUNDUP('Input- Historical &amp; Rate Info'!ED37,0),'Input- Historical &amp; Rate Info'!ED27),"")</f>
        <v/>
      </c>
      <c r="EG49" s="557" t="str">
        <f ca="1">IFERROR(IF('Input- Historical &amp; Rate Info'!EE27=0,ROUNDUP('Input- Historical &amp; Rate Info'!EE37,0),'Input- Historical &amp; Rate Info'!EE27),"")</f>
        <v/>
      </c>
      <c r="EH49" s="557" t="str">
        <f ca="1">IFERROR(IF('Input- Historical &amp; Rate Info'!EF27=0,ROUNDUP('Input- Historical &amp; Rate Info'!EF37,0),'Input- Historical &amp; Rate Info'!EF27),"")</f>
        <v/>
      </c>
      <c r="EI49" s="557" t="str">
        <f ca="1">IFERROR(IF('Input- Historical &amp; Rate Info'!EG27=0,ROUNDUP('Input- Historical &amp; Rate Info'!EG37,0),'Input- Historical &amp; Rate Info'!EG27),"")</f>
        <v/>
      </c>
      <c r="EJ49" s="557" t="str">
        <f ca="1">IFERROR(IF('Input- Historical &amp; Rate Info'!EH27=0,ROUNDUP('Input- Historical &amp; Rate Info'!EH37,0),'Input- Historical &amp; Rate Info'!EH27),"")</f>
        <v/>
      </c>
      <c r="EK49" s="557" t="str">
        <f ca="1">IFERROR(IF('Input- Historical &amp; Rate Info'!EI27=0,ROUNDUP('Input- Historical &amp; Rate Info'!EI37,0),'Input- Historical &amp; Rate Info'!EI27),"")</f>
        <v/>
      </c>
      <c r="EL49" s="557" t="str">
        <f ca="1">IFERROR(IF('Input- Historical &amp; Rate Info'!EJ27=0,ROUNDUP('Input- Historical &amp; Rate Info'!EJ37,0),'Input- Historical &amp; Rate Info'!EJ27),"")</f>
        <v/>
      </c>
      <c r="EM49" s="557" t="str">
        <f ca="1">IFERROR(IF('Input- Historical &amp; Rate Info'!EK27=0,ROUNDUP('Input- Historical &amp; Rate Info'!EK37,0),'Input- Historical &amp; Rate Info'!EK27),"")</f>
        <v/>
      </c>
      <c r="EN49" s="557" t="str">
        <f ca="1">IFERROR(IF('Input- Historical &amp; Rate Info'!EL27=0,ROUNDUP('Input- Historical &amp; Rate Info'!EL37,0),'Input- Historical &amp; Rate Info'!EL27),"")</f>
        <v/>
      </c>
      <c r="EO49" s="557" t="str">
        <f ca="1">IFERROR(IF('Input- Historical &amp; Rate Info'!EM27=0,ROUNDUP('Input- Historical &amp; Rate Info'!EM37,0),'Input- Historical &amp; Rate Info'!EM27),"")</f>
        <v/>
      </c>
      <c r="EP49" s="475"/>
    </row>
    <row r="50" spans="1:146" s="356" customFormat="1">
      <c r="A50" s="558" t="s">
        <v>109</v>
      </c>
      <c r="B50" s="559"/>
      <c r="C50" s="559"/>
      <c r="D50" s="559"/>
      <c r="E50" s="560"/>
      <c r="F50" s="557" t="str">
        <f>IFERROR(IF('Input- Historical &amp; Rate Info'!D28=0,ROUNDUP('Input- Historical &amp; Rate Info'!D38,0),'Input- Historical &amp; Rate Info'!D28),"")</f>
        <v/>
      </c>
      <c r="G50" s="557" t="str">
        <f>IFERROR(IF('Input- Historical &amp; Rate Info'!E28=0,ROUNDUP('Input- Historical &amp; Rate Info'!E38,0),'Input- Historical &amp; Rate Info'!E28),"")</f>
        <v/>
      </c>
      <c r="H50" s="557" t="str">
        <f>IFERROR(IF('Input- Historical &amp; Rate Info'!F28=0,ROUNDUP('Input- Historical &amp; Rate Info'!F38,0),'Input- Historical &amp; Rate Info'!F28),"")</f>
        <v/>
      </c>
      <c r="I50" s="557" t="str">
        <f>IFERROR(IF('Input- Historical &amp; Rate Info'!G28=0,ROUNDUP('Input- Historical &amp; Rate Info'!G38,0),'Input- Historical &amp; Rate Info'!G28),"")</f>
        <v/>
      </c>
      <c r="J50" s="557" t="str">
        <f>IFERROR(IF('Input- Historical &amp; Rate Info'!H28=0,ROUNDUP('Input- Historical &amp; Rate Info'!H38,0),'Input- Historical &amp; Rate Info'!H28),"")</f>
        <v/>
      </c>
      <c r="K50" s="557" t="str">
        <f>IFERROR(IF('Input- Historical &amp; Rate Info'!I28=0,ROUNDUP('Input- Historical &amp; Rate Info'!I38,0),'Input- Historical &amp; Rate Info'!I28),"")</f>
        <v/>
      </c>
      <c r="L50" s="557" t="str">
        <f>IFERROR(IF('Input- Historical &amp; Rate Info'!J28=0,ROUNDUP('Input- Historical &amp; Rate Info'!J38,0),'Input- Historical &amp; Rate Info'!J28),"")</f>
        <v/>
      </c>
      <c r="M50" s="557" t="str">
        <f>IFERROR(IF('Input- Historical &amp; Rate Info'!K28=0,ROUNDUP('Input- Historical &amp; Rate Info'!K38,0),'Input- Historical &amp; Rate Info'!K28),"")</f>
        <v/>
      </c>
      <c r="N50" s="557" t="str">
        <f>IFERROR(IF('Input- Historical &amp; Rate Info'!L28=0,ROUNDUP('Input- Historical &amp; Rate Info'!L38,0),'Input- Historical &amp; Rate Info'!L28),"")</f>
        <v/>
      </c>
      <c r="O50" s="557" t="str">
        <f>IFERROR(IF('Input- Historical &amp; Rate Info'!M28=0,ROUNDUP('Input- Historical &amp; Rate Info'!M38,0),'Input- Historical &amp; Rate Info'!M28),"")</f>
        <v/>
      </c>
      <c r="P50" s="557" t="str">
        <f>IFERROR(IF('Input- Historical &amp; Rate Info'!N28=0,ROUNDUP('Input- Historical &amp; Rate Info'!N38,0),'Input- Historical &amp; Rate Info'!N28),"")</f>
        <v/>
      </c>
      <c r="Q50" s="557" t="str">
        <f>IFERROR(IF('Input- Historical &amp; Rate Info'!O28=0,ROUNDUP('Input- Historical &amp; Rate Info'!O38,0),'Input- Historical &amp; Rate Info'!O28),"")</f>
        <v/>
      </c>
      <c r="R50" s="557" t="str">
        <f>IFERROR(IF('Input- Historical &amp; Rate Info'!P28=0,ROUNDUP('Input- Historical &amp; Rate Info'!P38,0),'Input- Historical &amp; Rate Info'!P28),"")</f>
        <v/>
      </c>
      <c r="S50" s="557" t="str">
        <f>IFERROR(IF('Input- Historical &amp; Rate Info'!Q28=0,ROUNDUP('Input- Historical &amp; Rate Info'!Q38,0),'Input- Historical &amp; Rate Info'!Q28),"")</f>
        <v/>
      </c>
      <c r="T50" s="557" t="str">
        <f>IFERROR(IF('Input- Historical &amp; Rate Info'!R28=0,ROUNDUP('Input- Historical &amp; Rate Info'!R38,0),'Input- Historical &amp; Rate Info'!R28),"")</f>
        <v/>
      </c>
      <c r="U50" s="557" t="str">
        <f>IFERROR(IF('Input- Historical &amp; Rate Info'!S28=0,ROUNDUP('Input- Historical &amp; Rate Info'!S38,0),'Input- Historical &amp; Rate Info'!S28),"")</f>
        <v/>
      </c>
      <c r="V50" s="557" t="str">
        <f>IFERROR(IF('Input- Historical &amp; Rate Info'!T28=0,ROUNDUP('Input- Historical &amp; Rate Info'!T38,0),'Input- Historical &amp; Rate Info'!T28),"")</f>
        <v/>
      </c>
      <c r="W50" s="557" t="str">
        <f>IFERROR(IF('Input- Historical &amp; Rate Info'!U28=0,ROUNDUP('Input- Historical &amp; Rate Info'!U38,0),'Input- Historical &amp; Rate Info'!U28),"")</f>
        <v/>
      </c>
      <c r="X50" s="557" t="str">
        <f>IFERROR(IF('Input- Historical &amp; Rate Info'!V28=0,ROUNDUP('Input- Historical &amp; Rate Info'!V38,0),'Input- Historical &amp; Rate Info'!V28),"")</f>
        <v/>
      </c>
      <c r="Y50" s="557" t="str">
        <f>IFERROR(IF('Input- Historical &amp; Rate Info'!W28=0,ROUNDUP('Input- Historical &amp; Rate Info'!W38,0),'Input- Historical &amp; Rate Info'!W28),"")</f>
        <v/>
      </c>
      <c r="Z50" s="557" t="str">
        <f>IFERROR(IF('Input- Historical &amp; Rate Info'!X28=0,ROUNDUP('Input- Historical &amp; Rate Info'!X38,0),'Input- Historical &amp; Rate Info'!X28),"")</f>
        <v/>
      </c>
      <c r="AA50" s="557" t="str">
        <f>IFERROR(IF('Input- Historical &amp; Rate Info'!Y28=0,ROUNDUP('Input- Historical &amp; Rate Info'!Y38,0),'Input- Historical &amp; Rate Info'!Y28),"")</f>
        <v/>
      </c>
      <c r="AB50" s="557" t="str">
        <f>IFERROR(IF('Input- Historical &amp; Rate Info'!Z28=0,ROUNDUP('Input- Historical &amp; Rate Info'!Z38,0),'Input- Historical &amp; Rate Info'!Z28),"")</f>
        <v/>
      </c>
      <c r="AC50" s="557" t="str">
        <f>IFERROR(IF('Input- Historical &amp; Rate Info'!AA28=0,ROUNDUP('Input- Historical &amp; Rate Info'!AA38,0),'Input- Historical &amp; Rate Info'!AA28),"")</f>
        <v/>
      </c>
      <c r="AD50" s="557" t="str">
        <f>IFERROR(IF('Input- Historical &amp; Rate Info'!AB28=0,ROUNDUP('Input- Historical &amp; Rate Info'!AB38,0),'Input- Historical &amp; Rate Info'!AB28),"")</f>
        <v/>
      </c>
      <c r="AE50" s="557" t="str">
        <f>IFERROR(IF('Input- Historical &amp; Rate Info'!AC28=0,ROUNDUP('Input- Historical &amp; Rate Info'!AC38,0),'Input- Historical &amp; Rate Info'!AC28),"")</f>
        <v/>
      </c>
      <c r="AF50" s="557" t="str">
        <f>IFERROR(IF('Input- Historical &amp; Rate Info'!AD28=0,ROUNDUP('Input- Historical &amp; Rate Info'!AD38,0),'Input- Historical &amp; Rate Info'!AD28),"")</f>
        <v/>
      </c>
      <c r="AG50" s="557" t="str">
        <f>IFERROR(IF('Input- Historical &amp; Rate Info'!AE28=0,ROUNDUP('Input- Historical &amp; Rate Info'!AE38,0),'Input- Historical &amp; Rate Info'!AE28),"")</f>
        <v/>
      </c>
      <c r="AH50" s="557" t="str">
        <f>IFERROR(IF('Input- Historical &amp; Rate Info'!AF28=0,ROUNDUP('Input- Historical &amp; Rate Info'!AF38,0),'Input- Historical &amp; Rate Info'!AF28),"")</f>
        <v/>
      </c>
      <c r="AI50" s="557" t="str">
        <f>IFERROR(IF('Input- Historical &amp; Rate Info'!AG28=0,ROUNDUP('Input- Historical &amp; Rate Info'!AG38,0),'Input- Historical &amp; Rate Info'!AG28),"")</f>
        <v/>
      </c>
      <c r="AJ50" s="557" t="str">
        <f>IFERROR(IF('Input- Historical &amp; Rate Info'!AH28=0,ROUNDUP('Input- Historical &amp; Rate Info'!AH38,0),'Input- Historical &amp; Rate Info'!AH28),"")</f>
        <v/>
      </c>
      <c r="AK50" s="557" t="str">
        <f>IFERROR(IF('Input- Historical &amp; Rate Info'!AI28=0,ROUNDUP('Input- Historical &amp; Rate Info'!AI38,0),'Input- Historical &amp; Rate Info'!AI28),"")</f>
        <v/>
      </c>
      <c r="AL50" s="557" t="str">
        <f>IFERROR(IF('Input- Historical &amp; Rate Info'!AJ28=0,ROUNDUP('Input- Historical &amp; Rate Info'!AJ38,0),'Input- Historical &amp; Rate Info'!AJ28),"")</f>
        <v/>
      </c>
      <c r="AM50" s="557" t="str">
        <f>IFERROR(IF('Input- Historical &amp; Rate Info'!AK28=0,ROUNDUP('Input- Historical &amp; Rate Info'!AK38,0),'Input- Historical &amp; Rate Info'!AK28),"")</f>
        <v/>
      </c>
      <c r="AN50" s="557" t="str">
        <f>IFERROR(IF('Input- Historical &amp; Rate Info'!AL28=0,ROUNDUP('Input- Historical &amp; Rate Info'!AL38,0),'Input- Historical &amp; Rate Info'!AL28),"")</f>
        <v/>
      </c>
      <c r="AO50" s="557" t="str">
        <f>IFERROR(IF('Input- Historical &amp; Rate Info'!AM28=0,ROUNDUP('Input- Historical &amp; Rate Info'!AM38,0),'Input- Historical &amp; Rate Info'!AM28),"")</f>
        <v/>
      </c>
      <c r="AP50" s="557" t="str">
        <f>IFERROR(IF('Input- Historical &amp; Rate Info'!AN28=0,ROUNDUP('Input- Historical &amp; Rate Info'!AN38,0),'Input- Historical &amp; Rate Info'!AN28),"")</f>
        <v/>
      </c>
      <c r="AQ50" s="557" t="str">
        <f>IFERROR(IF('Input- Historical &amp; Rate Info'!AO28=0,ROUNDUP('Input- Historical &amp; Rate Info'!AO38,0),'Input- Historical &amp; Rate Info'!AO28),"")</f>
        <v/>
      </c>
      <c r="AR50" s="557" t="str">
        <f>IFERROR(IF('Input- Historical &amp; Rate Info'!AP28=0,ROUNDUP('Input- Historical &amp; Rate Info'!AP38,0),'Input- Historical &amp; Rate Info'!AP28),"")</f>
        <v/>
      </c>
      <c r="AS50" s="557" t="str">
        <f>IFERROR(IF('Input- Historical &amp; Rate Info'!AQ28=0,ROUNDUP('Input- Historical &amp; Rate Info'!AQ38,0),'Input- Historical &amp; Rate Info'!AQ28),"")</f>
        <v/>
      </c>
      <c r="AT50" s="557" t="str">
        <f>IFERROR(IF('Input- Historical &amp; Rate Info'!AR28=0,ROUNDUP('Input- Historical &amp; Rate Info'!AR38,0),'Input- Historical &amp; Rate Info'!AR28),"")</f>
        <v/>
      </c>
      <c r="AU50" s="557" t="str">
        <f>IFERROR(IF('Input- Historical &amp; Rate Info'!AS28=0,ROUNDUP('Input- Historical &amp; Rate Info'!AS38,0),'Input- Historical &amp; Rate Info'!AS28),"")</f>
        <v/>
      </c>
      <c r="AV50" s="557" t="str">
        <f>IFERROR(IF('Input- Historical &amp; Rate Info'!AT28=0,ROUNDUP('Input- Historical &amp; Rate Info'!AT38,0),'Input- Historical &amp; Rate Info'!AT28),"")</f>
        <v/>
      </c>
      <c r="AW50" s="557" t="str">
        <f>IFERROR(IF('Input- Historical &amp; Rate Info'!AU28=0,ROUNDUP('Input- Historical &amp; Rate Info'!AU38,0),'Input- Historical &amp; Rate Info'!AU28),"")</f>
        <v/>
      </c>
      <c r="AX50" s="557" t="str">
        <f>IFERROR(IF('Input- Historical &amp; Rate Info'!AV28=0,ROUNDUP('Input- Historical &amp; Rate Info'!AV38,0),'Input- Historical &amp; Rate Info'!AV28),"")</f>
        <v/>
      </c>
      <c r="AY50" s="557" t="str">
        <f>IFERROR(IF('Input- Historical &amp; Rate Info'!AW28=0,ROUNDUP('Input- Historical &amp; Rate Info'!AW38,0),'Input- Historical &amp; Rate Info'!AW28),"")</f>
        <v/>
      </c>
      <c r="AZ50" s="557" t="str">
        <f>IFERROR(IF('Input- Historical &amp; Rate Info'!AX28=0,ROUNDUP('Input- Historical &amp; Rate Info'!AX38,0),'Input- Historical &amp; Rate Info'!AX28),"")</f>
        <v/>
      </c>
      <c r="BA50" s="557" t="str">
        <f>IFERROR(IF('Input- Historical &amp; Rate Info'!AY28=0,ROUNDUP('Input- Historical &amp; Rate Info'!AY38,0),'Input- Historical &amp; Rate Info'!AY28),"")</f>
        <v/>
      </c>
      <c r="BB50" s="557" t="str">
        <f>IFERROR(IF('Input- Historical &amp; Rate Info'!AZ28=0,ROUNDUP('Input- Historical &amp; Rate Info'!AZ38,0),'Input- Historical &amp; Rate Info'!AZ28),"")</f>
        <v/>
      </c>
      <c r="BC50" s="557" t="str">
        <f>IFERROR(IF('Input- Historical &amp; Rate Info'!BA28=0,ROUNDUP('Input- Historical &amp; Rate Info'!BA38,0),'Input- Historical &amp; Rate Info'!BA28),"")</f>
        <v/>
      </c>
      <c r="BD50" s="557" t="str">
        <f>IFERROR(IF('Input- Historical &amp; Rate Info'!BB28=0,ROUNDUP('Input- Historical &amp; Rate Info'!BB38,0),'Input- Historical &amp; Rate Info'!BB28),"")</f>
        <v/>
      </c>
      <c r="BE50" s="557" t="str">
        <f>IFERROR(IF('Input- Historical &amp; Rate Info'!BC28=0,ROUNDUP('Input- Historical &amp; Rate Info'!BC38,0),'Input- Historical &amp; Rate Info'!BC28),"")</f>
        <v/>
      </c>
      <c r="BF50" s="557" t="str">
        <f>IFERROR(IF('Input- Historical &amp; Rate Info'!BD28=0,ROUNDUP('Input- Historical &amp; Rate Info'!BD38,0),'Input- Historical &amp; Rate Info'!BD28),"")</f>
        <v/>
      </c>
      <c r="BG50" s="557" t="str">
        <f>IFERROR(IF('Input- Historical &amp; Rate Info'!BE28=0,ROUNDUP('Input- Historical &amp; Rate Info'!BE38,0),'Input- Historical &amp; Rate Info'!BE28),"")</f>
        <v/>
      </c>
      <c r="BH50" s="557" t="str">
        <f>IFERROR(IF('Input- Historical &amp; Rate Info'!BF28=0,ROUNDUP('Input- Historical &amp; Rate Info'!BF38,0),'Input- Historical &amp; Rate Info'!BF28),"")</f>
        <v/>
      </c>
      <c r="BI50" s="557" t="str">
        <f>IFERROR(IF('Input- Historical &amp; Rate Info'!BG28=0,ROUNDUP('Input- Historical &amp; Rate Info'!BG38,0),'Input- Historical &amp; Rate Info'!BG28),"")</f>
        <v/>
      </c>
      <c r="BJ50" s="557" t="str">
        <f>IFERROR(IF('Input- Historical &amp; Rate Info'!BH28=0,ROUNDUP('Input- Historical &amp; Rate Info'!BH38,0),'Input- Historical &amp; Rate Info'!BH28),"")</f>
        <v/>
      </c>
      <c r="BK50" s="557" t="str">
        <f>IFERROR(IF('Input- Historical &amp; Rate Info'!BI28=0,ROUNDUP('Input- Historical &amp; Rate Info'!BI38,0),'Input- Historical &amp; Rate Info'!BI28),"")</f>
        <v/>
      </c>
      <c r="BL50" s="557" t="str">
        <f>IFERROR(IF('Input- Historical &amp; Rate Info'!BJ28=0,ROUNDUP('Input- Historical &amp; Rate Info'!BJ38,0),'Input- Historical &amp; Rate Info'!BJ28),"")</f>
        <v/>
      </c>
      <c r="BM50" s="557" t="str">
        <f>IFERROR(IF('Input- Historical &amp; Rate Info'!BK28=0,ROUNDUP('Input- Historical &amp; Rate Info'!BK38,0),'Input- Historical &amp; Rate Info'!BK28),"")</f>
        <v/>
      </c>
      <c r="BN50" s="557" t="str">
        <f>IFERROR(IF('Input- Historical &amp; Rate Info'!BL28=0,ROUNDUP('Input- Historical &amp; Rate Info'!BL38,0),'Input- Historical &amp; Rate Info'!BL28),"")</f>
        <v/>
      </c>
      <c r="BO50" s="557" t="str">
        <f>IFERROR(IF('Input- Historical &amp; Rate Info'!BM28=0,ROUNDUP('Input- Historical &amp; Rate Info'!BM38,0),'Input- Historical &amp; Rate Info'!BM28),"")</f>
        <v/>
      </c>
      <c r="BP50" s="557" t="str">
        <f>IFERROR(IF('Input- Historical &amp; Rate Info'!BN28=0,ROUNDUP('Input- Historical &amp; Rate Info'!BN38,0),'Input- Historical &amp; Rate Info'!BN28),"")</f>
        <v/>
      </c>
      <c r="BQ50" s="557" t="str">
        <f>IFERROR(IF('Input- Historical &amp; Rate Info'!BO28=0,ROUNDUP('Input- Historical &amp; Rate Info'!BO38,0),'Input- Historical &amp; Rate Info'!BO28),"")</f>
        <v/>
      </c>
      <c r="BR50" s="557" t="str">
        <f>IFERROR(IF('Input- Historical &amp; Rate Info'!BP28=0,ROUNDUP('Input- Historical &amp; Rate Info'!BP38,0),'Input- Historical &amp; Rate Info'!BP28),"")</f>
        <v/>
      </c>
      <c r="BS50" s="557" t="str">
        <f>IFERROR(IF('Input- Historical &amp; Rate Info'!BQ28=0,ROUNDUP('Input- Historical &amp; Rate Info'!BQ38,0),'Input- Historical &amp; Rate Info'!BQ28),"")</f>
        <v/>
      </c>
      <c r="BT50" s="557" t="str">
        <f>IFERROR(IF('Input- Historical &amp; Rate Info'!BR28=0,ROUNDUP('Input- Historical &amp; Rate Info'!BR38,0),'Input- Historical &amp; Rate Info'!BR28),"")</f>
        <v/>
      </c>
      <c r="BU50" s="557" t="str">
        <f>IFERROR(IF('Input- Historical &amp; Rate Info'!BS28=0,ROUNDUP('Input- Historical &amp; Rate Info'!BS38,0),'Input- Historical &amp; Rate Info'!BS28),"")</f>
        <v/>
      </c>
      <c r="BV50" s="557" t="str">
        <f>IFERROR(IF('Input- Historical &amp; Rate Info'!BT28=0,ROUNDUP('Input- Historical &amp; Rate Info'!BT38,0),'Input- Historical &amp; Rate Info'!BT28),"")</f>
        <v/>
      </c>
      <c r="BW50" s="557" t="str">
        <f>IFERROR(IF('Input- Historical &amp; Rate Info'!BU28=0,ROUNDUP('Input- Historical &amp; Rate Info'!BU38,0),'Input- Historical &amp; Rate Info'!BU28),"")</f>
        <v/>
      </c>
      <c r="BX50" s="557" t="str">
        <f>IFERROR(IF('Input- Historical &amp; Rate Info'!BV28=0,ROUNDUP('Input- Historical &amp; Rate Info'!BV38,0),'Input- Historical &amp; Rate Info'!BV28),"")</f>
        <v/>
      </c>
      <c r="BY50" s="557" t="str">
        <f>IFERROR(IF('Input- Historical &amp; Rate Info'!BW28=0,ROUNDUP('Input- Historical &amp; Rate Info'!BW38,0),'Input- Historical &amp; Rate Info'!BW28),"")</f>
        <v/>
      </c>
      <c r="BZ50" s="557" t="str">
        <f>IFERROR(IF('Input- Historical &amp; Rate Info'!BX28=0,ROUNDUP('Input- Historical &amp; Rate Info'!BX38,0),'Input- Historical &amp; Rate Info'!BX28),"")</f>
        <v/>
      </c>
      <c r="CA50" s="557" t="str">
        <f>IFERROR(IF('Input- Historical &amp; Rate Info'!BY28=0,ROUNDUP('Input- Historical &amp; Rate Info'!BY38,0),'Input- Historical &amp; Rate Info'!BY28),"")</f>
        <v/>
      </c>
      <c r="CB50" s="557" t="str">
        <f>IFERROR(IF('Input- Historical &amp; Rate Info'!BZ28=0,ROUNDUP('Input- Historical &amp; Rate Info'!BZ38,0),'Input- Historical &amp; Rate Info'!BZ28),"")</f>
        <v/>
      </c>
      <c r="CC50" s="557" t="str">
        <f>IFERROR(IF('Input- Historical &amp; Rate Info'!CA28=0,ROUNDUP('Input- Historical &amp; Rate Info'!CA38,0),'Input- Historical &amp; Rate Info'!CA28),"")</f>
        <v/>
      </c>
      <c r="CD50" s="557" t="str">
        <f>IFERROR(IF('Input- Historical &amp; Rate Info'!CB28=0,ROUNDUP('Input- Historical &amp; Rate Info'!CB38,0),'Input- Historical &amp; Rate Info'!CB28),"")</f>
        <v/>
      </c>
      <c r="CE50" s="557" t="str">
        <f>IFERROR(IF('Input- Historical &amp; Rate Info'!CC28=0,ROUNDUP('Input- Historical &amp; Rate Info'!CC38,0),'Input- Historical &amp; Rate Info'!CC28),"")</f>
        <v/>
      </c>
      <c r="CF50" s="557" t="str">
        <f>IFERROR(IF('Input- Historical &amp; Rate Info'!CD28=0,ROUNDUP('Input- Historical &amp; Rate Info'!CD38,0),'Input- Historical &amp; Rate Info'!CD28),"")</f>
        <v/>
      </c>
      <c r="CG50" s="557" t="str">
        <f>IFERROR(IF('Input- Historical &amp; Rate Info'!CE28=0,ROUNDUP('Input- Historical &amp; Rate Info'!CE38,0),'Input- Historical &amp; Rate Info'!CE28),"")</f>
        <v/>
      </c>
      <c r="CH50" s="557" t="str">
        <f>IFERROR(IF('Input- Historical &amp; Rate Info'!CF28=0,ROUNDUP('Input- Historical &amp; Rate Info'!CF38,0),'Input- Historical &amp; Rate Info'!CF28),"")</f>
        <v/>
      </c>
      <c r="CI50" s="557" t="str">
        <f>IFERROR(IF('Input- Historical &amp; Rate Info'!CG28=0,ROUNDUP('Input- Historical &amp; Rate Info'!CG38,0),'Input- Historical &amp; Rate Info'!CG28),"")</f>
        <v/>
      </c>
      <c r="CJ50" s="557" t="str">
        <f>IFERROR(IF('Input- Historical &amp; Rate Info'!CH28=0,ROUNDUP('Input- Historical &amp; Rate Info'!CH38,0),'Input- Historical &amp; Rate Info'!CH28),"")</f>
        <v/>
      </c>
      <c r="CK50" s="557" t="str">
        <f>IFERROR(IF('Input- Historical &amp; Rate Info'!CI28=0,ROUNDUP('Input- Historical &amp; Rate Info'!CI38,0),'Input- Historical &amp; Rate Info'!CI28),"")</f>
        <v/>
      </c>
      <c r="CL50" s="557" t="str">
        <f>IFERROR(IF('Input- Historical &amp; Rate Info'!CJ28=0,ROUNDUP('Input- Historical &amp; Rate Info'!CJ38,0),'Input- Historical &amp; Rate Info'!CJ28),"")</f>
        <v/>
      </c>
      <c r="CM50" s="557" t="str">
        <f>IFERROR(IF('Input- Historical &amp; Rate Info'!CK28=0,ROUNDUP('Input- Historical &amp; Rate Info'!CK38,0),'Input- Historical &amp; Rate Info'!CK28),"")</f>
        <v/>
      </c>
      <c r="CN50" s="557" t="str">
        <f>IFERROR(IF('Input- Historical &amp; Rate Info'!CL28=0,ROUNDUP('Input- Historical &amp; Rate Info'!CL38,0),'Input- Historical &amp; Rate Info'!CL28),"")</f>
        <v/>
      </c>
      <c r="CO50" s="557" t="str">
        <f>IFERROR(IF('Input- Historical &amp; Rate Info'!CM28=0,ROUNDUP('Input- Historical &amp; Rate Info'!CM38,0),'Input- Historical &amp; Rate Info'!CM28),"")</f>
        <v/>
      </c>
      <c r="CP50" s="557" t="str">
        <f>IFERROR(IF('Input- Historical &amp; Rate Info'!CN28=0,ROUNDUP('Input- Historical &amp; Rate Info'!CN38,0),'Input- Historical &amp; Rate Info'!CN28),"")</f>
        <v/>
      </c>
      <c r="CQ50" s="557" t="str">
        <f>IFERROR(IF('Input- Historical &amp; Rate Info'!CO28=0,ROUNDUP('Input- Historical &amp; Rate Info'!CO38,0),'Input- Historical &amp; Rate Info'!CO28),"")</f>
        <v/>
      </c>
      <c r="CR50" s="557" t="str">
        <f>IFERROR(IF('Input- Historical &amp; Rate Info'!CP28=0,ROUNDUP('Input- Historical &amp; Rate Info'!CP38,0),'Input- Historical &amp; Rate Info'!CP28),"")</f>
        <v/>
      </c>
      <c r="CS50" s="557" t="str">
        <f>IFERROR(IF('Input- Historical &amp; Rate Info'!CQ28=0,ROUNDUP('Input- Historical &amp; Rate Info'!CQ38,0),'Input- Historical &amp; Rate Info'!CQ28),"")</f>
        <v/>
      </c>
      <c r="CT50" s="557" t="str">
        <f>IFERROR(IF('Input- Historical &amp; Rate Info'!CR28=0,ROUNDUP('Input- Historical &amp; Rate Info'!CR38,0),'Input- Historical &amp; Rate Info'!CR28),"")</f>
        <v/>
      </c>
      <c r="CU50" s="557" t="str">
        <f>IFERROR(IF('Input- Historical &amp; Rate Info'!CS28=0,ROUNDUP('Input- Historical &amp; Rate Info'!CS38,0),'Input- Historical &amp; Rate Info'!CS28),"")</f>
        <v/>
      </c>
      <c r="CV50" s="557" t="str">
        <f>IFERROR(IF('Input- Historical &amp; Rate Info'!CT28=0,ROUNDUP('Input- Historical &amp; Rate Info'!CT38,0),'Input- Historical &amp; Rate Info'!CT28),"")</f>
        <v/>
      </c>
      <c r="CW50" s="557" t="str">
        <f>IFERROR(IF('Input- Historical &amp; Rate Info'!CU28=0,ROUNDUP('Input- Historical &amp; Rate Info'!CU38,0),'Input- Historical &amp; Rate Info'!CU28),"")</f>
        <v/>
      </c>
      <c r="CX50" s="557" t="str">
        <f>IFERROR(IF('Input- Historical &amp; Rate Info'!CV28=0,ROUNDUP('Input- Historical &amp; Rate Info'!CV38,0),'Input- Historical &amp; Rate Info'!CV28),"")</f>
        <v/>
      </c>
      <c r="CY50" s="557" t="str">
        <f>IFERROR(IF('Input- Historical &amp; Rate Info'!CW28=0,ROUNDUP('Input- Historical &amp; Rate Info'!CW38,0),'Input- Historical &amp; Rate Info'!CW28),"")</f>
        <v/>
      </c>
      <c r="CZ50" s="557" t="str">
        <f>IFERROR(IF('Input- Historical &amp; Rate Info'!CX28=0,ROUNDUP('Input- Historical &amp; Rate Info'!CX38,0),'Input- Historical &amp; Rate Info'!CX28),"")</f>
        <v/>
      </c>
      <c r="DA50" s="557" t="str">
        <f>IFERROR(IF('Input- Historical &amp; Rate Info'!CY28=0,ROUNDUP('Input- Historical &amp; Rate Info'!CY38,0),'Input- Historical &amp; Rate Info'!CY28),"")</f>
        <v/>
      </c>
      <c r="DB50" s="557" t="str">
        <f>IFERROR(IF('Input- Historical &amp; Rate Info'!CZ28=0,ROUNDUP('Input- Historical &amp; Rate Info'!CZ38,0),'Input- Historical &amp; Rate Info'!CZ28),"")</f>
        <v/>
      </c>
      <c r="DC50" s="557" t="str">
        <f>IFERROR(IF('Input- Historical &amp; Rate Info'!DA28=0,ROUNDUP('Input- Historical &amp; Rate Info'!DA38,0),'Input- Historical &amp; Rate Info'!DA28),"")</f>
        <v/>
      </c>
      <c r="DD50" s="557" t="str">
        <f>IFERROR(IF('Input- Historical &amp; Rate Info'!DB28=0,ROUNDUP('Input- Historical &amp; Rate Info'!DB38,0),'Input- Historical &amp; Rate Info'!DB28),"")</f>
        <v/>
      </c>
      <c r="DE50" s="557" t="str">
        <f>IFERROR(IF('Input- Historical &amp; Rate Info'!DC28=0,ROUNDUP('Input- Historical &amp; Rate Info'!DC38,0),'Input- Historical &amp; Rate Info'!DC28),"")</f>
        <v/>
      </c>
      <c r="DF50" s="557" t="str">
        <f>IFERROR(IF('Input- Historical &amp; Rate Info'!DD28=0,ROUNDUP('Input- Historical &amp; Rate Info'!DD38,0),'Input- Historical &amp; Rate Info'!DD28),"")</f>
        <v/>
      </c>
      <c r="DG50" s="557" t="str">
        <f>IFERROR(IF('Input- Historical &amp; Rate Info'!DE28=0,ROUNDUP('Input- Historical &amp; Rate Info'!DE38,0),'Input- Historical &amp; Rate Info'!DE28),"")</f>
        <v/>
      </c>
      <c r="DH50" s="557" t="str">
        <f>IFERROR(IF('Input- Historical &amp; Rate Info'!DF28=0,ROUNDUP('Input- Historical &amp; Rate Info'!DF38,0),'Input- Historical &amp; Rate Info'!DF28),"")</f>
        <v/>
      </c>
      <c r="DI50" s="557" t="str">
        <f>IFERROR(IF('Input- Historical &amp; Rate Info'!DG28=0,ROUNDUP('Input- Historical &amp; Rate Info'!DG38,0),'Input- Historical &amp; Rate Info'!DG28),"")</f>
        <v/>
      </c>
      <c r="DJ50" s="557" t="str">
        <f>IFERROR(IF('Input- Historical &amp; Rate Info'!DH28=0,ROUNDUP('Input- Historical &amp; Rate Info'!DH38,0),'Input- Historical &amp; Rate Info'!DH28),"")</f>
        <v/>
      </c>
      <c r="DK50" s="557" t="str">
        <f>IFERROR(IF('Input- Historical &amp; Rate Info'!DI28=0,ROUNDUP('Input- Historical &amp; Rate Info'!DI38,0),'Input- Historical &amp; Rate Info'!DI28),"")</f>
        <v/>
      </c>
      <c r="DL50" s="557" t="str">
        <f>IFERROR(IF('Input- Historical &amp; Rate Info'!DJ28=0,ROUNDUP('Input- Historical &amp; Rate Info'!DJ38,0),'Input- Historical &amp; Rate Info'!DJ28),"")</f>
        <v/>
      </c>
      <c r="DM50" s="557" t="str">
        <f>IFERROR(IF('Input- Historical &amp; Rate Info'!DK28=0,ROUNDUP('Input- Historical &amp; Rate Info'!DK38,0),'Input- Historical &amp; Rate Info'!DK28),"")</f>
        <v/>
      </c>
      <c r="DN50" s="557" t="str">
        <f>IFERROR(IF('Input- Historical &amp; Rate Info'!DL28=0,ROUNDUP('Input- Historical &amp; Rate Info'!DL38,0),'Input- Historical &amp; Rate Info'!DL28),"")</f>
        <v/>
      </c>
      <c r="DO50" s="557" t="str">
        <f>IFERROR(IF('Input- Historical &amp; Rate Info'!DM28=0,ROUNDUP('Input- Historical &amp; Rate Info'!DM38,0),'Input- Historical &amp; Rate Info'!DM28),"")</f>
        <v/>
      </c>
      <c r="DP50" s="557" t="str">
        <f>IFERROR(IF('Input- Historical &amp; Rate Info'!DN28=0,ROUNDUP('Input- Historical &amp; Rate Info'!DN38,0),'Input- Historical &amp; Rate Info'!DN28),"")</f>
        <v/>
      </c>
      <c r="DQ50" s="557" t="str">
        <f>IFERROR(IF('Input- Historical &amp; Rate Info'!DO28=0,ROUNDUP('Input- Historical &amp; Rate Info'!DO38,0),'Input- Historical &amp; Rate Info'!DO28),"")</f>
        <v/>
      </c>
      <c r="DR50" s="557" t="str">
        <f>IFERROR(IF('Input- Historical &amp; Rate Info'!DP28=0,ROUNDUP('Input- Historical &amp; Rate Info'!DP38,0),'Input- Historical &amp; Rate Info'!DP28),"")</f>
        <v/>
      </c>
      <c r="DS50" s="557" t="str">
        <f>IFERROR(IF('Input- Historical &amp; Rate Info'!DQ28=0,ROUNDUP('Input- Historical &amp; Rate Info'!DQ38,0),'Input- Historical &amp; Rate Info'!DQ28),"")</f>
        <v/>
      </c>
      <c r="DT50" s="557" t="str">
        <f>IFERROR(IF('Input- Historical &amp; Rate Info'!DR28=0,ROUNDUP('Input- Historical &amp; Rate Info'!DR38,0),'Input- Historical &amp; Rate Info'!DR28),"")</f>
        <v/>
      </c>
      <c r="DU50" s="557" t="str">
        <f>IFERROR(IF('Input- Historical &amp; Rate Info'!DS28=0,ROUNDUP('Input- Historical &amp; Rate Info'!DS38,0),'Input- Historical &amp; Rate Info'!DS28),"")</f>
        <v/>
      </c>
      <c r="DV50" s="557" t="str">
        <f>IFERROR(IF('Input- Historical &amp; Rate Info'!DT28=0,ROUNDUP('Input- Historical &amp; Rate Info'!DT38,0),'Input- Historical &amp; Rate Info'!DT28),"")</f>
        <v/>
      </c>
      <c r="DW50" s="557" t="str">
        <f>IFERROR(IF('Input- Historical &amp; Rate Info'!DU28=0,ROUNDUP('Input- Historical &amp; Rate Info'!DU38,0),'Input- Historical &amp; Rate Info'!DU28),"")</f>
        <v/>
      </c>
      <c r="DX50" s="557" t="str">
        <f>IFERROR(IF('Input- Historical &amp; Rate Info'!DV28=0,ROUNDUP('Input- Historical &amp; Rate Info'!DV38,0),'Input- Historical &amp; Rate Info'!DV28),"")</f>
        <v/>
      </c>
      <c r="DY50" s="557" t="str">
        <f>IFERROR(IF('Input- Historical &amp; Rate Info'!DW28=0,ROUNDUP('Input- Historical &amp; Rate Info'!DW38,0),'Input- Historical &amp; Rate Info'!DW28),"")</f>
        <v/>
      </c>
      <c r="DZ50" s="557" t="str">
        <f>IFERROR(IF('Input- Historical &amp; Rate Info'!DX28=0,ROUNDUP('Input- Historical &amp; Rate Info'!DX38,0),'Input- Historical &amp; Rate Info'!DX28),"")</f>
        <v/>
      </c>
      <c r="EA50" s="557" t="str">
        <f>IFERROR(IF('Input- Historical &amp; Rate Info'!DY28=0,ROUNDUP('Input- Historical &amp; Rate Info'!DY38,0),'Input- Historical &amp; Rate Info'!DY28),"")</f>
        <v/>
      </c>
      <c r="EB50" s="557" t="str">
        <f>IFERROR(IF('Input- Historical &amp; Rate Info'!DZ28=0,ROUNDUP('Input- Historical &amp; Rate Info'!DZ38,0),'Input- Historical &amp; Rate Info'!DZ28),"")</f>
        <v/>
      </c>
      <c r="EC50" s="557" t="str">
        <f>IFERROR(IF('Input- Historical &amp; Rate Info'!EA28=0,ROUNDUP('Input- Historical &amp; Rate Info'!EA38,0),'Input- Historical &amp; Rate Info'!EA28),"")</f>
        <v/>
      </c>
      <c r="ED50" s="557" t="str">
        <f>IFERROR(IF('Input- Historical &amp; Rate Info'!EB28=0,ROUNDUP('Input- Historical &amp; Rate Info'!EB38,0),'Input- Historical &amp; Rate Info'!EB28),"")</f>
        <v/>
      </c>
      <c r="EE50" s="557" t="str">
        <f>IFERROR(IF('Input- Historical &amp; Rate Info'!EC28=0,ROUNDUP('Input- Historical &amp; Rate Info'!EC38,0),'Input- Historical &amp; Rate Info'!EC28),"")</f>
        <v/>
      </c>
      <c r="EF50" s="557" t="str">
        <f>IFERROR(IF('Input- Historical &amp; Rate Info'!ED28=0,ROUNDUP('Input- Historical &amp; Rate Info'!ED38,0),'Input- Historical &amp; Rate Info'!ED28),"")</f>
        <v/>
      </c>
      <c r="EG50" s="557" t="str">
        <f>IFERROR(IF('Input- Historical &amp; Rate Info'!EE28=0,ROUNDUP('Input- Historical &amp; Rate Info'!EE38,0),'Input- Historical &amp; Rate Info'!EE28),"")</f>
        <v/>
      </c>
      <c r="EH50" s="557" t="str">
        <f>IFERROR(IF('Input- Historical &amp; Rate Info'!EF28=0,ROUNDUP('Input- Historical &amp; Rate Info'!EF38,0),'Input- Historical &amp; Rate Info'!EF28),"")</f>
        <v/>
      </c>
      <c r="EI50" s="557" t="str">
        <f>IFERROR(IF('Input- Historical &amp; Rate Info'!EG28=0,ROUNDUP('Input- Historical &amp; Rate Info'!EG38,0),'Input- Historical &amp; Rate Info'!EG28),"")</f>
        <v/>
      </c>
      <c r="EJ50" s="557" t="str">
        <f>IFERROR(IF('Input- Historical &amp; Rate Info'!EH28=0,ROUNDUP('Input- Historical &amp; Rate Info'!EH38,0),'Input- Historical &amp; Rate Info'!EH28),"")</f>
        <v/>
      </c>
      <c r="EK50" s="557" t="str">
        <f>IFERROR(IF('Input- Historical &amp; Rate Info'!EI28=0,ROUNDUP('Input- Historical &amp; Rate Info'!EI38,0),'Input- Historical &amp; Rate Info'!EI28),"")</f>
        <v/>
      </c>
      <c r="EL50" s="557" t="str">
        <f>IFERROR(IF('Input- Historical &amp; Rate Info'!EJ28=0,ROUNDUP('Input- Historical &amp; Rate Info'!EJ38,0),'Input- Historical &amp; Rate Info'!EJ28),"")</f>
        <v/>
      </c>
      <c r="EM50" s="557" t="str">
        <f>IFERROR(IF('Input- Historical &amp; Rate Info'!EK28=0,ROUNDUP('Input- Historical &amp; Rate Info'!EK38,0),'Input- Historical &amp; Rate Info'!EK28),"")</f>
        <v/>
      </c>
      <c r="EN50" s="557" t="str">
        <f>IFERROR(IF('Input- Historical &amp; Rate Info'!EL28=0,ROUNDUP('Input- Historical &amp; Rate Info'!EL38,0),'Input- Historical &amp; Rate Info'!EL28),"")</f>
        <v/>
      </c>
      <c r="EO50" s="557" t="str">
        <f>IFERROR(IF('Input- Historical &amp; Rate Info'!EM28=0,ROUNDUP('Input- Historical &amp; Rate Info'!EM38,0),'Input- Historical &amp; Rate Info'!EM28),"")</f>
        <v/>
      </c>
      <c r="EP50" s="475"/>
    </row>
    <row r="51" spans="1:146" s="356" customFormat="1">
      <c r="A51" s="558" t="s">
        <v>114</v>
      </c>
      <c r="B51" s="559"/>
      <c r="C51" s="559"/>
      <c r="D51" s="559"/>
      <c r="E51" s="560"/>
      <c r="F51" s="557">
        <f>IFERROR(IF('Input- Historical &amp; Rate Info'!D29=0,0,'Input- Historical &amp; Rate Info'!D29),"")</f>
        <v>0</v>
      </c>
      <c r="G51" s="557">
        <f>IFERROR(IF('Input- Historical &amp; Rate Info'!E29=0,0,'Input- Historical &amp; Rate Info'!E29),"")</f>
        <v>0</v>
      </c>
      <c r="H51" s="557">
        <f>IFERROR(IF('Input- Historical &amp; Rate Info'!F29=0,0,'Input- Historical &amp; Rate Info'!F29),"")</f>
        <v>0</v>
      </c>
      <c r="I51" s="557">
        <f>IFERROR(IF('Input- Historical &amp; Rate Info'!G29=0,0,'Input- Historical &amp; Rate Info'!G29),"")</f>
        <v>0</v>
      </c>
      <c r="J51" s="557">
        <f>IFERROR(IF('Input- Historical &amp; Rate Info'!H29=0,0,'Input- Historical &amp; Rate Info'!H29),"")</f>
        <v>0</v>
      </c>
      <c r="K51" s="557">
        <f>IFERROR(IF('Input- Historical &amp; Rate Info'!I29=0,0,'Input- Historical &amp; Rate Info'!I29),"")</f>
        <v>0</v>
      </c>
      <c r="L51" s="557">
        <f>IFERROR(IF('Input- Historical &amp; Rate Info'!J29=0,0,'Input- Historical &amp; Rate Info'!J29),"")</f>
        <v>0</v>
      </c>
      <c r="M51" s="557">
        <f>IFERROR(IF('Input- Historical &amp; Rate Info'!K29=0,0,'Input- Historical &amp; Rate Info'!K29),"")</f>
        <v>0</v>
      </c>
      <c r="N51" s="557">
        <f>IFERROR(IF('Input- Historical &amp; Rate Info'!L29=0,0,'Input- Historical &amp; Rate Info'!L29),"")</f>
        <v>0</v>
      </c>
      <c r="O51" s="557">
        <f>IFERROR(IF('Input- Historical &amp; Rate Info'!M29=0,0,'Input- Historical &amp; Rate Info'!M29),"")</f>
        <v>0</v>
      </c>
      <c r="P51" s="557">
        <f>IFERROR(IF('Input- Historical &amp; Rate Info'!N29=0,0,'Input- Historical &amp; Rate Info'!N29),"")</f>
        <v>0</v>
      </c>
      <c r="Q51" s="557">
        <f>IFERROR(IF('Input- Historical &amp; Rate Info'!O29=0,0,'Input- Historical &amp; Rate Info'!O29),"")</f>
        <v>0</v>
      </c>
      <c r="R51" s="557">
        <f>IFERROR(IF('Input- Historical &amp; Rate Info'!P29=0,0,'Input- Historical &amp; Rate Info'!P29),"")</f>
        <v>0</v>
      </c>
      <c r="S51" s="557">
        <f>IFERROR(IF('Input- Historical &amp; Rate Info'!Q29=0,0,'Input- Historical &amp; Rate Info'!Q29),"")</f>
        <v>0</v>
      </c>
      <c r="T51" s="557">
        <f>IFERROR(IF('Input- Historical &amp; Rate Info'!R29=0,0,'Input- Historical &amp; Rate Info'!R29),"")</f>
        <v>0</v>
      </c>
      <c r="U51" s="557">
        <f>IFERROR(IF('Input- Historical &amp; Rate Info'!S29=0,0,'Input- Historical &amp; Rate Info'!S29),"")</f>
        <v>0</v>
      </c>
      <c r="V51" s="557">
        <f>IFERROR(IF('Input- Historical &amp; Rate Info'!T29=0,0,'Input- Historical &amp; Rate Info'!T29),"")</f>
        <v>0</v>
      </c>
      <c r="W51" s="557">
        <f>IFERROR(IF('Input- Historical &amp; Rate Info'!U29=0,0,'Input- Historical &amp; Rate Info'!U29),"")</f>
        <v>0</v>
      </c>
      <c r="X51" s="557">
        <f>IFERROR(IF('Input- Historical &amp; Rate Info'!V29=0,0,'Input- Historical &amp; Rate Info'!V29),"")</f>
        <v>0</v>
      </c>
      <c r="Y51" s="557">
        <f>IFERROR(IF('Input- Historical &amp; Rate Info'!W29=0,0,'Input- Historical &amp; Rate Info'!W29),"")</f>
        <v>0</v>
      </c>
      <c r="Z51" s="557">
        <f>IFERROR(IF('Input- Historical &amp; Rate Info'!X29=0,0,'Input- Historical &amp; Rate Info'!X29),"")</f>
        <v>0</v>
      </c>
      <c r="AA51" s="557">
        <f>IFERROR(IF('Input- Historical &amp; Rate Info'!Y29=0,0,'Input- Historical &amp; Rate Info'!Y29),"")</f>
        <v>0</v>
      </c>
      <c r="AB51" s="557">
        <f>IFERROR(IF('Input- Historical &amp; Rate Info'!Z29=0,0,'Input- Historical &amp; Rate Info'!Z29),"")</f>
        <v>0</v>
      </c>
      <c r="AC51" s="557">
        <f>IFERROR(IF('Input- Historical &amp; Rate Info'!AA29=0,0,'Input- Historical &amp; Rate Info'!AA29),"")</f>
        <v>0</v>
      </c>
      <c r="AD51" s="557">
        <f>IFERROR(IF('Input- Historical &amp; Rate Info'!AB29=0,0,'Input- Historical &amp; Rate Info'!AB29),"")</f>
        <v>0</v>
      </c>
      <c r="AE51" s="557">
        <f>IFERROR(IF('Input- Historical &amp; Rate Info'!AC29=0,0,'Input- Historical &amp; Rate Info'!AC29),"")</f>
        <v>0</v>
      </c>
      <c r="AF51" s="557">
        <f>IFERROR(IF('Input- Historical &amp; Rate Info'!AD29=0,0,'Input- Historical &amp; Rate Info'!AD29),"")</f>
        <v>0</v>
      </c>
      <c r="AG51" s="557">
        <f>IFERROR(IF('Input- Historical &amp; Rate Info'!AE29=0,0,'Input- Historical &amp; Rate Info'!AE29),"")</f>
        <v>0</v>
      </c>
      <c r="AH51" s="557">
        <f>IFERROR(IF('Input- Historical &amp; Rate Info'!AF29=0,0,'Input- Historical &amp; Rate Info'!AF29),"")</f>
        <v>0</v>
      </c>
      <c r="AI51" s="557">
        <f>IFERROR(IF('Input- Historical &amp; Rate Info'!AG29=0,0,'Input- Historical &amp; Rate Info'!AG29),"")</f>
        <v>0</v>
      </c>
      <c r="AJ51" s="557">
        <f>IFERROR(IF('Input- Historical &amp; Rate Info'!AH29=0,0,'Input- Historical &amp; Rate Info'!AH29),"")</f>
        <v>0</v>
      </c>
      <c r="AK51" s="557">
        <f>IFERROR(IF('Input- Historical &amp; Rate Info'!AI29=0,0,'Input- Historical &amp; Rate Info'!AI29),"")</f>
        <v>0</v>
      </c>
      <c r="AL51" s="557">
        <f>IFERROR(IF('Input- Historical &amp; Rate Info'!AJ29=0,0,'Input- Historical &amp; Rate Info'!AJ29),"")</f>
        <v>0</v>
      </c>
      <c r="AM51" s="557">
        <f>IFERROR(IF('Input- Historical &amp; Rate Info'!AK29=0,0,'Input- Historical &amp; Rate Info'!AK29),"")</f>
        <v>0</v>
      </c>
      <c r="AN51" s="557">
        <f>IFERROR(IF('Input- Historical &amp; Rate Info'!AL29=0,0,'Input- Historical &amp; Rate Info'!AL29),"")</f>
        <v>0</v>
      </c>
      <c r="AO51" s="557">
        <f>IFERROR(IF('Input- Historical &amp; Rate Info'!AM29=0,0,'Input- Historical &amp; Rate Info'!AM29),"")</f>
        <v>0</v>
      </c>
      <c r="AP51" s="557">
        <f>IFERROR(IF('Input- Historical &amp; Rate Info'!AN29=0,0,'Input- Historical &amp; Rate Info'!AN29),"")</f>
        <v>0</v>
      </c>
      <c r="AQ51" s="557">
        <f>IFERROR(IF('Input- Historical &amp; Rate Info'!AO29=0,0,'Input- Historical &amp; Rate Info'!AO29),"")</f>
        <v>0</v>
      </c>
      <c r="AR51" s="557">
        <f>IFERROR(IF('Input- Historical &amp; Rate Info'!AP29=0,0,'Input- Historical &amp; Rate Info'!AP29),"")</f>
        <v>0</v>
      </c>
      <c r="AS51" s="557">
        <f>IFERROR(IF('Input- Historical &amp; Rate Info'!AQ29=0,0,'Input- Historical &amp; Rate Info'!AQ29),"")</f>
        <v>0</v>
      </c>
      <c r="AT51" s="557">
        <f>IFERROR(IF('Input- Historical &amp; Rate Info'!AR29=0,0,'Input- Historical &amp; Rate Info'!AR29),"")</f>
        <v>0</v>
      </c>
      <c r="AU51" s="557">
        <f>IFERROR(IF('Input- Historical &amp; Rate Info'!AS29=0,0,'Input- Historical &amp; Rate Info'!AS29),"")</f>
        <v>0</v>
      </c>
      <c r="AV51" s="557">
        <f>IFERROR(IF('Input- Historical &amp; Rate Info'!AT29=0,0,'Input- Historical &amp; Rate Info'!AT29),"")</f>
        <v>0</v>
      </c>
      <c r="AW51" s="557">
        <f>IFERROR(IF('Input- Historical &amp; Rate Info'!AU29=0,0,'Input- Historical &amp; Rate Info'!AU29),"")</f>
        <v>0</v>
      </c>
      <c r="AX51" s="557">
        <f>IFERROR(IF('Input- Historical &amp; Rate Info'!AV29=0,0,'Input- Historical &amp; Rate Info'!AV29),"")</f>
        <v>0</v>
      </c>
      <c r="AY51" s="557">
        <f>IFERROR(IF('Input- Historical &amp; Rate Info'!AW29=0,0,'Input- Historical &amp; Rate Info'!AW29),"")</f>
        <v>0</v>
      </c>
      <c r="AZ51" s="557">
        <f>IFERROR(IF('Input- Historical &amp; Rate Info'!AX29=0,0,'Input- Historical &amp; Rate Info'!AX29),"")</f>
        <v>0</v>
      </c>
      <c r="BA51" s="557">
        <f>IFERROR(IF('Input- Historical &amp; Rate Info'!AY29=0,0,'Input- Historical &amp; Rate Info'!AY29),"")</f>
        <v>0</v>
      </c>
      <c r="BB51" s="557">
        <f>IFERROR(IF('Input- Historical &amp; Rate Info'!AZ29=0,0,'Input- Historical &amp; Rate Info'!AZ29),"")</f>
        <v>0</v>
      </c>
      <c r="BC51" s="557">
        <f>IFERROR(IF('Input- Historical &amp; Rate Info'!BA29=0,0,'Input- Historical &amp; Rate Info'!BA29),"")</f>
        <v>0</v>
      </c>
      <c r="BD51" s="557">
        <f>IFERROR(IF('Input- Historical &amp; Rate Info'!BB29=0,0,'Input- Historical &amp; Rate Info'!BB29),"")</f>
        <v>0</v>
      </c>
      <c r="BE51" s="557">
        <f>IFERROR(IF('Input- Historical &amp; Rate Info'!BC29=0,0,'Input- Historical &amp; Rate Info'!BC29),"")</f>
        <v>0</v>
      </c>
      <c r="BF51" s="557">
        <f>IFERROR(IF('Input- Historical &amp; Rate Info'!BD29=0,0,'Input- Historical &amp; Rate Info'!BD29),"")</f>
        <v>0</v>
      </c>
      <c r="BG51" s="557">
        <f>IFERROR(IF('Input- Historical &amp; Rate Info'!BE29=0,0,'Input- Historical &amp; Rate Info'!BE29),"")</f>
        <v>0</v>
      </c>
      <c r="BH51" s="557">
        <f>IFERROR(IF('Input- Historical &amp; Rate Info'!BF29=0,0,'Input- Historical &amp; Rate Info'!BF29),"")</f>
        <v>0</v>
      </c>
      <c r="BI51" s="557">
        <f>IFERROR(IF('Input- Historical &amp; Rate Info'!BG29=0,0,'Input- Historical &amp; Rate Info'!BG29),"")</f>
        <v>0</v>
      </c>
      <c r="BJ51" s="557">
        <f>IFERROR(IF('Input- Historical &amp; Rate Info'!BH29=0,0,'Input- Historical &amp; Rate Info'!BH29),"")</f>
        <v>0</v>
      </c>
      <c r="BK51" s="557">
        <f>IFERROR(IF('Input- Historical &amp; Rate Info'!BI29=0,0,'Input- Historical &amp; Rate Info'!BI29),"")</f>
        <v>0</v>
      </c>
      <c r="BL51" s="557">
        <f>IFERROR(IF('Input- Historical &amp; Rate Info'!BJ29=0,0,'Input- Historical &amp; Rate Info'!BJ29),"")</f>
        <v>0</v>
      </c>
      <c r="BM51" s="557">
        <f>IFERROR(IF('Input- Historical &amp; Rate Info'!BK29=0,0,'Input- Historical &amp; Rate Info'!BK29),"")</f>
        <v>0</v>
      </c>
      <c r="BN51" s="557">
        <f>IFERROR(IF('Input- Historical &amp; Rate Info'!BL29=0,0,'Input- Historical &amp; Rate Info'!BL29),"")</f>
        <v>0</v>
      </c>
      <c r="BO51" s="557">
        <f>IFERROR(IF('Input- Historical &amp; Rate Info'!BM29=0,0,'Input- Historical &amp; Rate Info'!BM29),"")</f>
        <v>0</v>
      </c>
      <c r="BP51" s="557">
        <f>IFERROR(IF('Input- Historical &amp; Rate Info'!BN29=0,0,'Input- Historical &amp; Rate Info'!BN29),"")</f>
        <v>0</v>
      </c>
      <c r="BQ51" s="557">
        <f>IFERROR(IF('Input- Historical &amp; Rate Info'!BO29=0,0,'Input- Historical &amp; Rate Info'!BO29),"")</f>
        <v>0</v>
      </c>
      <c r="BR51" s="557">
        <f>IFERROR(IF('Input- Historical &amp; Rate Info'!BP29=0,0,'Input- Historical &amp; Rate Info'!BP29),"")</f>
        <v>0</v>
      </c>
      <c r="BS51" s="557">
        <f>IFERROR(IF('Input- Historical &amp; Rate Info'!BQ29=0,0,'Input- Historical &amp; Rate Info'!BQ29),"")</f>
        <v>0</v>
      </c>
      <c r="BT51" s="557">
        <f>IFERROR(IF('Input- Historical &amp; Rate Info'!BR29=0,0,'Input- Historical &amp; Rate Info'!BR29),"")</f>
        <v>0</v>
      </c>
      <c r="BU51" s="557">
        <f>IFERROR(IF('Input- Historical &amp; Rate Info'!BS29=0,0,'Input- Historical &amp; Rate Info'!BS29),"")</f>
        <v>0</v>
      </c>
      <c r="BV51" s="557">
        <f>IFERROR(IF('Input- Historical &amp; Rate Info'!BT29=0,0,'Input- Historical &amp; Rate Info'!BT29),"")</f>
        <v>0</v>
      </c>
      <c r="BW51" s="557">
        <f>IFERROR(IF('Input- Historical &amp; Rate Info'!BU29=0,0,'Input- Historical &amp; Rate Info'!BU29),"")</f>
        <v>0</v>
      </c>
      <c r="BX51" s="557">
        <f>IFERROR(IF('Input- Historical &amp; Rate Info'!BV29=0,0,'Input- Historical &amp; Rate Info'!BV29),"")</f>
        <v>0</v>
      </c>
      <c r="BY51" s="557">
        <f>IFERROR(IF('Input- Historical &amp; Rate Info'!BW29=0,0,'Input- Historical &amp; Rate Info'!BW29),"")</f>
        <v>0</v>
      </c>
      <c r="BZ51" s="557">
        <f>IFERROR(IF('Input- Historical &amp; Rate Info'!BX29=0,0,'Input- Historical &amp; Rate Info'!BX29),"")</f>
        <v>0</v>
      </c>
      <c r="CA51" s="557">
        <f>IFERROR(IF('Input- Historical &amp; Rate Info'!BY29=0,0,'Input- Historical &amp; Rate Info'!BY29),"")</f>
        <v>0</v>
      </c>
      <c r="CB51" s="557">
        <f>IFERROR(IF('Input- Historical &amp; Rate Info'!BZ29=0,0,'Input- Historical &amp; Rate Info'!BZ29),"")</f>
        <v>0</v>
      </c>
      <c r="CC51" s="557">
        <f>IFERROR(IF('Input- Historical &amp; Rate Info'!CA29=0,0,'Input- Historical &amp; Rate Info'!CA29),"")</f>
        <v>0</v>
      </c>
      <c r="CD51" s="557">
        <f>IFERROR(IF('Input- Historical &amp; Rate Info'!CB29=0,0,'Input- Historical &amp; Rate Info'!CB29),"")</f>
        <v>0</v>
      </c>
      <c r="CE51" s="557">
        <f>IFERROR(IF('Input- Historical &amp; Rate Info'!CC29=0,0,'Input- Historical &amp; Rate Info'!CC29),"")</f>
        <v>0</v>
      </c>
      <c r="CF51" s="557">
        <f>IFERROR(IF('Input- Historical &amp; Rate Info'!CD29=0,0,'Input- Historical &amp; Rate Info'!CD29),"")</f>
        <v>0</v>
      </c>
      <c r="CG51" s="557">
        <f>IFERROR(IF('Input- Historical &amp; Rate Info'!CE29=0,0,'Input- Historical &amp; Rate Info'!CE29),"")</f>
        <v>0</v>
      </c>
      <c r="CH51" s="557">
        <f>IFERROR(IF('Input- Historical &amp; Rate Info'!CF29=0,0,'Input- Historical &amp; Rate Info'!CF29),"")</f>
        <v>0</v>
      </c>
      <c r="CI51" s="557">
        <f>IFERROR(IF('Input- Historical &amp; Rate Info'!CG29=0,0,'Input- Historical &amp; Rate Info'!CG29),"")</f>
        <v>0</v>
      </c>
      <c r="CJ51" s="557">
        <f>IFERROR(IF('Input- Historical &amp; Rate Info'!CH29=0,0,'Input- Historical &amp; Rate Info'!CH29),"")</f>
        <v>0</v>
      </c>
      <c r="CK51" s="557">
        <f>IFERROR(IF('Input- Historical &amp; Rate Info'!CI29=0,0,'Input- Historical &amp; Rate Info'!CI29),"")</f>
        <v>0</v>
      </c>
      <c r="CL51" s="557">
        <f>IFERROR(IF('Input- Historical &amp; Rate Info'!CJ29=0,0,'Input- Historical &amp; Rate Info'!CJ29),"")</f>
        <v>0</v>
      </c>
      <c r="CM51" s="557">
        <f>IFERROR(IF('Input- Historical &amp; Rate Info'!CK29=0,0,'Input- Historical &amp; Rate Info'!CK29),"")</f>
        <v>0</v>
      </c>
      <c r="CN51" s="557">
        <f>IFERROR(IF('Input- Historical &amp; Rate Info'!CL29=0,0,'Input- Historical &amp; Rate Info'!CL29),"")</f>
        <v>0</v>
      </c>
      <c r="CO51" s="557">
        <f>IFERROR(IF('Input- Historical &amp; Rate Info'!CM29=0,0,'Input- Historical &amp; Rate Info'!CM29),"")</f>
        <v>0</v>
      </c>
      <c r="CP51" s="557">
        <f>IFERROR(IF('Input- Historical &amp; Rate Info'!CN29=0,0,'Input- Historical &amp; Rate Info'!CN29),"")</f>
        <v>0</v>
      </c>
      <c r="CQ51" s="557">
        <f>IFERROR(IF('Input- Historical &amp; Rate Info'!CO29=0,0,'Input- Historical &amp; Rate Info'!CO29),"")</f>
        <v>0</v>
      </c>
      <c r="CR51" s="557">
        <f>IFERROR(IF('Input- Historical &amp; Rate Info'!CP29=0,0,'Input- Historical &amp; Rate Info'!CP29),"")</f>
        <v>0</v>
      </c>
      <c r="CS51" s="557">
        <f>IFERROR(IF('Input- Historical &amp; Rate Info'!CQ29=0,0,'Input- Historical &amp; Rate Info'!CQ29),"")</f>
        <v>0</v>
      </c>
      <c r="CT51" s="557">
        <f>IFERROR(IF('Input- Historical &amp; Rate Info'!CR29=0,0,'Input- Historical &amp; Rate Info'!CR29),"")</f>
        <v>0</v>
      </c>
      <c r="CU51" s="557">
        <f>IFERROR(IF('Input- Historical &amp; Rate Info'!CS29=0,0,'Input- Historical &amp; Rate Info'!CS29),"")</f>
        <v>0</v>
      </c>
      <c r="CV51" s="557">
        <f>IFERROR(IF('Input- Historical &amp; Rate Info'!CT29=0,0,'Input- Historical &amp; Rate Info'!CT29),"")</f>
        <v>0</v>
      </c>
      <c r="CW51" s="557">
        <f>IFERROR(IF('Input- Historical &amp; Rate Info'!CU29=0,0,'Input- Historical &amp; Rate Info'!CU29),"")</f>
        <v>0</v>
      </c>
      <c r="CX51" s="557">
        <f>IFERROR(IF('Input- Historical &amp; Rate Info'!CV29=0,0,'Input- Historical &amp; Rate Info'!CV29),"")</f>
        <v>0</v>
      </c>
      <c r="CY51" s="557">
        <f>IFERROR(IF('Input- Historical &amp; Rate Info'!CW29=0,0,'Input- Historical &amp; Rate Info'!CW29),"")</f>
        <v>0</v>
      </c>
      <c r="CZ51" s="557">
        <f>IFERROR(IF('Input- Historical &amp; Rate Info'!CX29=0,0,'Input- Historical &amp; Rate Info'!CX29),"")</f>
        <v>0</v>
      </c>
      <c r="DA51" s="557">
        <f>IFERROR(IF('Input- Historical &amp; Rate Info'!CY29=0,0,'Input- Historical &amp; Rate Info'!CY29),"")</f>
        <v>0</v>
      </c>
      <c r="DB51" s="557">
        <f>IFERROR(IF('Input- Historical &amp; Rate Info'!CZ29=0,0,'Input- Historical &amp; Rate Info'!CZ29),"")</f>
        <v>0</v>
      </c>
      <c r="DC51" s="557">
        <f>IFERROR(IF('Input- Historical &amp; Rate Info'!DA29=0,0,'Input- Historical &amp; Rate Info'!DA29),"")</f>
        <v>0</v>
      </c>
      <c r="DD51" s="557">
        <f>IFERROR(IF('Input- Historical &amp; Rate Info'!DB29=0,0,'Input- Historical &amp; Rate Info'!DB29),"")</f>
        <v>0</v>
      </c>
      <c r="DE51" s="557">
        <f>IFERROR(IF('Input- Historical &amp; Rate Info'!DC29=0,0,'Input- Historical &amp; Rate Info'!DC29),"")</f>
        <v>0</v>
      </c>
      <c r="DF51" s="557">
        <f>IFERROR(IF('Input- Historical &amp; Rate Info'!DD29=0,0,'Input- Historical &amp; Rate Info'!DD29),"")</f>
        <v>0</v>
      </c>
      <c r="DG51" s="557">
        <f>IFERROR(IF('Input- Historical &amp; Rate Info'!DE29=0,0,'Input- Historical &amp; Rate Info'!DE29),"")</f>
        <v>0</v>
      </c>
      <c r="DH51" s="557">
        <f>IFERROR(IF('Input- Historical &amp; Rate Info'!DF29=0,0,'Input- Historical &amp; Rate Info'!DF29),"")</f>
        <v>0</v>
      </c>
      <c r="DI51" s="557">
        <f>IFERROR(IF('Input- Historical &amp; Rate Info'!DG29=0,0,'Input- Historical &amp; Rate Info'!DG29),"")</f>
        <v>0</v>
      </c>
      <c r="DJ51" s="557">
        <f>IFERROR(IF('Input- Historical &amp; Rate Info'!DH29=0,0,'Input- Historical &amp; Rate Info'!DH29),"")</f>
        <v>0</v>
      </c>
      <c r="DK51" s="557">
        <f>IFERROR(IF('Input- Historical &amp; Rate Info'!DI29=0,0,'Input- Historical &amp; Rate Info'!DI29),"")</f>
        <v>0</v>
      </c>
      <c r="DL51" s="557">
        <f>IFERROR(IF('Input- Historical &amp; Rate Info'!DJ29=0,0,'Input- Historical &amp; Rate Info'!DJ29),"")</f>
        <v>0</v>
      </c>
      <c r="DM51" s="557">
        <f>IFERROR(IF('Input- Historical &amp; Rate Info'!DK29=0,0,'Input- Historical &amp; Rate Info'!DK29),"")</f>
        <v>0</v>
      </c>
      <c r="DN51" s="557">
        <f>IFERROR(IF('Input- Historical &amp; Rate Info'!DL29=0,0,'Input- Historical &amp; Rate Info'!DL29),"")</f>
        <v>0</v>
      </c>
      <c r="DO51" s="557">
        <f>IFERROR(IF('Input- Historical &amp; Rate Info'!DM29=0,0,'Input- Historical &amp; Rate Info'!DM29),"")</f>
        <v>0</v>
      </c>
      <c r="DP51" s="557">
        <f>IFERROR(IF('Input- Historical &amp; Rate Info'!DN29=0,0,'Input- Historical &amp; Rate Info'!DN29),"")</f>
        <v>0</v>
      </c>
      <c r="DQ51" s="557">
        <f>IFERROR(IF('Input- Historical &amp; Rate Info'!DO29=0,0,'Input- Historical &amp; Rate Info'!DO29),"")</f>
        <v>0</v>
      </c>
      <c r="DR51" s="557">
        <f>IFERROR(IF('Input- Historical &amp; Rate Info'!DP29=0,0,'Input- Historical &amp; Rate Info'!DP29),"")</f>
        <v>0</v>
      </c>
      <c r="DS51" s="557">
        <f>IFERROR(IF('Input- Historical &amp; Rate Info'!DQ29=0,0,'Input- Historical &amp; Rate Info'!DQ29),"")</f>
        <v>0</v>
      </c>
      <c r="DT51" s="557">
        <f>IFERROR(IF('Input- Historical &amp; Rate Info'!DR29=0,0,'Input- Historical &amp; Rate Info'!DR29),"")</f>
        <v>0</v>
      </c>
      <c r="DU51" s="557">
        <f>IFERROR(IF('Input- Historical &amp; Rate Info'!DS29=0,0,'Input- Historical &amp; Rate Info'!DS29),"")</f>
        <v>0</v>
      </c>
      <c r="DV51" s="557">
        <f>IFERROR(IF('Input- Historical &amp; Rate Info'!DT29=0,0,'Input- Historical &amp; Rate Info'!DT29),"")</f>
        <v>0</v>
      </c>
      <c r="DW51" s="557">
        <f>IFERROR(IF('Input- Historical &amp; Rate Info'!DU29=0,0,'Input- Historical &amp; Rate Info'!DU29),"")</f>
        <v>0</v>
      </c>
      <c r="DX51" s="557">
        <f>IFERROR(IF('Input- Historical &amp; Rate Info'!DV29=0,0,'Input- Historical &amp; Rate Info'!DV29),"")</f>
        <v>0</v>
      </c>
      <c r="DY51" s="557">
        <f>IFERROR(IF('Input- Historical &amp; Rate Info'!DW29=0,0,'Input- Historical &amp; Rate Info'!DW29),"")</f>
        <v>0</v>
      </c>
      <c r="DZ51" s="557">
        <f>IFERROR(IF('Input- Historical &amp; Rate Info'!DX29=0,0,'Input- Historical &amp; Rate Info'!DX29),"")</f>
        <v>0</v>
      </c>
      <c r="EA51" s="557">
        <f>IFERROR(IF('Input- Historical &amp; Rate Info'!DY29=0,0,'Input- Historical &amp; Rate Info'!DY29),"")</f>
        <v>0</v>
      </c>
      <c r="EB51" s="557">
        <f>IFERROR(IF('Input- Historical &amp; Rate Info'!DZ29=0,0,'Input- Historical &amp; Rate Info'!DZ29),"")</f>
        <v>0</v>
      </c>
      <c r="EC51" s="557">
        <f>IFERROR(IF('Input- Historical &amp; Rate Info'!EA29=0,0,'Input- Historical &amp; Rate Info'!EA29),"")</f>
        <v>0</v>
      </c>
      <c r="ED51" s="557">
        <f>IFERROR(IF('Input- Historical &amp; Rate Info'!EB29=0,0,'Input- Historical &amp; Rate Info'!EB29),"")</f>
        <v>0</v>
      </c>
      <c r="EE51" s="557">
        <f>IFERROR(IF('Input- Historical &amp; Rate Info'!EC29=0,0,'Input- Historical &amp; Rate Info'!EC29),"")</f>
        <v>0</v>
      </c>
      <c r="EF51" s="557">
        <f>IFERROR(IF('Input- Historical &amp; Rate Info'!ED29=0,0,'Input- Historical &amp; Rate Info'!ED29),"")</f>
        <v>0</v>
      </c>
      <c r="EG51" s="557">
        <f>IFERROR(IF('Input- Historical &amp; Rate Info'!EE29=0,0,'Input- Historical &amp; Rate Info'!EE29),"")</f>
        <v>0</v>
      </c>
      <c r="EH51" s="557">
        <f>IFERROR(IF('Input- Historical &amp; Rate Info'!EF29=0,0,'Input- Historical &amp; Rate Info'!EF29),"")</f>
        <v>0</v>
      </c>
      <c r="EI51" s="557">
        <f>IFERROR(IF('Input- Historical &amp; Rate Info'!EG29=0,0,'Input- Historical &amp; Rate Info'!EG29),"")</f>
        <v>0</v>
      </c>
      <c r="EJ51" s="557">
        <f>IFERROR(IF('Input- Historical &amp; Rate Info'!EH29=0,0,'Input- Historical &amp; Rate Info'!EH29),"")</f>
        <v>0</v>
      </c>
      <c r="EK51" s="557">
        <f>IFERROR(IF('Input- Historical &amp; Rate Info'!EI29=0,0,'Input- Historical &amp; Rate Info'!EI29),"")</f>
        <v>0</v>
      </c>
      <c r="EL51" s="557">
        <f>IFERROR(IF('Input- Historical &amp; Rate Info'!EJ29=0,0,'Input- Historical &amp; Rate Info'!EJ29),"")</f>
        <v>0</v>
      </c>
      <c r="EM51" s="557">
        <f>IFERROR(IF('Input- Historical &amp; Rate Info'!EK29=0,0,'Input- Historical &amp; Rate Info'!EK29),"")</f>
        <v>0</v>
      </c>
      <c r="EN51" s="557">
        <f>IFERROR(IF('Input- Historical &amp; Rate Info'!EL29=0,0,'Input- Historical &amp; Rate Info'!EL29),"")</f>
        <v>0</v>
      </c>
      <c r="EO51" s="557">
        <f>IFERROR(IF('Input- Historical &amp; Rate Info'!EM29=0,0,'Input- Historical &amp; Rate Info'!EM29),"")</f>
        <v>0</v>
      </c>
      <c r="EP51" s="475"/>
    </row>
    <row r="52" spans="1:146" s="356" customFormat="1">
      <c r="A52" s="476"/>
      <c r="B52" s="477"/>
      <c r="C52" s="477"/>
      <c r="D52" s="477"/>
      <c r="E52" s="478"/>
      <c r="F52" s="479"/>
      <c r="G52" s="479"/>
      <c r="H52" s="479"/>
      <c r="I52" s="479"/>
      <c r="J52" s="479"/>
      <c r="K52" s="479"/>
      <c r="L52" s="479"/>
      <c r="M52" s="479"/>
      <c r="N52" s="479"/>
      <c r="O52" s="479"/>
      <c r="P52" s="479"/>
      <c r="Q52" s="479"/>
      <c r="R52" s="479"/>
      <c r="S52" s="480"/>
      <c r="T52" s="479"/>
      <c r="U52" s="480"/>
      <c r="V52" s="479"/>
      <c r="W52" s="480"/>
      <c r="X52" s="479"/>
      <c r="Y52" s="480"/>
      <c r="Z52" s="479"/>
      <c r="AA52" s="480"/>
      <c r="AB52" s="479"/>
      <c r="AC52" s="480"/>
      <c r="AD52" s="479"/>
      <c r="AE52" s="480"/>
      <c r="AF52" s="479"/>
      <c r="AG52" s="480"/>
      <c r="AH52" s="479"/>
      <c r="AI52" s="480"/>
      <c r="AJ52" s="479"/>
      <c r="AK52" s="480"/>
      <c r="AL52" s="479"/>
      <c r="AM52" s="480"/>
      <c r="AN52" s="479"/>
      <c r="AO52" s="480"/>
      <c r="AP52" s="479"/>
      <c r="AQ52" s="480"/>
      <c r="AR52" s="479"/>
      <c r="AS52" s="480"/>
      <c r="AT52" s="479"/>
      <c r="AU52" s="480"/>
      <c r="AV52" s="479"/>
      <c r="AW52" s="480"/>
      <c r="AX52" s="479"/>
      <c r="AY52" s="480"/>
      <c r="AZ52" s="479"/>
      <c r="BA52" s="480"/>
      <c r="BB52" s="479"/>
      <c r="BC52" s="480"/>
      <c r="BD52" s="479"/>
      <c r="BE52" s="480"/>
      <c r="BF52" s="479"/>
      <c r="BG52" s="480"/>
      <c r="BH52" s="479"/>
      <c r="BI52" s="480"/>
      <c r="BJ52" s="479"/>
      <c r="BK52" s="480"/>
      <c r="BL52" s="479"/>
      <c r="BM52" s="480"/>
      <c r="BN52" s="479"/>
      <c r="BO52" s="480"/>
      <c r="BP52" s="479"/>
      <c r="BQ52" s="480"/>
      <c r="BR52" s="479"/>
      <c r="BS52" s="480"/>
      <c r="BT52" s="479"/>
      <c r="BU52" s="480"/>
      <c r="BV52" s="479"/>
      <c r="BW52" s="480"/>
      <c r="BX52" s="479"/>
      <c r="BY52" s="480"/>
      <c r="BZ52" s="479"/>
      <c r="CA52" s="480"/>
      <c r="CB52" s="479"/>
      <c r="CC52" s="480"/>
      <c r="CD52" s="479"/>
      <c r="CE52" s="480"/>
      <c r="CF52" s="479"/>
      <c r="CG52" s="480"/>
      <c r="CH52" s="479"/>
      <c r="CI52" s="480"/>
      <c r="CJ52" s="479"/>
      <c r="CK52" s="480"/>
      <c r="CL52" s="479"/>
      <c r="CM52" s="480"/>
      <c r="CN52" s="479"/>
      <c r="CO52" s="480"/>
      <c r="CP52" s="479"/>
      <c r="CQ52" s="480"/>
      <c r="CR52" s="479"/>
      <c r="CS52" s="480"/>
      <c r="CT52" s="479"/>
      <c r="CU52" s="480"/>
      <c r="CV52" s="479"/>
      <c r="CW52" s="480"/>
      <c r="CX52" s="479"/>
      <c r="CY52" s="480"/>
      <c r="CZ52" s="479"/>
      <c r="DA52" s="480"/>
      <c r="DB52" s="479"/>
      <c r="DC52" s="480"/>
      <c r="DD52" s="479"/>
      <c r="DE52" s="480"/>
      <c r="DF52" s="479"/>
      <c r="DG52" s="480"/>
      <c r="DH52" s="479"/>
      <c r="DI52" s="480"/>
      <c r="DJ52" s="479"/>
      <c r="DK52" s="480"/>
      <c r="DL52" s="479"/>
      <c r="DM52" s="480"/>
      <c r="DN52" s="479"/>
      <c r="DO52" s="480"/>
      <c r="DP52" s="479"/>
      <c r="DQ52" s="480"/>
      <c r="DR52" s="479"/>
      <c r="DS52" s="480"/>
      <c r="DT52" s="479"/>
      <c r="DU52" s="480"/>
      <c r="DV52" s="479"/>
      <c r="DW52" s="480"/>
      <c r="DX52" s="479"/>
      <c r="DY52" s="480"/>
      <c r="DZ52" s="479"/>
      <c r="EA52" s="480"/>
      <c r="EB52" s="479"/>
      <c r="EC52" s="480"/>
      <c r="ED52" s="479"/>
      <c r="EE52" s="480"/>
      <c r="EF52" s="479"/>
      <c r="EG52" s="480"/>
      <c r="EH52" s="479"/>
      <c r="EI52" s="480"/>
      <c r="EJ52" s="479"/>
      <c r="EK52" s="480"/>
      <c r="EL52" s="479"/>
      <c r="EM52" s="480"/>
      <c r="EN52" s="479"/>
      <c r="EO52" s="480"/>
    </row>
    <row r="53" spans="1:146" s="356" customFormat="1" ht="13.5" thickBot="1">
      <c r="A53" s="431" t="s">
        <v>588</v>
      </c>
      <c r="B53" s="473"/>
      <c r="C53" s="473"/>
      <c r="D53" s="473"/>
      <c r="E53" s="439"/>
      <c r="F53" s="439"/>
      <c r="G53" s="439"/>
      <c r="H53" s="439"/>
      <c r="I53" s="439"/>
      <c r="J53" s="439"/>
      <c r="K53" s="439"/>
      <c r="L53" s="439"/>
      <c r="M53" s="439"/>
      <c r="N53" s="439"/>
      <c r="O53" s="439"/>
      <c r="P53" s="439"/>
      <c r="Q53" s="439"/>
      <c r="R53" s="439"/>
      <c r="S53" s="474"/>
      <c r="T53" s="439"/>
      <c r="U53" s="474"/>
      <c r="V53" s="439"/>
      <c r="W53" s="474"/>
      <c r="X53" s="439"/>
      <c r="Y53" s="474"/>
      <c r="Z53" s="439"/>
      <c r="AA53" s="474"/>
      <c r="AB53" s="439"/>
      <c r="AC53" s="474"/>
      <c r="AD53" s="439"/>
      <c r="AE53" s="474"/>
      <c r="AF53" s="439"/>
      <c r="AG53" s="474"/>
      <c r="AH53" s="439"/>
      <c r="AI53" s="474"/>
      <c r="AJ53" s="439"/>
      <c r="AK53" s="474"/>
      <c r="AL53" s="439"/>
      <c r="AM53" s="474"/>
      <c r="AN53" s="439"/>
      <c r="AO53" s="474"/>
      <c r="AP53" s="439"/>
      <c r="AQ53" s="474"/>
      <c r="AR53" s="439"/>
      <c r="AS53" s="474"/>
      <c r="AT53" s="439"/>
      <c r="AU53" s="474"/>
      <c r="AV53" s="439"/>
      <c r="AW53" s="474"/>
      <c r="AX53" s="439"/>
      <c r="AY53" s="474"/>
      <c r="AZ53" s="439"/>
      <c r="BA53" s="474"/>
      <c r="BB53" s="439"/>
      <c r="BC53" s="474"/>
      <c r="BD53" s="439"/>
      <c r="BE53" s="474"/>
      <c r="BF53" s="439"/>
      <c r="BG53" s="474"/>
      <c r="BH53" s="439"/>
      <c r="BI53" s="474"/>
      <c r="BJ53" s="439"/>
      <c r="BK53" s="474"/>
      <c r="BL53" s="439"/>
      <c r="BM53" s="474"/>
      <c r="BN53" s="439"/>
      <c r="BO53" s="474"/>
      <c r="BP53" s="439"/>
      <c r="BQ53" s="474"/>
      <c r="BR53" s="439"/>
      <c r="BS53" s="474"/>
      <c r="BT53" s="439"/>
      <c r="BU53" s="474"/>
      <c r="BV53" s="439"/>
      <c r="BW53" s="474"/>
      <c r="BX53" s="439"/>
      <c r="BY53" s="474"/>
      <c r="BZ53" s="439"/>
      <c r="CA53" s="474"/>
      <c r="CB53" s="439"/>
      <c r="CC53" s="474"/>
      <c r="CD53" s="439"/>
      <c r="CE53" s="474"/>
      <c r="CF53" s="439"/>
      <c r="CG53" s="474"/>
      <c r="CH53" s="439"/>
      <c r="CI53" s="474"/>
      <c r="CJ53" s="439"/>
      <c r="CK53" s="474"/>
      <c r="CL53" s="439"/>
      <c r="CM53" s="474"/>
      <c r="CN53" s="439"/>
      <c r="CO53" s="474"/>
      <c r="CP53" s="439"/>
      <c r="CQ53" s="474"/>
      <c r="CR53" s="439"/>
      <c r="CS53" s="474"/>
      <c r="CT53" s="439"/>
      <c r="CU53" s="474"/>
      <c r="CV53" s="439"/>
      <c r="CW53" s="474"/>
      <c r="CX53" s="439"/>
      <c r="CY53" s="474"/>
      <c r="CZ53" s="439"/>
      <c r="DA53" s="474"/>
      <c r="DB53" s="439"/>
      <c r="DC53" s="474"/>
      <c r="DD53" s="439"/>
      <c r="DE53" s="474"/>
      <c r="DF53" s="439"/>
      <c r="DG53" s="474"/>
      <c r="DH53" s="439"/>
      <c r="DI53" s="474"/>
      <c r="DJ53" s="439"/>
      <c r="DK53" s="474"/>
      <c r="DL53" s="439"/>
      <c r="DM53" s="474"/>
      <c r="DN53" s="439"/>
      <c r="DO53" s="474"/>
      <c r="DP53" s="439"/>
      <c r="DQ53" s="474"/>
      <c r="DR53" s="439"/>
      <c r="DS53" s="474"/>
      <c r="DT53" s="439"/>
      <c r="DU53" s="474"/>
      <c r="DV53" s="439"/>
      <c r="DW53" s="474"/>
      <c r="DX53" s="439"/>
      <c r="DY53" s="474"/>
      <c r="DZ53" s="439"/>
      <c r="EA53" s="474"/>
      <c r="EB53" s="439"/>
      <c r="EC53" s="474"/>
      <c r="ED53" s="439"/>
      <c r="EE53" s="474"/>
      <c r="EF53" s="439"/>
      <c r="EG53" s="474"/>
      <c r="EH53" s="439"/>
      <c r="EI53" s="474"/>
      <c r="EJ53" s="439"/>
      <c r="EK53" s="474"/>
      <c r="EL53" s="439"/>
      <c r="EM53" s="474"/>
      <c r="EN53" s="439"/>
      <c r="EO53" s="474"/>
    </row>
    <row r="54" spans="1:146" s="356" customFormat="1" ht="13.5" thickTop="1">
      <c r="A54" s="444" t="s">
        <v>414</v>
      </c>
      <c r="B54" s="468"/>
      <c r="C54" s="468"/>
      <c r="D54" s="468"/>
      <c r="E54" s="410"/>
      <c r="F54" s="481">
        <f>+'Input- Historical &amp; Rate Info'!D23</f>
        <v>0</v>
      </c>
      <c r="G54" s="481">
        <f>+'Input- Historical &amp; Rate Info'!E23</f>
        <v>0</v>
      </c>
      <c r="H54" s="481">
        <f>+'Input- Historical &amp; Rate Info'!F23</f>
        <v>0</v>
      </c>
      <c r="I54" s="481">
        <f>+'Input- Historical &amp; Rate Info'!G23</f>
        <v>0</v>
      </c>
      <c r="J54" s="481">
        <f>+'Input- Historical &amp; Rate Info'!H23</f>
        <v>0</v>
      </c>
      <c r="K54" s="481">
        <f>+'Input- Historical &amp; Rate Info'!I23</f>
        <v>0</v>
      </c>
      <c r="L54" s="481">
        <f>+'Input- Historical &amp; Rate Info'!J23</f>
        <v>0</v>
      </c>
      <c r="M54" s="481">
        <f>+'Input- Historical &amp; Rate Info'!K23</f>
        <v>0</v>
      </c>
      <c r="N54" s="481">
        <f>+'Input- Historical &amp; Rate Info'!L23</f>
        <v>0</v>
      </c>
      <c r="O54" s="481">
        <f>+'Input- Historical &amp; Rate Info'!M23</f>
        <v>0</v>
      </c>
      <c r="P54" s="481">
        <f>+'Input- Historical &amp; Rate Info'!N23</f>
        <v>0</v>
      </c>
      <c r="Q54" s="481">
        <f>+'Input- Historical &amp; Rate Info'!O23</f>
        <v>0</v>
      </c>
      <c r="R54" s="481">
        <f>+'Input- Historical &amp; Rate Info'!P23</f>
        <v>0</v>
      </c>
      <c r="S54" s="481">
        <f>+'Input- Historical &amp; Rate Info'!Q23</f>
        <v>0</v>
      </c>
      <c r="T54" s="481">
        <f>+'Input- Historical &amp; Rate Info'!R23</f>
        <v>0</v>
      </c>
      <c r="U54" s="481">
        <f>+'Input- Historical &amp; Rate Info'!S23</f>
        <v>0</v>
      </c>
      <c r="V54" s="481">
        <f>+'Input- Historical &amp; Rate Info'!T23</f>
        <v>0</v>
      </c>
      <c r="W54" s="481">
        <f>+'Input- Historical &amp; Rate Info'!U23</f>
        <v>0</v>
      </c>
      <c r="X54" s="481">
        <f>+'Input- Historical &amp; Rate Info'!V23</f>
        <v>0</v>
      </c>
      <c r="Y54" s="481">
        <f>+'Input- Historical &amp; Rate Info'!W23</f>
        <v>0</v>
      </c>
      <c r="Z54" s="481">
        <f>+'Input- Historical &amp; Rate Info'!X23</f>
        <v>0</v>
      </c>
      <c r="AA54" s="481">
        <f>+'Input- Historical &amp; Rate Info'!Y23</f>
        <v>0</v>
      </c>
      <c r="AB54" s="481">
        <f>+'Input- Historical &amp; Rate Info'!Z23</f>
        <v>0</v>
      </c>
      <c r="AC54" s="481">
        <f>+'Input- Historical &amp; Rate Info'!AA23</f>
        <v>0</v>
      </c>
      <c r="AD54" s="481">
        <f>+'Input- Historical &amp; Rate Info'!AB23</f>
        <v>0</v>
      </c>
      <c r="AE54" s="481">
        <f>+'Input- Historical &amp; Rate Info'!AC23</f>
        <v>0</v>
      </c>
      <c r="AF54" s="481">
        <f>+'Input- Historical &amp; Rate Info'!AD23</f>
        <v>0</v>
      </c>
      <c r="AG54" s="481">
        <f>+'Input- Historical &amp; Rate Info'!AE23</f>
        <v>0</v>
      </c>
      <c r="AH54" s="481">
        <f>+'Input- Historical &amp; Rate Info'!AF23</f>
        <v>0</v>
      </c>
      <c r="AI54" s="481">
        <f>+'Input- Historical &amp; Rate Info'!AG23</f>
        <v>0</v>
      </c>
      <c r="AJ54" s="481">
        <f>+'Input- Historical &amp; Rate Info'!AH23</f>
        <v>0</v>
      </c>
      <c r="AK54" s="481">
        <f>+'Input- Historical &amp; Rate Info'!AI23</f>
        <v>0</v>
      </c>
      <c r="AL54" s="481">
        <f>+'Input- Historical &amp; Rate Info'!AJ23</f>
        <v>0</v>
      </c>
      <c r="AM54" s="481">
        <f>+'Input- Historical &amp; Rate Info'!AK23</f>
        <v>0</v>
      </c>
      <c r="AN54" s="481">
        <f>+'Input- Historical &amp; Rate Info'!AL23</f>
        <v>0</v>
      </c>
      <c r="AO54" s="481">
        <f>+'Input- Historical &amp; Rate Info'!AM23</f>
        <v>0</v>
      </c>
      <c r="AP54" s="481">
        <f>+'Input- Historical &amp; Rate Info'!AN23</f>
        <v>0</v>
      </c>
      <c r="AQ54" s="481">
        <f>+'Input- Historical &amp; Rate Info'!AO23</f>
        <v>0</v>
      </c>
      <c r="AR54" s="481">
        <f>+'Input- Historical &amp; Rate Info'!AP23</f>
        <v>0</v>
      </c>
      <c r="AS54" s="481">
        <f>+'Input- Historical &amp; Rate Info'!AQ23</f>
        <v>0</v>
      </c>
      <c r="AT54" s="481">
        <f>+'Input- Historical &amp; Rate Info'!AR23</f>
        <v>0</v>
      </c>
      <c r="AU54" s="481">
        <f>+'Input- Historical &amp; Rate Info'!AS23</f>
        <v>0</v>
      </c>
      <c r="AV54" s="481">
        <f>+'Input- Historical &amp; Rate Info'!AT23</f>
        <v>0</v>
      </c>
      <c r="AW54" s="481">
        <f>+'Input- Historical &amp; Rate Info'!AU23</f>
        <v>0</v>
      </c>
      <c r="AX54" s="481">
        <f>+'Input- Historical &amp; Rate Info'!AV23</f>
        <v>0</v>
      </c>
      <c r="AY54" s="481">
        <f>+'Input- Historical &amp; Rate Info'!AW23</f>
        <v>0</v>
      </c>
      <c r="AZ54" s="481">
        <f>+'Input- Historical &amp; Rate Info'!AX23</f>
        <v>0</v>
      </c>
      <c r="BA54" s="481">
        <f>+'Input- Historical &amp; Rate Info'!AY23</f>
        <v>0</v>
      </c>
      <c r="BB54" s="481">
        <f>+'Input- Historical &amp; Rate Info'!AZ23</f>
        <v>0</v>
      </c>
      <c r="BC54" s="481">
        <f>+'Input- Historical &amp; Rate Info'!BA23</f>
        <v>0</v>
      </c>
      <c r="BD54" s="481">
        <f>+'Input- Historical &amp; Rate Info'!BB23</f>
        <v>0</v>
      </c>
      <c r="BE54" s="481">
        <f>+'Input- Historical &amp; Rate Info'!BC23</f>
        <v>0</v>
      </c>
      <c r="BF54" s="481">
        <f>+'Input- Historical &amp; Rate Info'!BD23</f>
        <v>0</v>
      </c>
      <c r="BG54" s="481">
        <f>+'Input- Historical &amp; Rate Info'!BE23</f>
        <v>0</v>
      </c>
      <c r="BH54" s="481">
        <f>+'Input- Historical &amp; Rate Info'!BF23</f>
        <v>0</v>
      </c>
      <c r="BI54" s="481">
        <f>+'Input- Historical &amp; Rate Info'!BG23</f>
        <v>0</v>
      </c>
      <c r="BJ54" s="481">
        <f>+'Input- Historical &amp; Rate Info'!BH23</f>
        <v>0</v>
      </c>
      <c r="BK54" s="481">
        <f>+'Input- Historical &amp; Rate Info'!BI23</f>
        <v>0</v>
      </c>
      <c r="BL54" s="481">
        <f>+'Input- Historical &amp; Rate Info'!BJ23</f>
        <v>0</v>
      </c>
      <c r="BM54" s="481">
        <f>+'Input- Historical &amp; Rate Info'!BK23</f>
        <v>0</v>
      </c>
      <c r="BN54" s="481">
        <f>+'Input- Historical &amp; Rate Info'!BL23</f>
        <v>0</v>
      </c>
      <c r="BO54" s="481">
        <f>+'Input- Historical &amp; Rate Info'!BM23</f>
        <v>0</v>
      </c>
      <c r="BP54" s="481">
        <f>+'Input- Historical &amp; Rate Info'!BN23</f>
        <v>0</v>
      </c>
      <c r="BQ54" s="481">
        <f>+'Input- Historical &amp; Rate Info'!BO23</f>
        <v>0</v>
      </c>
      <c r="BR54" s="481">
        <f>+'Input- Historical &amp; Rate Info'!BP23</f>
        <v>0</v>
      </c>
      <c r="BS54" s="481">
        <f>+'Input- Historical &amp; Rate Info'!BQ23</f>
        <v>0</v>
      </c>
      <c r="BT54" s="481">
        <f>+'Input- Historical &amp; Rate Info'!BR23</f>
        <v>0</v>
      </c>
      <c r="BU54" s="481">
        <f>+'Input- Historical &amp; Rate Info'!BS23</f>
        <v>0</v>
      </c>
      <c r="BV54" s="481">
        <f>+'Input- Historical &amp; Rate Info'!BT23</f>
        <v>0</v>
      </c>
      <c r="BW54" s="481">
        <f>+'Input- Historical &amp; Rate Info'!BU23</f>
        <v>0</v>
      </c>
      <c r="BX54" s="481">
        <f>+'Input- Historical &amp; Rate Info'!BV23</f>
        <v>0</v>
      </c>
      <c r="BY54" s="481">
        <f>+'Input- Historical &amp; Rate Info'!BW23</f>
        <v>0</v>
      </c>
      <c r="BZ54" s="481">
        <f>+'Input- Historical &amp; Rate Info'!BX23</f>
        <v>0</v>
      </c>
      <c r="CA54" s="481">
        <f>+'Input- Historical &amp; Rate Info'!BY23</f>
        <v>0</v>
      </c>
      <c r="CB54" s="481">
        <f>+'Input- Historical &amp; Rate Info'!BZ23</f>
        <v>0</v>
      </c>
      <c r="CC54" s="481">
        <f>+'Input- Historical &amp; Rate Info'!CA23</f>
        <v>0</v>
      </c>
      <c r="CD54" s="481">
        <f>+'Input- Historical &amp; Rate Info'!CB23</f>
        <v>0</v>
      </c>
      <c r="CE54" s="481">
        <f>+'Input- Historical &amp; Rate Info'!CC23</f>
        <v>0</v>
      </c>
      <c r="CF54" s="481">
        <f>+'Input- Historical &amp; Rate Info'!CD23</f>
        <v>0</v>
      </c>
      <c r="CG54" s="481">
        <f>+'Input- Historical &amp; Rate Info'!CE23</f>
        <v>0</v>
      </c>
      <c r="CH54" s="481">
        <f>+'Input- Historical &amp; Rate Info'!CF23</f>
        <v>0</v>
      </c>
      <c r="CI54" s="481">
        <f>+'Input- Historical &amp; Rate Info'!CG23</f>
        <v>0</v>
      </c>
      <c r="CJ54" s="481">
        <f>+'Input- Historical &amp; Rate Info'!CH23</f>
        <v>0</v>
      </c>
      <c r="CK54" s="481">
        <f>+'Input- Historical &amp; Rate Info'!CI23</f>
        <v>0</v>
      </c>
      <c r="CL54" s="481">
        <f>+'Input- Historical &amp; Rate Info'!CJ23</f>
        <v>0</v>
      </c>
      <c r="CM54" s="481">
        <f>+'Input- Historical &amp; Rate Info'!CK23</f>
        <v>0</v>
      </c>
      <c r="CN54" s="481">
        <f>+'Input- Historical &amp; Rate Info'!CL23</f>
        <v>0</v>
      </c>
      <c r="CO54" s="481">
        <f>+'Input- Historical &amp; Rate Info'!CM23</f>
        <v>0</v>
      </c>
      <c r="CP54" s="481">
        <f>+'Input- Historical &amp; Rate Info'!CN23</f>
        <v>0</v>
      </c>
      <c r="CQ54" s="481">
        <f>+'Input- Historical &amp; Rate Info'!CO23</f>
        <v>0</v>
      </c>
      <c r="CR54" s="481">
        <f>+'Input- Historical &amp; Rate Info'!CP23</f>
        <v>0</v>
      </c>
      <c r="CS54" s="481">
        <f>+'Input- Historical &amp; Rate Info'!CQ23</f>
        <v>0</v>
      </c>
      <c r="CT54" s="481">
        <f>+'Input- Historical &amp; Rate Info'!CR23</f>
        <v>0</v>
      </c>
      <c r="CU54" s="481">
        <f>+'Input- Historical &amp; Rate Info'!CS23</f>
        <v>0</v>
      </c>
      <c r="CV54" s="481">
        <f>+'Input- Historical &amp; Rate Info'!CT23</f>
        <v>0</v>
      </c>
      <c r="CW54" s="481">
        <f>+'Input- Historical &amp; Rate Info'!CU23</f>
        <v>0</v>
      </c>
      <c r="CX54" s="481">
        <f>+'Input- Historical &amp; Rate Info'!CV23</f>
        <v>0</v>
      </c>
      <c r="CY54" s="481">
        <f>+'Input- Historical &amp; Rate Info'!CW23</f>
        <v>0</v>
      </c>
      <c r="CZ54" s="481">
        <f>+'Input- Historical &amp; Rate Info'!CX23</f>
        <v>0</v>
      </c>
      <c r="DA54" s="481">
        <f>+'Input- Historical &amp; Rate Info'!CY23</f>
        <v>0</v>
      </c>
      <c r="DB54" s="481">
        <f>+'Input- Historical &amp; Rate Info'!CZ23</f>
        <v>0</v>
      </c>
      <c r="DC54" s="481">
        <f>+'Input- Historical &amp; Rate Info'!DA23</f>
        <v>0</v>
      </c>
      <c r="DD54" s="481">
        <f>+'Input- Historical &amp; Rate Info'!DB23</f>
        <v>0</v>
      </c>
      <c r="DE54" s="481">
        <f>+'Input- Historical &amp; Rate Info'!DC23</f>
        <v>0</v>
      </c>
      <c r="DF54" s="481">
        <f>+'Input- Historical &amp; Rate Info'!DD23</f>
        <v>0</v>
      </c>
      <c r="DG54" s="481">
        <f>+'Input- Historical &amp; Rate Info'!DE23</f>
        <v>0</v>
      </c>
      <c r="DH54" s="481">
        <f>+'Input- Historical &amp; Rate Info'!DF23</f>
        <v>0</v>
      </c>
      <c r="DI54" s="481">
        <f>+'Input- Historical &amp; Rate Info'!DG23</f>
        <v>0</v>
      </c>
      <c r="DJ54" s="481">
        <f>+'Input- Historical &amp; Rate Info'!DH23</f>
        <v>0</v>
      </c>
      <c r="DK54" s="481">
        <f>+'Input- Historical &amp; Rate Info'!DI23</f>
        <v>0</v>
      </c>
      <c r="DL54" s="481">
        <f>+'Input- Historical &amp; Rate Info'!DJ23</f>
        <v>0</v>
      </c>
      <c r="DM54" s="481">
        <f>+'Input- Historical &amp; Rate Info'!DK23</f>
        <v>0</v>
      </c>
      <c r="DN54" s="481">
        <f>+'Input- Historical &amp; Rate Info'!DL23</f>
        <v>0</v>
      </c>
      <c r="DO54" s="481">
        <f>+'Input- Historical &amp; Rate Info'!DM23</f>
        <v>0</v>
      </c>
      <c r="DP54" s="481">
        <f>+'Input- Historical &amp; Rate Info'!DN23</f>
        <v>0</v>
      </c>
      <c r="DQ54" s="481">
        <f>+'Input- Historical &amp; Rate Info'!DO23</f>
        <v>0</v>
      </c>
      <c r="DR54" s="481">
        <f>+'Input- Historical &amp; Rate Info'!DP23</f>
        <v>0</v>
      </c>
      <c r="DS54" s="481">
        <f>+'Input- Historical &amp; Rate Info'!DQ23</f>
        <v>0</v>
      </c>
      <c r="DT54" s="481">
        <f>+'Input- Historical &amp; Rate Info'!DR23</f>
        <v>0</v>
      </c>
      <c r="DU54" s="481">
        <f>+'Input- Historical &amp; Rate Info'!DS23</f>
        <v>0</v>
      </c>
      <c r="DV54" s="481">
        <f>+'Input- Historical &amp; Rate Info'!DT23</f>
        <v>0</v>
      </c>
      <c r="DW54" s="481">
        <f>+'Input- Historical &amp; Rate Info'!DU23</f>
        <v>0</v>
      </c>
      <c r="DX54" s="481">
        <f>+'Input- Historical &amp; Rate Info'!DV23</f>
        <v>0</v>
      </c>
      <c r="DY54" s="481">
        <f>+'Input- Historical &amp; Rate Info'!DW23</f>
        <v>0</v>
      </c>
      <c r="DZ54" s="481">
        <f>+'Input- Historical &amp; Rate Info'!DX23</f>
        <v>0</v>
      </c>
      <c r="EA54" s="481">
        <f>+'Input- Historical &amp; Rate Info'!DY23</f>
        <v>0</v>
      </c>
      <c r="EB54" s="481">
        <f>+'Input- Historical &amp; Rate Info'!DZ23</f>
        <v>0</v>
      </c>
      <c r="EC54" s="481">
        <f>+'Input- Historical &amp; Rate Info'!EA23</f>
        <v>0</v>
      </c>
      <c r="ED54" s="481">
        <f>+'Input- Historical &amp; Rate Info'!EB23</f>
        <v>0</v>
      </c>
      <c r="EE54" s="481">
        <f>+'Input- Historical &amp; Rate Info'!EC23</f>
        <v>0</v>
      </c>
      <c r="EF54" s="481">
        <f>+'Input- Historical &amp; Rate Info'!ED23</f>
        <v>0</v>
      </c>
      <c r="EG54" s="481">
        <f>+'Input- Historical &amp; Rate Info'!EE23</f>
        <v>0</v>
      </c>
      <c r="EH54" s="481">
        <f>+'Input- Historical &amp; Rate Info'!EF23</f>
        <v>0</v>
      </c>
      <c r="EI54" s="481">
        <f>+'Input- Historical &amp; Rate Info'!EG23</f>
        <v>0</v>
      </c>
      <c r="EJ54" s="481">
        <f>+'Input- Historical &amp; Rate Info'!EH23</f>
        <v>0</v>
      </c>
      <c r="EK54" s="481">
        <f>+'Input- Historical &amp; Rate Info'!EI23</f>
        <v>0</v>
      </c>
      <c r="EL54" s="481">
        <f>+'Input- Historical &amp; Rate Info'!EJ23</f>
        <v>0</v>
      </c>
      <c r="EM54" s="481">
        <f>+'Input- Historical &amp; Rate Info'!EK23</f>
        <v>0</v>
      </c>
      <c r="EN54" s="481">
        <f>+'Input- Historical &amp; Rate Info'!EL23</f>
        <v>0</v>
      </c>
      <c r="EO54" s="481">
        <f>+'Input- Historical &amp; Rate Info'!EM23</f>
        <v>0</v>
      </c>
    </row>
    <row r="55" spans="1:146" s="356" customFormat="1">
      <c r="A55" s="393" t="s">
        <v>415</v>
      </c>
      <c r="B55" s="466"/>
      <c r="C55" s="466"/>
      <c r="D55" s="466"/>
      <c r="E55" s="396"/>
      <c r="F55" s="482" t="str">
        <f ca="1">IFERROR(+F50-F49,"")</f>
        <v/>
      </c>
      <c r="G55" s="482" t="str">
        <f t="shared" ref="G55:BR55" ca="1" si="40">IFERROR(+G50-G49,"")</f>
        <v/>
      </c>
      <c r="H55" s="482" t="str">
        <f t="shared" ca="1" si="40"/>
        <v/>
      </c>
      <c r="I55" s="482" t="str">
        <f t="shared" ca="1" si="40"/>
        <v/>
      </c>
      <c r="J55" s="482" t="str">
        <f t="shared" ca="1" si="40"/>
        <v/>
      </c>
      <c r="K55" s="482" t="str">
        <f t="shared" ca="1" si="40"/>
        <v/>
      </c>
      <c r="L55" s="482" t="str">
        <f t="shared" ca="1" si="40"/>
        <v/>
      </c>
      <c r="M55" s="482" t="str">
        <f t="shared" ca="1" si="40"/>
        <v/>
      </c>
      <c r="N55" s="482" t="str">
        <f t="shared" ca="1" si="40"/>
        <v/>
      </c>
      <c r="O55" s="482" t="str">
        <f t="shared" ca="1" si="40"/>
        <v/>
      </c>
      <c r="P55" s="482" t="str">
        <f t="shared" ca="1" si="40"/>
        <v/>
      </c>
      <c r="Q55" s="482" t="str">
        <f t="shared" ca="1" si="40"/>
        <v/>
      </c>
      <c r="R55" s="482" t="str">
        <f t="shared" ca="1" si="40"/>
        <v/>
      </c>
      <c r="S55" s="482" t="str">
        <f t="shared" ca="1" si="40"/>
        <v/>
      </c>
      <c r="T55" s="482" t="str">
        <f t="shared" ca="1" si="40"/>
        <v/>
      </c>
      <c r="U55" s="482" t="str">
        <f t="shared" ca="1" si="40"/>
        <v/>
      </c>
      <c r="V55" s="482" t="str">
        <f t="shared" ca="1" si="40"/>
        <v/>
      </c>
      <c r="W55" s="482" t="str">
        <f t="shared" ca="1" si="40"/>
        <v/>
      </c>
      <c r="X55" s="482" t="str">
        <f t="shared" ca="1" si="40"/>
        <v/>
      </c>
      <c r="Y55" s="482" t="str">
        <f t="shared" ca="1" si="40"/>
        <v/>
      </c>
      <c r="Z55" s="482" t="str">
        <f t="shared" ca="1" si="40"/>
        <v/>
      </c>
      <c r="AA55" s="482" t="str">
        <f t="shared" ca="1" si="40"/>
        <v/>
      </c>
      <c r="AB55" s="482" t="str">
        <f t="shared" ca="1" si="40"/>
        <v/>
      </c>
      <c r="AC55" s="482" t="str">
        <f t="shared" ca="1" si="40"/>
        <v/>
      </c>
      <c r="AD55" s="482" t="str">
        <f t="shared" ca="1" si="40"/>
        <v/>
      </c>
      <c r="AE55" s="482" t="str">
        <f t="shared" ca="1" si="40"/>
        <v/>
      </c>
      <c r="AF55" s="482" t="str">
        <f t="shared" ca="1" si="40"/>
        <v/>
      </c>
      <c r="AG55" s="482" t="str">
        <f t="shared" ca="1" si="40"/>
        <v/>
      </c>
      <c r="AH55" s="482" t="str">
        <f t="shared" ca="1" si="40"/>
        <v/>
      </c>
      <c r="AI55" s="482" t="str">
        <f t="shared" ca="1" si="40"/>
        <v/>
      </c>
      <c r="AJ55" s="482" t="str">
        <f t="shared" ca="1" si="40"/>
        <v/>
      </c>
      <c r="AK55" s="482" t="str">
        <f t="shared" ca="1" si="40"/>
        <v/>
      </c>
      <c r="AL55" s="482" t="str">
        <f t="shared" ca="1" si="40"/>
        <v/>
      </c>
      <c r="AM55" s="482" t="str">
        <f t="shared" ca="1" si="40"/>
        <v/>
      </c>
      <c r="AN55" s="482" t="str">
        <f t="shared" ca="1" si="40"/>
        <v/>
      </c>
      <c r="AO55" s="482" t="str">
        <f t="shared" ca="1" si="40"/>
        <v/>
      </c>
      <c r="AP55" s="482" t="str">
        <f t="shared" ca="1" si="40"/>
        <v/>
      </c>
      <c r="AQ55" s="482" t="str">
        <f t="shared" ca="1" si="40"/>
        <v/>
      </c>
      <c r="AR55" s="482" t="str">
        <f t="shared" ca="1" si="40"/>
        <v/>
      </c>
      <c r="AS55" s="482" t="str">
        <f t="shared" ca="1" si="40"/>
        <v/>
      </c>
      <c r="AT55" s="482" t="str">
        <f t="shared" ca="1" si="40"/>
        <v/>
      </c>
      <c r="AU55" s="482" t="str">
        <f t="shared" ca="1" si="40"/>
        <v/>
      </c>
      <c r="AV55" s="482" t="str">
        <f t="shared" ca="1" si="40"/>
        <v/>
      </c>
      <c r="AW55" s="482" t="str">
        <f t="shared" ca="1" si="40"/>
        <v/>
      </c>
      <c r="AX55" s="482" t="str">
        <f t="shared" ca="1" si="40"/>
        <v/>
      </c>
      <c r="AY55" s="482" t="str">
        <f t="shared" ca="1" si="40"/>
        <v/>
      </c>
      <c r="AZ55" s="482" t="str">
        <f t="shared" ca="1" si="40"/>
        <v/>
      </c>
      <c r="BA55" s="482" t="str">
        <f t="shared" ca="1" si="40"/>
        <v/>
      </c>
      <c r="BB55" s="482" t="str">
        <f t="shared" ca="1" si="40"/>
        <v/>
      </c>
      <c r="BC55" s="482" t="str">
        <f t="shared" ca="1" si="40"/>
        <v/>
      </c>
      <c r="BD55" s="482" t="str">
        <f t="shared" ca="1" si="40"/>
        <v/>
      </c>
      <c r="BE55" s="482" t="str">
        <f t="shared" ca="1" si="40"/>
        <v/>
      </c>
      <c r="BF55" s="482" t="str">
        <f t="shared" ca="1" si="40"/>
        <v/>
      </c>
      <c r="BG55" s="482" t="str">
        <f t="shared" ca="1" si="40"/>
        <v/>
      </c>
      <c r="BH55" s="482" t="str">
        <f t="shared" ca="1" si="40"/>
        <v/>
      </c>
      <c r="BI55" s="482" t="str">
        <f t="shared" ca="1" si="40"/>
        <v/>
      </c>
      <c r="BJ55" s="482" t="str">
        <f t="shared" ca="1" si="40"/>
        <v/>
      </c>
      <c r="BK55" s="482" t="str">
        <f t="shared" ca="1" si="40"/>
        <v/>
      </c>
      <c r="BL55" s="482" t="str">
        <f t="shared" ca="1" si="40"/>
        <v/>
      </c>
      <c r="BM55" s="482" t="str">
        <f t="shared" ca="1" si="40"/>
        <v/>
      </c>
      <c r="BN55" s="482" t="str">
        <f t="shared" ca="1" si="40"/>
        <v/>
      </c>
      <c r="BO55" s="482" t="str">
        <f t="shared" ca="1" si="40"/>
        <v/>
      </c>
      <c r="BP55" s="482" t="str">
        <f t="shared" ca="1" si="40"/>
        <v/>
      </c>
      <c r="BQ55" s="482" t="str">
        <f t="shared" ca="1" si="40"/>
        <v/>
      </c>
      <c r="BR55" s="482" t="str">
        <f t="shared" ca="1" si="40"/>
        <v/>
      </c>
      <c r="BS55" s="482" t="str">
        <f t="shared" ref="BS55:ED55" ca="1" si="41">IFERROR(+BS50-BS49,"")</f>
        <v/>
      </c>
      <c r="BT55" s="482" t="str">
        <f t="shared" ca="1" si="41"/>
        <v/>
      </c>
      <c r="BU55" s="482" t="str">
        <f t="shared" ca="1" si="41"/>
        <v/>
      </c>
      <c r="BV55" s="482" t="str">
        <f t="shared" ca="1" si="41"/>
        <v/>
      </c>
      <c r="BW55" s="482" t="str">
        <f t="shared" ca="1" si="41"/>
        <v/>
      </c>
      <c r="BX55" s="482" t="str">
        <f t="shared" ca="1" si="41"/>
        <v/>
      </c>
      <c r="BY55" s="482" t="str">
        <f t="shared" ca="1" si="41"/>
        <v/>
      </c>
      <c r="BZ55" s="482" t="str">
        <f t="shared" ca="1" si="41"/>
        <v/>
      </c>
      <c r="CA55" s="482" t="str">
        <f t="shared" ca="1" si="41"/>
        <v/>
      </c>
      <c r="CB55" s="482" t="str">
        <f t="shared" ca="1" si="41"/>
        <v/>
      </c>
      <c r="CC55" s="482" t="str">
        <f t="shared" ca="1" si="41"/>
        <v/>
      </c>
      <c r="CD55" s="482" t="str">
        <f t="shared" ca="1" si="41"/>
        <v/>
      </c>
      <c r="CE55" s="482" t="str">
        <f t="shared" ca="1" si="41"/>
        <v/>
      </c>
      <c r="CF55" s="482" t="str">
        <f t="shared" ca="1" si="41"/>
        <v/>
      </c>
      <c r="CG55" s="482" t="str">
        <f t="shared" ca="1" si="41"/>
        <v/>
      </c>
      <c r="CH55" s="482" t="str">
        <f t="shared" ca="1" si="41"/>
        <v/>
      </c>
      <c r="CI55" s="482" t="str">
        <f t="shared" ca="1" si="41"/>
        <v/>
      </c>
      <c r="CJ55" s="482" t="str">
        <f t="shared" ca="1" si="41"/>
        <v/>
      </c>
      <c r="CK55" s="482" t="str">
        <f t="shared" ca="1" si="41"/>
        <v/>
      </c>
      <c r="CL55" s="482" t="str">
        <f t="shared" ca="1" si="41"/>
        <v/>
      </c>
      <c r="CM55" s="482" t="str">
        <f t="shared" ca="1" si="41"/>
        <v/>
      </c>
      <c r="CN55" s="482" t="str">
        <f t="shared" ca="1" si="41"/>
        <v/>
      </c>
      <c r="CO55" s="482" t="str">
        <f t="shared" ca="1" si="41"/>
        <v/>
      </c>
      <c r="CP55" s="482" t="str">
        <f t="shared" ca="1" si="41"/>
        <v/>
      </c>
      <c r="CQ55" s="482" t="str">
        <f t="shared" ca="1" si="41"/>
        <v/>
      </c>
      <c r="CR55" s="482" t="str">
        <f t="shared" ca="1" si="41"/>
        <v/>
      </c>
      <c r="CS55" s="482" t="str">
        <f t="shared" ca="1" si="41"/>
        <v/>
      </c>
      <c r="CT55" s="482" t="str">
        <f t="shared" ca="1" si="41"/>
        <v/>
      </c>
      <c r="CU55" s="482" t="str">
        <f t="shared" ca="1" si="41"/>
        <v/>
      </c>
      <c r="CV55" s="482" t="str">
        <f t="shared" ca="1" si="41"/>
        <v/>
      </c>
      <c r="CW55" s="482" t="str">
        <f t="shared" ca="1" si="41"/>
        <v/>
      </c>
      <c r="CX55" s="482" t="str">
        <f t="shared" ca="1" si="41"/>
        <v/>
      </c>
      <c r="CY55" s="482" t="str">
        <f t="shared" ca="1" si="41"/>
        <v/>
      </c>
      <c r="CZ55" s="482" t="str">
        <f t="shared" ca="1" si="41"/>
        <v/>
      </c>
      <c r="DA55" s="482" t="str">
        <f t="shared" ca="1" si="41"/>
        <v/>
      </c>
      <c r="DB55" s="482" t="str">
        <f t="shared" ca="1" si="41"/>
        <v/>
      </c>
      <c r="DC55" s="482" t="str">
        <f t="shared" ca="1" si="41"/>
        <v/>
      </c>
      <c r="DD55" s="482" t="str">
        <f t="shared" ca="1" si="41"/>
        <v/>
      </c>
      <c r="DE55" s="482" t="str">
        <f t="shared" ca="1" si="41"/>
        <v/>
      </c>
      <c r="DF55" s="482" t="str">
        <f t="shared" ca="1" si="41"/>
        <v/>
      </c>
      <c r="DG55" s="482" t="str">
        <f t="shared" ca="1" si="41"/>
        <v/>
      </c>
      <c r="DH55" s="482" t="str">
        <f t="shared" ca="1" si="41"/>
        <v/>
      </c>
      <c r="DI55" s="482" t="str">
        <f t="shared" ca="1" si="41"/>
        <v/>
      </c>
      <c r="DJ55" s="482" t="str">
        <f t="shared" ca="1" si="41"/>
        <v/>
      </c>
      <c r="DK55" s="482" t="str">
        <f t="shared" ca="1" si="41"/>
        <v/>
      </c>
      <c r="DL55" s="482" t="str">
        <f t="shared" ca="1" si="41"/>
        <v/>
      </c>
      <c r="DM55" s="482" t="str">
        <f t="shared" ca="1" si="41"/>
        <v/>
      </c>
      <c r="DN55" s="482" t="str">
        <f t="shared" ca="1" si="41"/>
        <v/>
      </c>
      <c r="DO55" s="482" t="str">
        <f t="shared" ca="1" si="41"/>
        <v/>
      </c>
      <c r="DP55" s="482" t="str">
        <f t="shared" ca="1" si="41"/>
        <v/>
      </c>
      <c r="DQ55" s="482" t="str">
        <f t="shared" ca="1" si="41"/>
        <v/>
      </c>
      <c r="DR55" s="482" t="str">
        <f t="shared" ca="1" si="41"/>
        <v/>
      </c>
      <c r="DS55" s="482" t="str">
        <f t="shared" ca="1" si="41"/>
        <v/>
      </c>
      <c r="DT55" s="482" t="str">
        <f t="shared" ca="1" si="41"/>
        <v/>
      </c>
      <c r="DU55" s="482" t="str">
        <f t="shared" ca="1" si="41"/>
        <v/>
      </c>
      <c r="DV55" s="482" t="str">
        <f t="shared" ca="1" si="41"/>
        <v/>
      </c>
      <c r="DW55" s="482" t="str">
        <f t="shared" ca="1" si="41"/>
        <v/>
      </c>
      <c r="DX55" s="482" t="str">
        <f t="shared" ca="1" si="41"/>
        <v/>
      </c>
      <c r="DY55" s="482" t="str">
        <f t="shared" ca="1" si="41"/>
        <v/>
      </c>
      <c r="DZ55" s="482" t="str">
        <f t="shared" ca="1" si="41"/>
        <v/>
      </c>
      <c r="EA55" s="482" t="str">
        <f t="shared" ca="1" si="41"/>
        <v/>
      </c>
      <c r="EB55" s="482" t="str">
        <f t="shared" ca="1" si="41"/>
        <v/>
      </c>
      <c r="EC55" s="482" t="str">
        <f t="shared" ca="1" si="41"/>
        <v/>
      </c>
      <c r="ED55" s="482" t="str">
        <f t="shared" ca="1" si="41"/>
        <v/>
      </c>
      <c r="EE55" s="482" t="str">
        <f t="shared" ref="EE55:EO55" ca="1" si="42">IFERROR(+EE50-EE49,"")</f>
        <v/>
      </c>
      <c r="EF55" s="482" t="str">
        <f t="shared" ca="1" si="42"/>
        <v/>
      </c>
      <c r="EG55" s="482" t="str">
        <f t="shared" ca="1" si="42"/>
        <v/>
      </c>
      <c r="EH55" s="482" t="str">
        <f t="shared" ca="1" si="42"/>
        <v/>
      </c>
      <c r="EI55" s="482" t="str">
        <f t="shared" ca="1" si="42"/>
        <v/>
      </c>
      <c r="EJ55" s="482" t="str">
        <f t="shared" ca="1" si="42"/>
        <v/>
      </c>
      <c r="EK55" s="482" t="str">
        <f t="shared" ca="1" si="42"/>
        <v/>
      </c>
      <c r="EL55" s="482" t="str">
        <f t="shared" ca="1" si="42"/>
        <v/>
      </c>
      <c r="EM55" s="482" t="str">
        <f t="shared" ca="1" si="42"/>
        <v/>
      </c>
      <c r="EN55" s="482" t="str">
        <f t="shared" ca="1" si="42"/>
        <v/>
      </c>
      <c r="EO55" s="482" t="str">
        <f t="shared" ca="1" si="42"/>
        <v/>
      </c>
    </row>
    <row r="56" spans="1:146">
      <c r="A56" s="2" t="s">
        <v>601</v>
      </c>
      <c r="E56" s="25"/>
      <c r="F56" s="586"/>
      <c r="G56" s="586"/>
      <c r="H56" s="586"/>
      <c r="I56" s="586"/>
      <c r="J56" s="586"/>
      <c r="K56" s="586"/>
    </row>
    <row r="57" spans="1:146" ht="22.5" customHeight="1">
      <c r="A57" s="593" t="str">
        <f>A3</f>
        <v xml:space="preserve">Service Center Name:  </v>
      </c>
      <c r="E57" s="25"/>
      <c r="F57" s="593" t="str">
        <f>CONCATENATE('Input- Historical &amp; Rate Info'!A9,"  ",'Input- Historical &amp; Rate Info'!B9)</f>
        <v xml:space="preserve">Service Center Account:  </v>
      </c>
      <c r="G57" s="25"/>
    </row>
    <row r="58" spans="1:146" s="56" customFormat="1" ht="27.75" customHeight="1">
      <c r="A58" s="841" t="str">
        <f>CONCATENATE("FY ",'Input- Historical &amp; Rate Info'!B5," Rate Study &amp; Rate Approval")</f>
        <v>FY 2025 Rate Study &amp; Rate Approval</v>
      </c>
      <c r="B58" s="841"/>
      <c r="C58" s="841"/>
      <c r="D58" s="841"/>
      <c r="E58" s="841"/>
      <c r="F58" s="841"/>
      <c r="G58" s="841"/>
      <c r="H58" s="841"/>
      <c r="I58" s="841"/>
      <c r="J58" s="841"/>
      <c r="K58" s="841"/>
      <c r="L58" s="841"/>
      <c r="M58" s="841"/>
      <c r="N58" s="75"/>
    </row>
    <row r="59" spans="1:146" s="56" customFormat="1" ht="29.25" customHeight="1">
      <c r="A59" s="840" t="s">
        <v>645</v>
      </c>
      <c r="B59" s="840"/>
      <c r="C59" s="840"/>
      <c r="D59" s="840"/>
      <c r="E59" s="840"/>
      <c r="F59" s="840"/>
      <c r="G59" s="840"/>
      <c r="H59" s="840"/>
      <c r="I59" s="840"/>
      <c r="J59" s="840"/>
      <c r="K59" s="840"/>
      <c r="L59" s="840"/>
      <c r="M59" s="840"/>
    </row>
    <row r="60" spans="1:146" s="56" customFormat="1" ht="14.25" customHeight="1">
      <c r="A60" s="553"/>
      <c r="B60" s="553"/>
      <c r="C60" s="553"/>
      <c r="D60" s="553"/>
      <c r="E60" s="553"/>
      <c r="F60" s="553"/>
      <c r="G60" s="553"/>
      <c r="H60" s="553"/>
      <c r="I60" s="553"/>
      <c r="J60" s="553"/>
      <c r="K60" s="553"/>
      <c r="L60" s="553"/>
      <c r="M60" s="553"/>
    </row>
    <row r="61" spans="1:146" s="56" customFormat="1" ht="33" customHeight="1">
      <c r="A61" s="840" t="s">
        <v>661</v>
      </c>
      <c r="B61" s="840"/>
      <c r="C61" s="840"/>
      <c r="D61" s="840"/>
      <c r="E61" s="840"/>
      <c r="F61" s="840"/>
      <c r="G61" s="840"/>
      <c r="H61" s="840"/>
      <c r="I61" s="840"/>
      <c r="J61" s="840"/>
      <c r="K61" s="840"/>
      <c r="L61" s="840"/>
      <c r="M61" s="840"/>
    </row>
    <row r="62" spans="1:146" s="56" customFormat="1" ht="30" customHeight="1">
      <c r="A62" s="483"/>
      <c r="B62" s="483"/>
      <c r="C62" s="483"/>
      <c r="D62" s="483"/>
      <c r="E62" s="483"/>
      <c r="F62" s="483"/>
      <c r="G62" s="483"/>
      <c r="H62" s="485"/>
      <c r="I62" s="487"/>
      <c r="J62" s="485"/>
      <c r="K62" s="485"/>
      <c r="L62" s="485"/>
      <c r="M62" s="485"/>
    </row>
    <row r="63" spans="1:146" s="56" customFormat="1" ht="14.25">
      <c r="A63" s="484"/>
      <c r="B63" s="484"/>
      <c r="C63" s="485"/>
      <c r="D63" s="484"/>
      <c r="E63" s="484"/>
      <c r="F63" s="484"/>
      <c r="G63" s="484"/>
      <c r="H63" s="486"/>
      <c r="I63" s="484"/>
      <c r="J63" s="484"/>
      <c r="K63" s="484"/>
      <c r="L63" s="484"/>
      <c r="M63" s="485"/>
    </row>
    <row r="64" spans="1:146" s="56" customFormat="1" ht="14.25">
      <c r="A64" s="485" t="s">
        <v>611</v>
      </c>
      <c r="B64" s="485" t="s">
        <v>134</v>
      </c>
      <c r="C64" s="485"/>
      <c r="D64" s="485" t="s">
        <v>445</v>
      </c>
      <c r="E64" s="485"/>
      <c r="F64" s="485"/>
      <c r="G64" s="485" t="s">
        <v>134</v>
      </c>
      <c r="H64" s="486"/>
      <c r="I64" s="485" t="s">
        <v>445</v>
      </c>
      <c r="J64" s="485"/>
      <c r="K64" s="485"/>
      <c r="L64" s="485" t="s">
        <v>134</v>
      </c>
      <c r="M64" s="485"/>
    </row>
    <row r="65" spans="1:15" s="56" customFormat="1" ht="14.25">
      <c r="A65" s="485" t="s">
        <v>646</v>
      </c>
      <c r="B65" s="485"/>
      <c r="C65" s="485"/>
      <c r="D65" s="485" t="s">
        <v>446</v>
      </c>
      <c r="E65" s="485"/>
      <c r="F65" s="485"/>
      <c r="G65" s="485"/>
      <c r="H65" s="485"/>
      <c r="I65" s="485" t="s">
        <v>447</v>
      </c>
      <c r="J65" s="485"/>
      <c r="K65" s="485"/>
      <c r="L65" s="485"/>
      <c r="M65" s="485"/>
    </row>
    <row r="66" spans="1:15" s="56" customFormat="1" ht="14.25">
      <c r="A66" s="483"/>
      <c r="B66" s="483"/>
      <c r="C66" s="483"/>
      <c r="D66" s="483"/>
      <c r="E66" s="483"/>
      <c r="F66" s="483"/>
      <c r="G66" s="483"/>
      <c r="H66" s="485"/>
      <c r="I66" s="487" t="s">
        <v>448</v>
      </c>
      <c r="J66" s="485"/>
      <c r="K66" s="485"/>
      <c r="L66" s="485"/>
      <c r="M66" s="485"/>
    </row>
    <row r="67" spans="1:15" s="56" customFormat="1" ht="14.25">
      <c r="A67" s="488"/>
      <c r="B67" s="488"/>
      <c r="C67" s="488"/>
      <c r="D67" s="488"/>
      <c r="E67" s="488"/>
      <c r="F67" s="488"/>
      <c r="G67" s="488"/>
      <c r="H67" s="489"/>
      <c r="I67" s="489"/>
      <c r="J67" s="489"/>
      <c r="K67" s="489"/>
      <c r="L67" s="489"/>
      <c r="M67" s="489"/>
    </row>
    <row r="68" spans="1:15" s="56" customFormat="1" ht="14.25">
      <c r="A68" s="594"/>
      <c r="B68" s="490"/>
      <c r="C68" s="595" t="s">
        <v>135</v>
      </c>
      <c r="D68" s="491"/>
      <c r="E68" s="491"/>
      <c r="F68" s="491"/>
      <c r="G68" s="491"/>
      <c r="H68" s="491"/>
      <c r="I68" s="491"/>
      <c r="J68" s="491"/>
      <c r="K68" s="491"/>
      <c r="L68" s="491"/>
      <c r="M68" s="491"/>
    </row>
    <row r="69" spans="1:15" s="56" customFormat="1" ht="14.25">
      <c r="A69" s="596" t="s">
        <v>449</v>
      </c>
      <c r="B69" s="492"/>
      <c r="C69" s="493"/>
      <c r="D69" s="493"/>
      <c r="E69" s="492"/>
      <c r="F69" s="493"/>
      <c r="G69" s="493"/>
      <c r="H69" s="492"/>
      <c r="I69" s="492"/>
      <c r="J69" s="492"/>
      <c r="K69" s="493"/>
      <c r="L69" s="493"/>
      <c r="M69" s="492"/>
    </row>
    <row r="70" spans="1:15" s="56" customFormat="1" ht="18.75" customHeight="1">
      <c r="A70" s="597"/>
      <c r="B70" s="495"/>
      <c r="C70" s="495"/>
      <c r="D70" s="598" t="s">
        <v>450</v>
      </c>
      <c r="E70" s="599"/>
      <c r="F70" s="600" t="s">
        <v>451</v>
      </c>
      <c r="G70" s="599"/>
      <c r="H70" s="492"/>
      <c r="I70" s="492"/>
      <c r="J70" s="492"/>
      <c r="K70" s="493"/>
      <c r="L70" s="493"/>
      <c r="M70" s="492"/>
    </row>
    <row r="71" spans="1:15" s="56" customFormat="1" ht="14.25">
      <c r="A71" s="596" t="s">
        <v>445</v>
      </c>
      <c r="B71" s="498"/>
      <c r="C71" s="498" t="s">
        <v>134</v>
      </c>
      <c r="D71" s="596" t="s">
        <v>452</v>
      </c>
      <c r="E71" s="497"/>
      <c r="F71" s="496"/>
      <c r="G71" s="497"/>
      <c r="H71" s="492"/>
      <c r="I71" s="492"/>
      <c r="J71" s="492"/>
      <c r="K71" s="493"/>
      <c r="L71" s="493"/>
      <c r="M71" s="492"/>
    </row>
    <row r="72" spans="1:15" s="56" customFormat="1" ht="14.25">
      <c r="A72" s="596" t="s">
        <v>136</v>
      </c>
      <c r="B72" s="492"/>
      <c r="C72" s="492"/>
      <c r="D72" s="596" t="s">
        <v>453</v>
      </c>
      <c r="E72" s="497"/>
      <c r="F72" s="496"/>
      <c r="G72" s="497"/>
      <c r="H72" s="492"/>
      <c r="I72" s="492"/>
      <c r="J72" s="492"/>
      <c r="K72" s="493"/>
      <c r="L72" s="493"/>
      <c r="M72" s="492"/>
    </row>
    <row r="73" spans="1:15" s="56" customFormat="1" ht="14.25">
      <c r="A73" s="596"/>
      <c r="B73" s="492"/>
      <c r="C73" s="492"/>
      <c r="D73" s="596"/>
      <c r="E73" s="497"/>
      <c r="F73" s="496"/>
      <c r="G73" s="497"/>
      <c r="H73" s="492"/>
      <c r="I73" s="492"/>
      <c r="J73" s="492"/>
      <c r="K73" s="493"/>
      <c r="L73" s="493"/>
      <c r="M73" s="492"/>
    </row>
    <row r="74" spans="1:15" s="56" customFormat="1" ht="14.25">
      <c r="A74" s="596" t="s">
        <v>602</v>
      </c>
      <c r="B74" s="497"/>
      <c r="C74" s="497"/>
      <c r="D74" s="497"/>
      <c r="E74" s="497"/>
      <c r="F74" s="496"/>
      <c r="G74" s="493"/>
      <c r="H74" s="492"/>
      <c r="I74" s="492"/>
      <c r="J74" s="492"/>
      <c r="K74" s="493"/>
      <c r="L74" s="493"/>
      <c r="M74" s="492"/>
    </row>
    <row r="75" spans="1:15" s="56" customFormat="1" ht="20.25" customHeight="1">
      <c r="A75" s="597"/>
      <c r="B75" s="495"/>
      <c r="C75" s="495"/>
      <c r="D75" s="497"/>
      <c r="E75" s="497"/>
      <c r="F75" s="496"/>
      <c r="G75" s="493"/>
      <c r="H75" s="492"/>
      <c r="I75" s="494"/>
      <c r="J75" s="495"/>
      <c r="K75" s="495"/>
      <c r="L75" s="495"/>
      <c r="M75" s="492"/>
    </row>
    <row r="76" spans="1:15" s="56" customFormat="1" ht="14.25">
      <c r="A76" s="596" t="s">
        <v>445</v>
      </c>
      <c r="B76" s="498"/>
      <c r="C76" s="498" t="s">
        <v>134</v>
      </c>
      <c r="D76" s="497"/>
      <c r="E76" s="497"/>
      <c r="F76" s="496"/>
      <c r="G76" s="493"/>
      <c r="H76" s="492"/>
      <c r="I76" s="492" t="s">
        <v>445</v>
      </c>
      <c r="J76" s="498"/>
      <c r="K76" s="498"/>
      <c r="L76" s="498" t="s">
        <v>134</v>
      </c>
      <c r="M76" s="492"/>
    </row>
    <row r="77" spans="1:15" s="56" customFormat="1" ht="14.25">
      <c r="A77" s="596" t="s">
        <v>647</v>
      </c>
      <c r="B77" s="492"/>
      <c r="C77" s="492"/>
      <c r="D77" s="497"/>
      <c r="E77" s="497"/>
      <c r="F77" s="496"/>
      <c r="G77" s="493"/>
      <c r="H77" s="492"/>
      <c r="I77" s="492" t="s">
        <v>612</v>
      </c>
      <c r="J77" s="492"/>
      <c r="K77" s="492"/>
      <c r="L77" s="492"/>
      <c r="M77" s="492"/>
    </row>
    <row r="78" spans="1:15" ht="14.25">
      <c r="A78" s="596"/>
      <c r="B78" s="497"/>
      <c r="C78" s="497"/>
      <c r="D78" s="497"/>
      <c r="E78" s="497"/>
      <c r="F78" s="496"/>
      <c r="G78" s="493"/>
      <c r="H78" s="492"/>
      <c r="I78" s="499" t="s">
        <v>454</v>
      </c>
      <c r="J78" s="500"/>
      <c r="K78" s="492"/>
      <c r="L78" s="492"/>
      <c r="M78" s="492"/>
      <c r="N78" s="178"/>
      <c r="O78" s="178"/>
    </row>
  </sheetData>
  <sheetProtection algorithmName="SHA-512" hashValue="ELHzOApyoO1oESWEIleMCmI5wRPNymb7iPouqrERAqH21bwcD2dJYyMZ3EJz7tyBvFf6qvd41LtyIIWa8SBx3A==" saltValue="SEYjwDqOXZa5C8NWFrGzKg==" spinCount="100000" sheet="1" objects="1" scenarios="1"/>
  <mergeCells count="6">
    <mergeCell ref="A61:M61"/>
    <mergeCell ref="C8:C9"/>
    <mergeCell ref="D8:D9"/>
    <mergeCell ref="E8:E9"/>
    <mergeCell ref="A59:M59"/>
    <mergeCell ref="A58:M58"/>
  </mergeCells>
  <phoneticPr fontId="0" type="noConversion"/>
  <conditionalFormatting sqref="A59 A61 A63:M67">
    <cfRule type="expression" dxfId="14" priority="22">
      <formula>_xlfn.ISFORMULA(A59)</formula>
    </cfRule>
  </conditionalFormatting>
  <conditionalFormatting sqref="A60">
    <cfRule type="expression" dxfId="13" priority="18">
      <formula>_xlfn.ISFORMULA(A60)</formula>
    </cfRule>
  </conditionalFormatting>
  <conditionalFormatting sqref="D75:G78">
    <cfRule type="expression" dxfId="12" priority="5">
      <formula>_xlfn.ISFORMULA(D75)</formula>
    </cfRule>
  </conditionalFormatting>
  <conditionalFormatting sqref="H70:M70">
    <cfRule type="expression" dxfId="11" priority="4">
      <formula>_xlfn.ISFORMULA(H70)</formula>
    </cfRule>
  </conditionalFormatting>
  <conditionalFormatting sqref="H71:M71">
    <cfRule type="expression" dxfId="10" priority="3">
      <formula>_xlfn.ISFORMULA(H71)</formula>
    </cfRule>
  </conditionalFormatting>
  <conditionalFormatting sqref="H72:M73">
    <cfRule type="expression" dxfId="9" priority="2">
      <formula>_xlfn.ISFORMULA(H72)</formula>
    </cfRule>
  </conditionalFormatting>
  <conditionalFormatting sqref="A62:M62">
    <cfRule type="expression" dxfId="8" priority="13">
      <formula>_xlfn.ISFORMULA(A62)</formula>
    </cfRule>
  </conditionalFormatting>
  <conditionalFormatting sqref="B75:B78 H75:M78 A68:M68 A69:B74 D69:M69 D70:G74">
    <cfRule type="expression" dxfId="7" priority="12">
      <formula>_xlfn.ISFORMULA(A68)</formula>
    </cfRule>
  </conditionalFormatting>
  <conditionalFormatting sqref="A75:B77">
    <cfRule type="expression" dxfId="6" priority="11">
      <formula>_xlfn.ISFORMULA(A75)</formula>
    </cfRule>
  </conditionalFormatting>
  <conditionalFormatting sqref="A78:B78">
    <cfRule type="expression" dxfId="5" priority="10">
      <formula>_xlfn.ISFORMULA(A78)</formula>
    </cfRule>
  </conditionalFormatting>
  <conditionalFormatting sqref="A69:A78">
    <cfRule type="expression" dxfId="4" priority="9">
      <formula>_xlfn.ISFORMULA(A69)</formula>
    </cfRule>
  </conditionalFormatting>
  <conditionalFormatting sqref="C69:C74">
    <cfRule type="expression" dxfId="3" priority="8">
      <formula>_xlfn.ISFORMULA(C69)</formula>
    </cfRule>
  </conditionalFormatting>
  <conditionalFormatting sqref="C75:C77">
    <cfRule type="expression" dxfId="2" priority="7">
      <formula>_xlfn.ISFORMULA(C75)</formula>
    </cfRule>
  </conditionalFormatting>
  <conditionalFormatting sqref="C78">
    <cfRule type="expression" dxfId="1" priority="6">
      <formula>_xlfn.ISFORMULA(C78)</formula>
    </cfRule>
  </conditionalFormatting>
  <conditionalFormatting sqref="H74:M74">
    <cfRule type="expression" dxfId="0" priority="1">
      <formula>_xlfn.ISFORMULA(H74)</formula>
    </cfRule>
  </conditionalFormatting>
  <pageMargins left="0.7" right="0.7" top="0.75" bottom="0.75" header="0.3" footer="0.3"/>
  <pageSetup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C16"/>
  <sheetViews>
    <sheetView workbookViewId="0">
      <selection activeCell="B13" sqref="B13"/>
    </sheetView>
  </sheetViews>
  <sheetFormatPr defaultRowHeight="12.75"/>
  <cols>
    <col min="2" max="2" width="25.7109375" customWidth="1"/>
    <col min="3" max="3" width="50.85546875" style="6" bestFit="1" customWidth="1"/>
  </cols>
  <sheetData>
    <row r="1" spans="1:3">
      <c r="A1" s="71"/>
    </row>
    <row r="2" spans="1:3" ht="18">
      <c r="B2" s="17" t="s">
        <v>34</v>
      </c>
      <c r="C2" s="18"/>
    </row>
    <row r="3" spans="1:3" ht="18">
      <c r="B3" s="17" t="s">
        <v>651</v>
      </c>
      <c r="C3" s="18"/>
    </row>
    <row r="4" spans="1:3" ht="18">
      <c r="B4" s="17" t="s">
        <v>43</v>
      </c>
      <c r="C4" s="18"/>
    </row>
    <row r="5" spans="1:3" ht="18">
      <c r="B5" s="82" t="s">
        <v>413</v>
      </c>
      <c r="C5" s="83" t="str">
        <f>IF('Input- Historical &amp; Rate Info'!B9=0,"",'Input- Historical &amp; Rate Info'!B9)</f>
        <v/>
      </c>
    </row>
    <row r="6" spans="1:3">
      <c r="B6" s="84"/>
      <c r="C6" s="85"/>
    </row>
    <row r="7" spans="1:3">
      <c r="B7" s="84"/>
      <c r="C7" s="85"/>
    </row>
    <row r="8" spans="1:3">
      <c r="B8" s="69"/>
      <c r="C8" s="86" t="str">
        <f>CONCATENATE("FY",'Input- Historical &amp; Rate Info'!B5)</f>
        <v>FY2025</v>
      </c>
    </row>
    <row r="9" spans="1:3">
      <c r="B9" s="70" t="s">
        <v>35</v>
      </c>
      <c r="C9" s="98" t="str">
        <f>'Input- Historical &amp; Rate Info'!B6</f>
        <v>09/01/24-08/31/25</v>
      </c>
    </row>
    <row r="10" spans="1:3">
      <c r="B10" s="87"/>
      <c r="C10" s="88"/>
    </row>
    <row r="11" spans="1:3" ht="30" customHeight="1">
      <c r="B11" s="89" t="s">
        <v>652</v>
      </c>
      <c r="C11" s="90" t="str">
        <f>IF('Input- Historical &amp; Rate Info'!B8=0,"",'Input- Historical &amp; Rate Info'!B8)</f>
        <v/>
      </c>
    </row>
    <row r="12" spans="1:3" ht="30" customHeight="1">
      <c r="B12" s="89" t="s">
        <v>630</v>
      </c>
      <c r="C12" s="90" t="str">
        <f>IF('Input- Historical &amp; Rate Info'!B10=0,"",'Input- Historical &amp; Rate Info'!B10)</f>
        <v/>
      </c>
    </row>
    <row r="13" spans="1:3" ht="30" customHeight="1">
      <c r="B13" s="89" t="s">
        <v>36</v>
      </c>
      <c r="C13" s="90" t="str">
        <f>IF('Input- Historical &amp; Rate Info'!B11=0,"",'Input- Historical &amp; Rate Info'!B11)</f>
        <v/>
      </c>
    </row>
    <row r="14" spans="1:3" ht="30" customHeight="1">
      <c r="B14" s="89" t="s">
        <v>37</v>
      </c>
      <c r="C14" s="90" t="str">
        <f>IF('Input- Historical &amp; Rate Info'!B12=0,"",'Input- Historical &amp; Rate Info'!B12)</f>
        <v/>
      </c>
    </row>
    <row r="15" spans="1:3" ht="30" customHeight="1">
      <c r="B15" s="89" t="s">
        <v>38</v>
      </c>
      <c r="C15" s="90" t="str">
        <f>IF('Input- Historical &amp; Rate Info'!B13=0,"",'Input- Historical &amp; Rate Info'!B13)</f>
        <v/>
      </c>
    </row>
    <row r="16" spans="1:3" ht="30" customHeight="1">
      <c r="B16" s="89" t="s">
        <v>39</v>
      </c>
      <c r="C16" s="90" t="str">
        <f>IF('Input- Historical &amp; Rate Info'!B14=0,"",'Input- Historical &amp; Rate Info'!B14)</f>
        <v/>
      </c>
    </row>
  </sheetData>
  <sheetProtection algorithmName="SHA-512" hashValue="Tsj1U66o68mqcla2/cB4DFCuonB2RApknPtfySCYTIdeMeJY4bRlivn2Ow1aZca68GxIt+ZnS+9/QX/GhgWd4Q==" saltValue="9Qy7Mdzvy7rqwYXzUamTmA==" spinCount="100000" sheet="1" formatCells="0" formatColumns="0" formatRows="0" insertColumns="0" insertRows="0" deleteColumns="0" deleteRows="0" selectLockedCells="1"/>
  <phoneticPr fontId="0" type="noConversion"/>
  <pageMargins left="0.75" right="0.75" top="1" bottom="1" header="0.5" footer="0.5"/>
  <pageSetup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G20"/>
  <sheetViews>
    <sheetView workbookViewId="0">
      <selection activeCell="A2" sqref="A2"/>
    </sheetView>
  </sheetViews>
  <sheetFormatPr defaultRowHeight="12.75"/>
  <cols>
    <col min="1" max="1" width="35.7109375" customWidth="1"/>
    <col min="2" max="2" width="5.7109375" customWidth="1"/>
    <col min="3" max="3" width="49.28515625" customWidth="1"/>
    <col min="4" max="4" width="5.42578125" customWidth="1"/>
    <col min="5" max="5" width="34" customWidth="1"/>
    <col min="6" max="6" width="5.140625" customWidth="1"/>
    <col min="7" max="7" width="15" customWidth="1"/>
  </cols>
  <sheetData>
    <row r="1" spans="1:7" ht="20.25" customHeight="1" thickBot="1">
      <c r="A1" s="525" t="s">
        <v>653</v>
      </c>
      <c r="B1" s="524"/>
      <c r="C1" s="524"/>
    </row>
    <row r="2" spans="1:7">
      <c r="A2" s="19"/>
      <c r="B2" s="25"/>
      <c r="C2" s="25"/>
    </row>
    <row r="3" spans="1:7">
      <c r="A3" s="32" t="str">
        <f>CONCATENATE('Service Dept Contact'!B11,'Service Dept Contact'!C11)</f>
        <v xml:space="preserve">Service Center Name:  </v>
      </c>
    </row>
    <row r="4" spans="1:7">
      <c r="A4" s="32" t="str">
        <f>CONCATENATE('Service Dept Contact'!B9,'Service Dept Contact'!C8, "    ",'Service Dept Contact'!C9)</f>
        <v>Fiscal Year:  FY2025    09/01/24-08/31/25</v>
      </c>
    </row>
    <row r="5" spans="1:7" ht="18.75" customHeight="1">
      <c r="G5" s="842" t="s">
        <v>592</v>
      </c>
    </row>
    <row r="6" spans="1:7" ht="21" customHeight="1">
      <c r="A6" s="544" t="s">
        <v>579</v>
      </c>
      <c r="B6" s="584"/>
      <c r="C6" s="546"/>
      <c r="G6" s="843"/>
    </row>
    <row r="7" spans="1:7">
      <c r="A7" s="94" t="s">
        <v>589</v>
      </c>
      <c r="B7" s="157"/>
      <c r="C7" s="158">
        <f>IFERROR(+G11,"")</f>
        <v>0</v>
      </c>
      <c r="D7" s="71"/>
      <c r="E7" s="71" t="s">
        <v>593</v>
      </c>
      <c r="G7" s="158">
        <f>+'Input- Historical &amp; Rate Info'!I10</f>
        <v>0</v>
      </c>
    </row>
    <row r="8" spans="1:7">
      <c r="A8" s="94" t="s">
        <v>590</v>
      </c>
      <c r="B8" s="157"/>
      <c r="C8" s="158">
        <f>-Summary!E12</f>
        <v>0</v>
      </c>
      <c r="D8" s="71"/>
      <c r="E8" s="71" t="s">
        <v>594</v>
      </c>
      <c r="G8" s="158">
        <f>+Summary!D13</f>
        <v>0</v>
      </c>
    </row>
    <row r="9" spans="1:7">
      <c r="A9" s="94" t="s">
        <v>45</v>
      </c>
      <c r="B9" s="157"/>
      <c r="C9" s="158">
        <f>Summary!E13</f>
        <v>0</v>
      </c>
      <c r="D9" s="71"/>
      <c r="E9" s="71" t="s">
        <v>595</v>
      </c>
      <c r="G9" s="158">
        <f>IFERROR(-Summary!D23-Summary!D26,"")</f>
        <v>0</v>
      </c>
    </row>
    <row r="10" spans="1:7" ht="13.5" thickBot="1">
      <c r="A10" s="94" t="s">
        <v>137</v>
      </c>
      <c r="B10" s="157"/>
      <c r="C10" s="158">
        <f>-SUM(Summary!E15:E20,Summary!E26)</f>
        <v>0</v>
      </c>
      <c r="D10" s="81"/>
      <c r="E10" s="81" t="s">
        <v>400</v>
      </c>
      <c r="G10" s="158">
        <f>-'Input- Historical &amp; Rate Info'!I11</f>
        <v>0</v>
      </c>
    </row>
    <row r="11" spans="1:7" ht="14.25" thickTop="1" thickBot="1">
      <c r="A11" s="94" t="s">
        <v>130</v>
      </c>
      <c r="B11" s="157"/>
      <c r="C11" s="158">
        <f ca="1">+Subsidy!C37-Subsidy!C36</f>
        <v>0</v>
      </c>
      <c r="E11" s="81" t="s">
        <v>600</v>
      </c>
      <c r="G11" s="161">
        <f>SUM(G7:G10)</f>
        <v>0</v>
      </c>
    </row>
    <row r="12" spans="1:7" ht="14.25" thickTop="1" thickBot="1">
      <c r="A12" s="94" t="s">
        <v>121</v>
      </c>
      <c r="B12" s="157"/>
      <c r="C12" s="158">
        <f>-Summary!E21+Subsidy!C36</f>
        <v>0</v>
      </c>
      <c r="D12" s="71"/>
      <c r="E12" s="71"/>
    </row>
    <row r="13" spans="1:7" ht="14.25" thickTop="1" thickBot="1">
      <c r="A13" s="159" t="s">
        <v>126</v>
      </c>
      <c r="B13" s="160"/>
      <c r="C13" s="161">
        <f ca="1">SUM(C7:C12)</f>
        <v>0</v>
      </c>
    </row>
    <row r="14" spans="1:7" ht="13.5" thickTop="1">
      <c r="A14" s="94" t="s">
        <v>123</v>
      </c>
      <c r="B14" s="157"/>
      <c r="C14" s="158">
        <f>-SUM(C10,C12)/365</f>
        <v>0</v>
      </c>
    </row>
    <row r="15" spans="1:7">
      <c r="A15" s="94" t="s">
        <v>129</v>
      </c>
      <c r="B15" s="157"/>
      <c r="C15" s="158">
        <f>C14*C18</f>
        <v>0</v>
      </c>
    </row>
    <row r="16" spans="1:7">
      <c r="A16" s="94" t="s">
        <v>599</v>
      </c>
      <c r="B16" s="157"/>
      <c r="C16" s="158">
        <f ca="1">IFERROR(IF(C13&lt;0,C13,C13-C15),"")</f>
        <v>0</v>
      </c>
    </row>
    <row r="17" spans="1:3">
      <c r="A17" s="94" t="s">
        <v>124</v>
      </c>
      <c r="B17" s="157"/>
      <c r="C17" s="162">
        <f>IF(C14=0,0,(C13/C14))</f>
        <v>0</v>
      </c>
    </row>
    <row r="18" spans="1:3">
      <c r="A18" s="94" t="s">
        <v>125</v>
      </c>
      <c r="B18" s="157"/>
      <c r="C18" s="163">
        <v>60</v>
      </c>
    </row>
    <row r="19" spans="1:3" ht="13.5" thickBot="1">
      <c r="A19" s="74" t="s">
        <v>122</v>
      </c>
      <c r="B19" s="164"/>
      <c r="C19" s="165">
        <f>IFERROR(C17-C18,"")</f>
        <v>-60</v>
      </c>
    </row>
    <row r="20" spans="1:3" ht="13.5" thickTop="1">
      <c r="A20" s="72"/>
      <c r="B20" s="4"/>
      <c r="C20" s="73"/>
    </row>
  </sheetData>
  <sheetProtection algorithmName="SHA-512" hashValue="zc/KpDT86ct94PjPfEFXcAQO5JYvjl0OLmUqBXVDo+s8m09R1K8tbnBGaFVz67x9TjaAFfRkMTUkQ55d0Aj/YQ==" saltValue="M1aE/iQUk/lMh1fCm8Qfmg==" spinCount="100000" sheet="1" objects="1" scenarios="1"/>
  <mergeCells count="1">
    <mergeCell ref="G5:G6"/>
  </mergeCells>
  <pageMargins left="0.7" right="0.7" top="0.75" bottom="0.75" header="0.3" footer="0.3"/>
  <pageSetup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9B331-D3F2-4038-8924-C8D1C0BA0022}">
  <sheetPr codeName="Sheet11"/>
  <dimension ref="A1:XFC134"/>
  <sheetViews>
    <sheetView workbookViewId="0">
      <selection activeCell="I30" sqref="I30"/>
    </sheetView>
  </sheetViews>
  <sheetFormatPr defaultRowHeight="12.75"/>
  <cols>
    <col min="1" max="1" width="11.5703125" customWidth="1"/>
    <col min="2" max="2" width="42.140625" customWidth="1"/>
    <col min="3" max="3" width="24.7109375" customWidth="1"/>
    <col min="4" max="4" width="12" customWidth="1"/>
    <col min="5" max="5" width="17.85546875" customWidth="1"/>
    <col min="6" max="6" width="14.5703125" style="310" customWidth="1"/>
    <col min="7" max="7" width="13.28515625" customWidth="1"/>
    <col min="8" max="8" width="13.42578125" customWidth="1"/>
    <col min="9" max="149" width="11.7109375" customWidth="1"/>
  </cols>
  <sheetData>
    <row r="1" spans="1:150" ht="31.5" customHeight="1">
      <c r="A1" s="847" t="s">
        <v>654</v>
      </c>
      <c r="B1" s="848"/>
      <c r="C1" s="848"/>
      <c r="D1" s="848"/>
      <c r="E1" s="848"/>
      <c r="F1" s="848"/>
      <c r="G1" s="848"/>
      <c r="H1" s="848"/>
      <c r="I1" s="849"/>
      <c r="J1" s="848"/>
      <c r="K1" s="848"/>
      <c r="L1" s="848"/>
      <c r="M1" s="848"/>
      <c r="N1" s="848"/>
      <c r="O1" s="848"/>
      <c r="P1" s="848"/>
      <c r="Q1" s="849"/>
      <c r="R1" s="848"/>
      <c r="S1" s="848"/>
      <c r="T1" s="848"/>
      <c r="U1" s="848"/>
      <c r="V1" s="848"/>
      <c r="W1" s="848"/>
      <c r="X1" s="848"/>
      <c r="Y1" s="849"/>
      <c r="Z1" s="848"/>
      <c r="AA1" s="848"/>
      <c r="AB1" s="848"/>
      <c r="AC1" s="848"/>
      <c r="AD1" s="848"/>
      <c r="AE1" s="848"/>
      <c r="AF1" s="848"/>
      <c r="AG1" s="849"/>
      <c r="AH1" s="848"/>
      <c r="AI1" s="848"/>
      <c r="AJ1" s="848"/>
      <c r="AK1" s="848"/>
      <c r="AL1" s="848"/>
      <c r="AM1" s="848"/>
      <c r="AN1" s="848"/>
      <c r="AO1" s="849"/>
      <c r="AP1" s="848"/>
      <c r="AQ1" s="848"/>
      <c r="AR1" s="848"/>
      <c r="AS1" s="848"/>
      <c r="AT1" s="848"/>
      <c r="AU1" s="848"/>
      <c r="AV1" s="848"/>
      <c r="AW1" s="849"/>
      <c r="AX1" s="848"/>
      <c r="AY1" s="848"/>
      <c r="AZ1" s="848"/>
      <c r="BA1" s="848"/>
      <c r="BB1" s="848"/>
      <c r="BC1" s="848"/>
      <c r="BD1" s="848"/>
      <c r="BE1" s="849"/>
      <c r="BF1" s="848"/>
      <c r="BG1" s="848"/>
      <c r="BH1" s="848"/>
      <c r="BI1" s="848"/>
      <c r="BJ1" s="848"/>
      <c r="BK1" s="848"/>
      <c r="BL1" s="848"/>
      <c r="BM1" s="849"/>
      <c r="BN1" s="848"/>
      <c r="BO1" s="848"/>
      <c r="BP1" s="848"/>
      <c r="BQ1" s="848"/>
      <c r="BR1" s="848"/>
      <c r="BS1" s="848"/>
      <c r="BT1" s="848"/>
      <c r="BU1" s="849"/>
      <c r="BV1" s="848"/>
      <c r="BW1" s="848"/>
      <c r="BX1" s="848"/>
      <c r="BY1" s="848"/>
      <c r="BZ1" s="848"/>
      <c r="CA1" s="848"/>
      <c r="CB1" s="848"/>
      <c r="CC1" s="849"/>
      <c r="CD1" s="848"/>
      <c r="CE1" s="848"/>
      <c r="CF1" s="848"/>
      <c r="CG1" s="848"/>
      <c r="CH1" s="848"/>
      <c r="CI1" s="848"/>
      <c r="CJ1" s="848"/>
      <c r="CK1" s="849"/>
      <c r="CL1" s="848"/>
      <c r="CM1" s="848"/>
      <c r="CN1" s="848"/>
      <c r="CO1" s="848"/>
      <c r="CP1" s="848"/>
      <c r="CQ1" s="848"/>
      <c r="CR1" s="848"/>
      <c r="CS1" s="849"/>
      <c r="CT1" s="848"/>
      <c r="CU1" s="848"/>
      <c r="CV1" s="848"/>
      <c r="CW1" s="848"/>
      <c r="CX1" s="848"/>
      <c r="CY1" s="848"/>
      <c r="CZ1" s="848"/>
      <c r="DA1" s="849"/>
      <c r="DB1" s="848"/>
      <c r="DC1" s="848"/>
      <c r="DD1" s="848"/>
      <c r="DE1" s="848"/>
      <c r="DF1" s="848"/>
      <c r="DG1" s="848"/>
      <c r="DH1" s="848"/>
      <c r="DI1" s="849"/>
      <c r="DJ1" s="848"/>
      <c r="DK1" s="848"/>
      <c r="DL1" s="848"/>
      <c r="DM1" s="848"/>
      <c r="DN1" s="848"/>
      <c r="DO1" s="848"/>
      <c r="DP1" s="848"/>
      <c r="DQ1" s="849"/>
      <c r="DR1" s="848"/>
      <c r="DS1" s="848"/>
      <c r="DT1" s="848"/>
      <c r="DU1" s="848"/>
      <c r="DV1" s="848"/>
      <c r="DW1" s="848"/>
      <c r="DX1" s="848"/>
      <c r="DY1" s="849"/>
      <c r="DZ1" s="848"/>
      <c r="EA1" s="848"/>
      <c r="EB1" s="848"/>
      <c r="EC1" s="848"/>
      <c r="ED1" s="848"/>
      <c r="EE1" s="848"/>
      <c r="EF1" s="848"/>
      <c r="EG1" s="849"/>
      <c r="EH1" s="848"/>
      <c r="EI1" s="848"/>
      <c r="EJ1" s="848"/>
      <c r="EK1" s="848"/>
      <c r="EL1" s="848"/>
      <c r="EM1" s="848"/>
      <c r="EN1" s="848"/>
      <c r="EO1" s="849"/>
      <c r="EP1" s="848"/>
      <c r="EQ1" s="848"/>
      <c r="ER1" s="848"/>
      <c r="ES1" s="848"/>
    </row>
    <row r="2" spans="1:150">
      <c r="A2" s="26"/>
      <c r="B2" s="1"/>
      <c r="C2" s="1"/>
      <c r="D2" s="1"/>
      <c r="E2" s="1"/>
      <c r="F2" s="309"/>
      <c r="G2" s="1"/>
      <c r="H2" s="1"/>
      <c r="I2" s="1"/>
    </row>
    <row r="3" spans="1:150">
      <c r="A3" s="27" t="str">
        <f>CONCATENATE('Service Dept Contact'!B11,'Service Dept Contact'!C11)</f>
        <v xml:space="preserve">Service Center Name:  </v>
      </c>
      <c r="B3" s="20"/>
      <c r="C3" s="20"/>
      <c r="D3" s="20"/>
      <c r="E3" s="20"/>
      <c r="F3" s="309"/>
      <c r="G3" s="1"/>
    </row>
    <row r="4" spans="1:150">
      <c r="A4" s="27" t="str">
        <f>CONCATENATE('Service Dept Contact'!B9,'Service Dept Contact'!C8,"    ", 'Service Dept Contact'!C9)</f>
        <v>Fiscal Year:  FY2025    09/01/24-08/31/25</v>
      </c>
      <c r="B4" s="1"/>
      <c r="C4" s="1"/>
      <c r="D4" s="1"/>
      <c r="E4" s="1"/>
      <c r="F4" s="309"/>
      <c r="G4" s="1"/>
    </row>
    <row r="7" spans="1:150" ht="18">
      <c r="A7" s="308" t="s">
        <v>539</v>
      </c>
    </row>
    <row r="8" spans="1:150" s="601" customFormat="1" ht="12.75" customHeight="1">
      <c r="A8" s="856" t="s">
        <v>546</v>
      </c>
      <c r="B8" s="857"/>
      <c r="C8" s="858"/>
      <c r="D8" s="845" t="str">
        <f>IF('Input -Direct Operating'!C7=0,"",'Input -Direct Operating'!C7)</f>
        <v>FAMIS Account number</v>
      </c>
      <c r="E8" s="845" t="str">
        <f>IF('Input -Direct Operating'!D7=0,"",'Input -Direct Operating'!D7)</f>
        <v>FAMIS Obj Code(s)</v>
      </c>
      <c r="F8" s="845" t="str">
        <f>IF('Input -Direct Operating'!E7=0,"",'Input -Direct Operating'!E7)</f>
        <v xml:space="preserve"> FY23 FAMIS SD Actual</v>
      </c>
      <c r="G8" s="845" t="str">
        <f>IF('Input -Direct Operating'!F7=0,"",'Input -Direct Operating'!F7)</f>
        <v>FY24 FAMIS SD Projected</v>
      </c>
      <c r="H8" s="845" t="str">
        <f>IF('Input -Direct Operating'!G7=0,"",'Input -Direct Operating'!G7)</f>
        <v>FY25  Full Cost Projected</v>
      </c>
      <c r="I8" s="845" t="str">
        <f>IF('Input -Direct Operating'!I7=0,"",'Input -Direct Operating'!I7)</f>
        <v/>
      </c>
      <c r="J8" s="845" t="str">
        <f>IF('Input -Direct Operating'!J7=0,"",'Input -Direct Operating'!J7)</f>
        <v/>
      </c>
      <c r="K8" s="845" t="str">
        <f>IF('Input -Direct Operating'!K7=0,"",'Input -Direct Operating'!K7)</f>
        <v/>
      </c>
      <c r="L8" s="845" t="str">
        <f>IF('Input -Direct Operating'!L7=0,"",'Input -Direct Operating'!L7)</f>
        <v/>
      </c>
      <c r="M8" s="845" t="str">
        <f>IF('Input -Direct Operating'!M7=0,"",'Input -Direct Operating'!M7)</f>
        <v/>
      </c>
      <c r="N8" s="845" t="str">
        <f>IF('Input -Direct Operating'!N7=0,"",'Input -Direct Operating'!N7)</f>
        <v/>
      </c>
      <c r="O8" s="845" t="str">
        <f>IF('Input -Direct Operating'!O7=0,"",'Input -Direct Operating'!O7)</f>
        <v/>
      </c>
      <c r="P8" s="845" t="str">
        <f>IF('Input -Direct Operating'!P7=0,"",'Input -Direct Operating'!P7)</f>
        <v/>
      </c>
      <c r="Q8" s="845" t="str">
        <f>IF('Input -Direct Operating'!Q7=0,"",'Input -Direct Operating'!Q7)</f>
        <v/>
      </c>
      <c r="R8" s="845" t="str">
        <f>IF('Input -Direct Operating'!R7=0,"",'Input -Direct Operating'!R7)</f>
        <v/>
      </c>
      <c r="S8" s="845" t="str">
        <f>IF('Input -Direct Operating'!S7=0,"",'Input -Direct Operating'!S7)</f>
        <v/>
      </c>
      <c r="T8" s="845" t="str">
        <f>IF('Input -Direct Operating'!T7=0,"",'Input -Direct Operating'!T7)</f>
        <v/>
      </c>
      <c r="U8" s="845" t="str">
        <f>IF('Input -Direct Operating'!U7=0,"",'Input -Direct Operating'!U7)</f>
        <v/>
      </c>
      <c r="V8" s="845" t="str">
        <f>IF('Input -Direct Operating'!V7=0,"",'Input -Direct Operating'!V7)</f>
        <v/>
      </c>
      <c r="W8" s="845" t="str">
        <f>IF('Input -Direct Operating'!W7=0,"",'Input -Direct Operating'!W7)</f>
        <v/>
      </c>
      <c r="X8" s="845" t="str">
        <f>IF('Input -Direct Operating'!X7=0,"",'Input -Direct Operating'!X7)</f>
        <v/>
      </c>
      <c r="Y8" s="845" t="str">
        <f>IF('Input -Direct Operating'!Y7=0,"",'Input -Direct Operating'!Y7)</f>
        <v/>
      </c>
      <c r="Z8" s="845" t="str">
        <f>IF('Input -Direct Operating'!Z7=0,"",'Input -Direct Operating'!Z7)</f>
        <v/>
      </c>
      <c r="AA8" s="845" t="str">
        <f>IF('Input -Direct Operating'!AA7=0,"",'Input -Direct Operating'!AA7)</f>
        <v/>
      </c>
      <c r="AB8" s="845" t="str">
        <f>IF('Input -Direct Operating'!AB7=0,"",'Input -Direct Operating'!AB7)</f>
        <v/>
      </c>
      <c r="AC8" s="845" t="str">
        <f>IF('Input -Direct Operating'!AC7=0,"",'Input -Direct Operating'!AC7)</f>
        <v/>
      </c>
      <c r="AD8" s="845" t="str">
        <f>IF('Input -Direct Operating'!AD7=0,"",'Input -Direct Operating'!AD7)</f>
        <v/>
      </c>
      <c r="AE8" s="845" t="str">
        <f>IF('Input -Direct Operating'!AE7=0,"",'Input -Direct Operating'!AE7)</f>
        <v/>
      </c>
      <c r="AF8" s="845" t="str">
        <f>IF('Input -Direct Operating'!AF7=0,"",'Input -Direct Operating'!AF7)</f>
        <v/>
      </c>
      <c r="AG8" s="845" t="str">
        <f>IF('Input -Direct Operating'!AG7=0,"",'Input -Direct Operating'!AG7)</f>
        <v/>
      </c>
      <c r="AH8" s="845" t="str">
        <f>IF('Input -Direct Operating'!AH7=0,"",'Input -Direct Operating'!AH7)</f>
        <v/>
      </c>
      <c r="AI8" s="845" t="str">
        <f>IF('Input -Direct Operating'!AI7=0,"",'Input -Direct Operating'!AI7)</f>
        <v/>
      </c>
      <c r="AJ8" s="845" t="str">
        <f>IF('Input -Direct Operating'!AJ7=0,"",'Input -Direct Operating'!AJ7)</f>
        <v/>
      </c>
      <c r="AK8" s="845" t="str">
        <f>IF('Input -Direct Operating'!AK7=0,"",'Input -Direct Operating'!AK7)</f>
        <v/>
      </c>
      <c r="AL8" s="845" t="str">
        <f>IF('Input -Direct Operating'!AL7=0,"",'Input -Direct Operating'!AL7)</f>
        <v/>
      </c>
      <c r="AM8" s="845" t="str">
        <f>IF('Input -Direct Operating'!AM7=0,"",'Input -Direct Operating'!AM7)</f>
        <v/>
      </c>
      <c r="AN8" s="845" t="str">
        <f>IF('Input -Direct Operating'!AN7=0,"",'Input -Direct Operating'!AN7)</f>
        <v/>
      </c>
      <c r="AO8" s="845" t="str">
        <f>IF('Input -Direct Operating'!AO7=0,"",'Input -Direct Operating'!AO7)</f>
        <v/>
      </c>
      <c r="AP8" s="845" t="str">
        <f>IF('Input -Direct Operating'!AP7=0,"",'Input -Direct Operating'!AP7)</f>
        <v/>
      </c>
      <c r="AQ8" s="845" t="str">
        <f>IF('Input -Direct Operating'!AQ7=0,"",'Input -Direct Operating'!AQ7)</f>
        <v/>
      </c>
      <c r="AR8" s="845" t="str">
        <f>IF('Input -Direct Operating'!AR7=0,"",'Input -Direct Operating'!AR7)</f>
        <v/>
      </c>
      <c r="AS8" s="845" t="str">
        <f>IF('Input -Direct Operating'!AS7=0,"",'Input -Direct Operating'!AS7)</f>
        <v/>
      </c>
      <c r="AT8" s="845" t="str">
        <f>IF('Input -Direct Operating'!AT7=0,"",'Input -Direct Operating'!AT7)</f>
        <v/>
      </c>
      <c r="AU8" s="845" t="str">
        <f>IF('Input -Direct Operating'!AU7=0,"",'Input -Direct Operating'!AU7)</f>
        <v/>
      </c>
      <c r="AV8" s="845" t="str">
        <f>IF('Input -Direct Operating'!AV7=0,"",'Input -Direct Operating'!AV7)</f>
        <v/>
      </c>
      <c r="AW8" s="845" t="str">
        <f>IF('Input -Direct Operating'!AW7=0,"",'Input -Direct Operating'!AW7)</f>
        <v/>
      </c>
      <c r="AX8" s="845" t="str">
        <f>IF('Input -Direct Operating'!AX7=0,"",'Input -Direct Operating'!AX7)</f>
        <v/>
      </c>
      <c r="AY8" s="845" t="str">
        <f>IF('Input -Direct Operating'!AY7=0,"",'Input -Direct Operating'!AY7)</f>
        <v/>
      </c>
      <c r="AZ8" s="845" t="str">
        <f>IF('Input -Direct Operating'!AZ7=0,"",'Input -Direct Operating'!AZ7)</f>
        <v/>
      </c>
      <c r="BA8" s="845" t="str">
        <f>IF('Input -Direct Operating'!BA7=0,"",'Input -Direct Operating'!BA7)</f>
        <v/>
      </c>
      <c r="BB8" s="845" t="str">
        <f>IF('Input -Direct Operating'!BB7=0,"",'Input -Direct Operating'!BB7)</f>
        <v/>
      </c>
      <c r="BC8" s="845" t="str">
        <f>IF('Input -Direct Operating'!BC7=0,"",'Input -Direct Operating'!BC7)</f>
        <v/>
      </c>
      <c r="BD8" s="845" t="str">
        <f>IF('Input -Direct Operating'!BD7=0,"",'Input -Direct Operating'!BD7)</f>
        <v/>
      </c>
      <c r="BE8" s="845" t="str">
        <f>IF('Input -Direct Operating'!BE7=0,"",'Input -Direct Operating'!BE7)</f>
        <v/>
      </c>
      <c r="BF8" s="845" t="str">
        <f>IF('Input -Direct Operating'!BF7=0,"",'Input -Direct Operating'!BF7)</f>
        <v/>
      </c>
      <c r="BG8" s="845" t="str">
        <f>IF('Input -Direct Operating'!BG7=0,"",'Input -Direct Operating'!BG7)</f>
        <v/>
      </c>
      <c r="BH8" s="845" t="str">
        <f>IF('Input -Direct Operating'!BH7=0,"",'Input -Direct Operating'!BH7)</f>
        <v/>
      </c>
      <c r="BI8" s="845" t="str">
        <f>IF('Input -Direct Operating'!BI7=0,"",'Input -Direct Operating'!BI7)</f>
        <v/>
      </c>
      <c r="BJ8" s="845" t="str">
        <f>IF('Input -Direct Operating'!BJ7=0,"",'Input -Direct Operating'!BJ7)</f>
        <v/>
      </c>
      <c r="BK8" s="845" t="str">
        <f>IF('Input -Direct Operating'!BK7=0,"",'Input -Direct Operating'!BK7)</f>
        <v/>
      </c>
      <c r="BL8" s="845" t="str">
        <f>IF('Input -Direct Operating'!BL7=0,"",'Input -Direct Operating'!BL7)</f>
        <v/>
      </c>
      <c r="BM8" s="845" t="str">
        <f>IF('Input -Direct Operating'!BM7=0,"",'Input -Direct Operating'!BM7)</f>
        <v/>
      </c>
      <c r="BN8" s="845" t="str">
        <f>IF('Input -Direct Operating'!BN7=0,"",'Input -Direct Operating'!BN7)</f>
        <v/>
      </c>
      <c r="BO8" s="845" t="str">
        <f>IF('Input -Direct Operating'!BO7=0,"",'Input -Direct Operating'!BO7)</f>
        <v/>
      </c>
      <c r="BP8" s="845" t="str">
        <f>IF('Input -Direct Operating'!BP7=0,"",'Input -Direct Operating'!BP7)</f>
        <v/>
      </c>
      <c r="BQ8" s="845" t="str">
        <f>IF('Input -Direct Operating'!BQ7=0,"",'Input -Direct Operating'!BQ7)</f>
        <v/>
      </c>
      <c r="BR8" s="845" t="str">
        <f>IF('Input -Direct Operating'!BR7=0,"",'Input -Direct Operating'!BR7)</f>
        <v/>
      </c>
      <c r="BS8" s="845" t="str">
        <f>IF('Input -Direct Operating'!BS7=0,"",'Input -Direct Operating'!BS7)</f>
        <v/>
      </c>
      <c r="BT8" s="845" t="str">
        <f>IF('Input -Direct Operating'!BT7=0,"",'Input -Direct Operating'!BT7)</f>
        <v/>
      </c>
      <c r="BU8" s="845" t="str">
        <f>IF('Input -Direct Operating'!BU7=0,"",'Input -Direct Operating'!BU7)</f>
        <v/>
      </c>
      <c r="BV8" s="845" t="str">
        <f>IF('Input -Direct Operating'!BV7=0,"",'Input -Direct Operating'!BV7)</f>
        <v/>
      </c>
      <c r="BW8" s="845" t="str">
        <f>IF('Input -Direct Operating'!BW7=0,"",'Input -Direct Operating'!BW7)</f>
        <v/>
      </c>
      <c r="BX8" s="845" t="str">
        <f>IF('Input -Direct Operating'!BX7=0,"",'Input -Direct Operating'!BX7)</f>
        <v/>
      </c>
      <c r="BY8" s="845" t="str">
        <f>IF('Input -Direct Operating'!BY7=0,"",'Input -Direct Operating'!BY7)</f>
        <v/>
      </c>
      <c r="BZ8" s="845" t="str">
        <f>IF('Input -Direct Operating'!BZ7=0,"",'Input -Direct Operating'!BZ7)</f>
        <v/>
      </c>
      <c r="CA8" s="845" t="str">
        <f>IF('Input -Direct Operating'!CA7=0,"",'Input -Direct Operating'!CA7)</f>
        <v/>
      </c>
      <c r="CB8" s="845" t="str">
        <f>IF('Input -Direct Operating'!CB7=0,"",'Input -Direct Operating'!CB7)</f>
        <v/>
      </c>
      <c r="CC8" s="845" t="str">
        <f>IF('Input -Direct Operating'!CC7=0,"",'Input -Direct Operating'!CC7)</f>
        <v/>
      </c>
      <c r="CD8" s="845" t="str">
        <f>IF('Input -Direct Operating'!CD7=0,"",'Input -Direct Operating'!CD7)</f>
        <v/>
      </c>
      <c r="CE8" s="845" t="str">
        <f>IF('Input -Direct Operating'!CE7=0,"",'Input -Direct Operating'!CE7)</f>
        <v/>
      </c>
      <c r="CF8" s="845" t="str">
        <f>IF('Input -Direct Operating'!CF7=0,"",'Input -Direct Operating'!CF7)</f>
        <v/>
      </c>
      <c r="CG8" s="845" t="str">
        <f>IF('Input -Direct Operating'!CG7=0,"",'Input -Direct Operating'!CG7)</f>
        <v/>
      </c>
      <c r="CH8" s="845" t="str">
        <f>IF('Input -Direct Operating'!CH7=0,"",'Input -Direct Operating'!CH7)</f>
        <v/>
      </c>
      <c r="CI8" s="845" t="str">
        <f>IF('Input -Direct Operating'!CI7=0,"",'Input -Direct Operating'!CI7)</f>
        <v/>
      </c>
      <c r="CJ8" s="845" t="str">
        <f>IF('Input -Direct Operating'!CJ7=0,"",'Input -Direct Operating'!CJ7)</f>
        <v/>
      </c>
      <c r="CK8" s="845" t="str">
        <f>IF('Input -Direct Operating'!CK7=0,"",'Input -Direct Operating'!CK7)</f>
        <v/>
      </c>
      <c r="CL8" s="845" t="str">
        <f>IF('Input -Direct Operating'!CL7=0,"",'Input -Direct Operating'!CL7)</f>
        <v/>
      </c>
      <c r="CM8" s="845" t="str">
        <f>IF('Input -Direct Operating'!CM7=0,"",'Input -Direct Operating'!CM7)</f>
        <v/>
      </c>
      <c r="CN8" s="845" t="str">
        <f>IF('Input -Direct Operating'!CN7=0,"",'Input -Direct Operating'!CN7)</f>
        <v/>
      </c>
      <c r="CO8" s="845" t="str">
        <f>IF('Input -Direct Operating'!CO7=0,"",'Input -Direct Operating'!CO7)</f>
        <v/>
      </c>
      <c r="CP8" s="845" t="str">
        <f>IF('Input -Direct Operating'!CP7=0,"",'Input -Direct Operating'!CP7)</f>
        <v/>
      </c>
      <c r="CQ8" s="845" t="str">
        <f>IF('Input -Direct Operating'!CQ7=0,"",'Input -Direct Operating'!CQ7)</f>
        <v/>
      </c>
      <c r="CR8" s="845" t="str">
        <f>IF('Input -Direct Operating'!CR7=0,"",'Input -Direct Operating'!CR7)</f>
        <v/>
      </c>
      <c r="CS8" s="845" t="str">
        <f>IF('Input -Direct Operating'!CS7=0,"",'Input -Direct Operating'!CS7)</f>
        <v/>
      </c>
      <c r="CT8" s="845" t="str">
        <f>IF('Input -Direct Operating'!CT7=0,"",'Input -Direct Operating'!CT7)</f>
        <v/>
      </c>
      <c r="CU8" s="845" t="str">
        <f>IF('Input -Direct Operating'!CU7=0,"",'Input -Direct Operating'!CU7)</f>
        <v/>
      </c>
      <c r="CV8" s="845" t="str">
        <f>IF('Input -Direct Operating'!CV7=0,"",'Input -Direct Operating'!CV7)</f>
        <v/>
      </c>
      <c r="CW8" s="845" t="str">
        <f>IF('Input -Direct Operating'!CW7=0,"",'Input -Direct Operating'!CW7)</f>
        <v/>
      </c>
      <c r="CX8" s="845" t="str">
        <f>IF('Input -Direct Operating'!CX7=0,"",'Input -Direct Operating'!CX7)</f>
        <v/>
      </c>
      <c r="CY8" s="845" t="str">
        <f>IF('Input -Direct Operating'!CY7=0,"",'Input -Direct Operating'!CY7)</f>
        <v/>
      </c>
      <c r="CZ8" s="845" t="str">
        <f>IF('Input -Direct Operating'!CZ7=0,"",'Input -Direct Operating'!CZ7)</f>
        <v/>
      </c>
      <c r="DA8" s="845" t="str">
        <f>IF('Input -Direct Operating'!DA7=0,"",'Input -Direct Operating'!DA7)</f>
        <v/>
      </c>
      <c r="DB8" s="845" t="str">
        <f>IF('Input -Direct Operating'!DB7=0,"",'Input -Direct Operating'!DB7)</f>
        <v/>
      </c>
      <c r="DC8" s="845" t="str">
        <f>IF('Input -Direct Operating'!DC7=0,"",'Input -Direct Operating'!DC7)</f>
        <v/>
      </c>
      <c r="DD8" s="845" t="str">
        <f>IF('Input -Direct Operating'!DD7=0,"",'Input -Direct Operating'!DD7)</f>
        <v/>
      </c>
      <c r="DE8" s="845" t="str">
        <f>IF('Input -Direct Operating'!DE7=0,"",'Input -Direct Operating'!DE7)</f>
        <v/>
      </c>
      <c r="DF8" s="845" t="str">
        <f>IF('Input -Direct Operating'!DF7=0,"",'Input -Direct Operating'!DF7)</f>
        <v/>
      </c>
      <c r="DG8" s="845" t="str">
        <f>IF('Input -Direct Operating'!DG7=0,"",'Input -Direct Operating'!DG7)</f>
        <v/>
      </c>
      <c r="DH8" s="845" t="str">
        <f>IF('Input -Direct Operating'!DH7=0,"",'Input -Direct Operating'!DH7)</f>
        <v/>
      </c>
      <c r="DI8" s="845" t="str">
        <f>IF('Input -Direct Operating'!DI7=0,"",'Input -Direct Operating'!DI7)</f>
        <v/>
      </c>
      <c r="DJ8" s="845" t="str">
        <f>IF('Input -Direct Operating'!DJ7=0,"",'Input -Direct Operating'!DJ7)</f>
        <v/>
      </c>
      <c r="DK8" s="845" t="str">
        <f>IF('Input -Direct Operating'!DK7=0,"",'Input -Direct Operating'!DK7)</f>
        <v/>
      </c>
      <c r="DL8" s="845" t="str">
        <f>IF('Input -Direct Operating'!DL7=0,"",'Input -Direct Operating'!DL7)</f>
        <v/>
      </c>
      <c r="DM8" s="845" t="str">
        <f>IF('Input -Direct Operating'!DM7=0,"",'Input -Direct Operating'!DM7)</f>
        <v/>
      </c>
      <c r="DN8" s="845" t="str">
        <f>IF('Input -Direct Operating'!DN7=0,"",'Input -Direct Operating'!DN7)</f>
        <v/>
      </c>
      <c r="DO8" s="845" t="str">
        <f>IF('Input -Direct Operating'!DO7=0,"",'Input -Direct Operating'!DO7)</f>
        <v/>
      </c>
      <c r="DP8" s="845" t="str">
        <f>IF('Input -Direct Operating'!DP7=0,"",'Input -Direct Operating'!DP7)</f>
        <v/>
      </c>
      <c r="DQ8" s="845" t="str">
        <f>IF('Input -Direct Operating'!DQ7=0,"",'Input -Direct Operating'!DQ7)</f>
        <v/>
      </c>
      <c r="DR8" s="845" t="str">
        <f>IF('Input -Direct Operating'!DR7=0,"",'Input -Direct Operating'!DR7)</f>
        <v/>
      </c>
      <c r="DS8" s="845" t="str">
        <f>IF('Input -Direct Operating'!DS7=0,"",'Input -Direct Operating'!DS7)</f>
        <v/>
      </c>
      <c r="DT8" s="845" t="str">
        <f>IF('Input -Direct Operating'!DT7=0,"",'Input -Direct Operating'!DT7)</f>
        <v/>
      </c>
      <c r="DU8" s="845" t="str">
        <f>IF('Input -Direct Operating'!DU7=0,"",'Input -Direct Operating'!DU7)</f>
        <v/>
      </c>
      <c r="DV8" s="845" t="str">
        <f>IF('Input -Direct Operating'!DV7=0,"",'Input -Direct Operating'!DV7)</f>
        <v/>
      </c>
      <c r="DW8" s="845" t="str">
        <f>IF('Input -Direct Operating'!DW7=0,"",'Input -Direct Operating'!DW7)</f>
        <v/>
      </c>
      <c r="DX8" s="845" t="str">
        <f>IF('Input -Direct Operating'!DX7=0,"",'Input -Direct Operating'!DX7)</f>
        <v/>
      </c>
      <c r="DY8" s="845" t="str">
        <f>IF('Input -Direct Operating'!DY7=0,"",'Input -Direct Operating'!DY7)</f>
        <v/>
      </c>
      <c r="DZ8" s="845" t="str">
        <f>IF('Input -Direct Operating'!DZ7=0,"",'Input -Direct Operating'!DZ7)</f>
        <v/>
      </c>
      <c r="EA8" s="845" t="str">
        <f>IF('Input -Direct Operating'!EA7=0,"",'Input -Direct Operating'!EA7)</f>
        <v/>
      </c>
      <c r="EB8" s="845" t="str">
        <f>IF('Input -Direct Operating'!EB7=0,"",'Input -Direct Operating'!EB7)</f>
        <v/>
      </c>
      <c r="EC8" s="845" t="str">
        <f>IF('Input -Direct Operating'!EC7=0,"",'Input -Direct Operating'!EC7)</f>
        <v/>
      </c>
      <c r="ED8" s="845" t="str">
        <f>IF('Input -Direct Operating'!ED7=0,"",'Input -Direct Operating'!ED7)</f>
        <v/>
      </c>
      <c r="EE8" s="845" t="str">
        <f>IF('Input -Direct Operating'!EE7=0,"",'Input -Direct Operating'!EE7)</f>
        <v/>
      </c>
      <c r="EF8" s="845" t="str">
        <f>IF('Input -Direct Operating'!EF7=0,"",'Input -Direct Operating'!EF7)</f>
        <v/>
      </c>
      <c r="EG8" s="845" t="str">
        <f>IF('Input -Direct Operating'!EG7=0,"",'Input -Direct Operating'!EG7)</f>
        <v/>
      </c>
      <c r="EH8" s="845" t="str">
        <f>IF('Input -Direct Operating'!EH7=0,"",'Input -Direct Operating'!EH7)</f>
        <v/>
      </c>
      <c r="EI8" s="845" t="str">
        <f>IF('Input -Direct Operating'!EI7=0,"",'Input -Direct Operating'!EI7)</f>
        <v/>
      </c>
      <c r="EJ8" s="845" t="str">
        <f>IF('Input -Direct Operating'!EJ7=0,"",'Input -Direct Operating'!EJ7)</f>
        <v/>
      </c>
      <c r="EK8" s="845" t="str">
        <f>IF('Input -Direct Operating'!EK7=0,"",'Input -Direct Operating'!EK7)</f>
        <v/>
      </c>
      <c r="EL8" s="845" t="str">
        <f>IF('Input -Direct Operating'!EL7=0,"",'Input -Direct Operating'!EL7)</f>
        <v/>
      </c>
      <c r="EM8" s="845" t="str">
        <f>IF('Input -Direct Operating'!EM7=0,"",'Input -Direct Operating'!EM7)</f>
        <v/>
      </c>
      <c r="EN8" s="845" t="str">
        <f>IF('Input -Direct Operating'!EN7=0,"",'Input -Direct Operating'!EN7)</f>
        <v/>
      </c>
      <c r="EO8" s="845" t="str">
        <f>IF('Input -Direct Operating'!EO7=0,"",'Input -Direct Operating'!EO7)</f>
        <v/>
      </c>
      <c r="EP8" s="845" t="str">
        <f>IF('Input -Direct Operating'!EP7=0,"",'Input -Direct Operating'!EP7)</f>
        <v/>
      </c>
      <c r="EQ8" s="845" t="str">
        <f>IF('Input -Direct Operating'!EQ7=0,"",'Input -Direct Operating'!EQ7)</f>
        <v/>
      </c>
      <c r="ER8" s="845" t="str">
        <f>IF('Input -Direct Operating'!ER7=0,"",'Input -Direct Operating'!ER7)</f>
        <v/>
      </c>
      <c r="ES8" s="845" t="str">
        <f>IF('Input -Direct Operating'!ES7=0,"",'Input -Direct Operating'!ES7)</f>
        <v/>
      </c>
    </row>
    <row r="9" spans="1:150" s="601" customFormat="1" ht="45" customHeight="1">
      <c r="A9" s="859"/>
      <c r="B9" s="860"/>
      <c r="C9" s="861"/>
      <c r="D9" s="846"/>
      <c r="E9" s="846"/>
      <c r="F9" s="846"/>
      <c r="G9" s="846"/>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6"/>
      <c r="AY9" s="846"/>
      <c r="AZ9" s="846"/>
      <c r="BA9" s="846"/>
      <c r="BB9" s="846"/>
      <c r="BC9" s="846"/>
      <c r="BD9" s="846"/>
      <c r="BE9" s="846"/>
      <c r="BF9" s="846"/>
      <c r="BG9" s="846"/>
      <c r="BH9" s="846"/>
      <c r="BI9" s="846"/>
      <c r="BJ9" s="846"/>
      <c r="BK9" s="846"/>
      <c r="BL9" s="846"/>
      <c r="BM9" s="846"/>
      <c r="BN9" s="846"/>
      <c r="BO9" s="846"/>
      <c r="BP9" s="846"/>
      <c r="BQ9" s="846"/>
      <c r="BR9" s="846"/>
      <c r="BS9" s="846"/>
      <c r="BT9" s="846"/>
      <c r="BU9" s="846"/>
      <c r="BV9" s="846"/>
      <c r="BW9" s="846"/>
      <c r="BX9" s="846"/>
      <c r="BY9" s="846"/>
      <c r="BZ9" s="846"/>
      <c r="CA9" s="846"/>
      <c r="CB9" s="846"/>
      <c r="CC9" s="846"/>
      <c r="CD9" s="846"/>
      <c r="CE9" s="846"/>
      <c r="CF9" s="846"/>
      <c r="CG9" s="846"/>
      <c r="CH9" s="846"/>
      <c r="CI9" s="846"/>
      <c r="CJ9" s="846"/>
      <c r="CK9" s="846"/>
      <c r="CL9" s="846"/>
      <c r="CM9" s="846"/>
      <c r="CN9" s="846"/>
      <c r="CO9" s="846"/>
      <c r="CP9" s="846"/>
      <c r="CQ9" s="846"/>
      <c r="CR9" s="846"/>
      <c r="CS9" s="846"/>
      <c r="CT9" s="846"/>
      <c r="CU9" s="846"/>
      <c r="CV9" s="846"/>
      <c r="CW9" s="846"/>
      <c r="CX9" s="846"/>
      <c r="CY9" s="846"/>
      <c r="CZ9" s="846"/>
      <c r="DA9" s="846"/>
      <c r="DB9" s="846"/>
      <c r="DC9" s="846"/>
      <c r="DD9" s="846"/>
      <c r="DE9" s="846"/>
      <c r="DF9" s="846"/>
      <c r="DG9" s="846"/>
      <c r="DH9" s="846"/>
      <c r="DI9" s="846"/>
      <c r="DJ9" s="846"/>
      <c r="DK9" s="846"/>
      <c r="DL9" s="846"/>
      <c r="DM9" s="846"/>
      <c r="DN9" s="846"/>
      <c r="DO9" s="846"/>
      <c r="DP9" s="846"/>
      <c r="DQ9" s="846"/>
      <c r="DR9" s="846"/>
      <c r="DS9" s="846"/>
      <c r="DT9" s="846"/>
      <c r="DU9" s="846"/>
      <c r="DV9" s="846"/>
      <c r="DW9" s="846"/>
      <c r="DX9" s="846"/>
      <c r="DY9" s="846"/>
      <c r="DZ9" s="846"/>
      <c r="EA9" s="846"/>
      <c r="EB9" s="846"/>
      <c r="EC9" s="846"/>
      <c r="ED9" s="846"/>
      <c r="EE9" s="846"/>
      <c r="EF9" s="846"/>
      <c r="EG9" s="846"/>
      <c r="EH9" s="846"/>
      <c r="EI9" s="846"/>
      <c r="EJ9" s="846"/>
      <c r="EK9" s="846"/>
      <c r="EL9" s="846"/>
      <c r="EM9" s="846"/>
      <c r="EN9" s="846"/>
      <c r="EO9" s="846"/>
      <c r="EP9" s="846"/>
      <c r="EQ9" s="846"/>
      <c r="ER9" s="846"/>
      <c r="ES9" s="846"/>
    </row>
    <row r="10" spans="1:150" s="601" customFormat="1" ht="18" customHeight="1">
      <c r="A10" s="862" t="s">
        <v>25</v>
      </c>
      <c r="B10" s="863"/>
      <c r="C10" s="858"/>
      <c r="D10" s="759"/>
      <c r="E10" s="759"/>
      <c r="F10" s="760"/>
      <c r="G10" s="761"/>
      <c r="H10" s="761"/>
      <c r="I10" s="761" t="str">
        <f>IF(I8="","","$")</f>
        <v/>
      </c>
      <c r="J10" s="761" t="str">
        <f t="shared" ref="J10:BU10" si="0">IF(J8="","","$")</f>
        <v/>
      </c>
      <c r="K10" s="761" t="str">
        <f t="shared" si="0"/>
        <v/>
      </c>
      <c r="L10" s="761" t="str">
        <f t="shared" si="0"/>
        <v/>
      </c>
      <c r="M10" s="761" t="str">
        <f t="shared" si="0"/>
        <v/>
      </c>
      <c r="N10" s="761" t="str">
        <f t="shared" si="0"/>
        <v/>
      </c>
      <c r="O10" s="761" t="str">
        <f t="shared" si="0"/>
        <v/>
      </c>
      <c r="P10" s="761" t="str">
        <f t="shared" si="0"/>
        <v/>
      </c>
      <c r="Q10" s="761" t="str">
        <f t="shared" si="0"/>
        <v/>
      </c>
      <c r="R10" s="761" t="str">
        <f t="shared" si="0"/>
        <v/>
      </c>
      <c r="S10" s="761" t="str">
        <f t="shared" si="0"/>
        <v/>
      </c>
      <c r="T10" s="761" t="str">
        <f t="shared" si="0"/>
        <v/>
      </c>
      <c r="U10" s="761" t="str">
        <f t="shared" si="0"/>
        <v/>
      </c>
      <c r="V10" s="761" t="str">
        <f t="shared" si="0"/>
        <v/>
      </c>
      <c r="W10" s="761" t="str">
        <f t="shared" si="0"/>
        <v/>
      </c>
      <c r="X10" s="761" t="str">
        <f t="shared" si="0"/>
        <v/>
      </c>
      <c r="Y10" s="761" t="str">
        <f t="shared" si="0"/>
        <v/>
      </c>
      <c r="Z10" s="761" t="str">
        <f t="shared" si="0"/>
        <v/>
      </c>
      <c r="AA10" s="761" t="str">
        <f t="shared" si="0"/>
        <v/>
      </c>
      <c r="AB10" s="761" t="str">
        <f t="shared" si="0"/>
        <v/>
      </c>
      <c r="AC10" s="761" t="str">
        <f t="shared" si="0"/>
        <v/>
      </c>
      <c r="AD10" s="761" t="str">
        <f t="shared" si="0"/>
        <v/>
      </c>
      <c r="AE10" s="761" t="str">
        <f t="shared" si="0"/>
        <v/>
      </c>
      <c r="AF10" s="761" t="str">
        <f t="shared" si="0"/>
        <v/>
      </c>
      <c r="AG10" s="761" t="str">
        <f t="shared" si="0"/>
        <v/>
      </c>
      <c r="AH10" s="761" t="str">
        <f t="shared" si="0"/>
        <v/>
      </c>
      <c r="AI10" s="761" t="str">
        <f t="shared" si="0"/>
        <v/>
      </c>
      <c r="AJ10" s="761" t="str">
        <f t="shared" si="0"/>
        <v/>
      </c>
      <c r="AK10" s="761" t="str">
        <f t="shared" si="0"/>
        <v/>
      </c>
      <c r="AL10" s="761" t="str">
        <f t="shared" si="0"/>
        <v/>
      </c>
      <c r="AM10" s="761" t="str">
        <f t="shared" si="0"/>
        <v/>
      </c>
      <c r="AN10" s="761" t="str">
        <f t="shared" si="0"/>
        <v/>
      </c>
      <c r="AO10" s="761" t="str">
        <f t="shared" si="0"/>
        <v/>
      </c>
      <c r="AP10" s="761" t="str">
        <f t="shared" si="0"/>
        <v/>
      </c>
      <c r="AQ10" s="761" t="str">
        <f t="shared" si="0"/>
        <v/>
      </c>
      <c r="AR10" s="761" t="str">
        <f t="shared" si="0"/>
        <v/>
      </c>
      <c r="AS10" s="761" t="str">
        <f t="shared" si="0"/>
        <v/>
      </c>
      <c r="AT10" s="761" t="str">
        <f t="shared" si="0"/>
        <v/>
      </c>
      <c r="AU10" s="761" t="str">
        <f t="shared" si="0"/>
        <v/>
      </c>
      <c r="AV10" s="761" t="str">
        <f t="shared" si="0"/>
        <v/>
      </c>
      <c r="AW10" s="761" t="str">
        <f t="shared" si="0"/>
        <v/>
      </c>
      <c r="AX10" s="761" t="str">
        <f t="shared" si="0"/>
        <v/>
      </c>
      <c r="AY10" s="761" t="str">
        <f t="shared" si="0"/>
        <v/>
      </c>
      <c r="AZ10" s="761" t="str">
        <f t="shared" si="0"/>
        <v/>
      </c>
      <c r="BA10" s="761" t="str">
        <f t="shared" si="0"/>
        <v/>
      </c>
      <c r="BB10" s="761" t="str">
        <f t="shared" si="0"/>
        <v/>
      </c>
      <c r="BC10" s="761" t="str">
        <f t="shared" si="0"/>
        <v/>
      </c>
      <c r="BD10" s="761" t="str">
        <f t="shared" si="0"/>
        <v/>
      </c>
      <c r="BE10" s="761" t="str">
        <f t="shared" si="0"/>
        <v/>
      </c>
      <c r="BF10" s="761" t="str">
        <f t="shared" si="0"/>
        <v/>
      </c>
      <c r="BG10" s="761" t="str">
        <f t="shared" si="0"/>
        <v/>
      </c>
      <c r="BH10" s="761" t="str">
        <f t="shared" si="0"/>
        <v/>
      </c>
      <c r="BI10" s="761" t="str">
        <f t="shared" si="0"/>
        <v/>
      </c>
      <c r="BJ10" s="761" t="str">
        <f t="shared" si="0"/>
        <v/>
      </c>
      <c r="BK10" s="761" t="str">
        <f t="shared" si="0"/>
        <v/>
      </c>
      <c r="BL10" s="761" t="str">
        <f t="shared" si="0"/>
        <v/>
      </c>
      <c r="BM10" s="761" t="str">
        <f t="shared" si="0"/>
        <v/>
      </c>
      <c r="BN10" s="761" t="str">
        <f t="shared" si="0"/>
        <v/>
      </c>
      <c r="BO10" s="761" t="str">
        <f t="shared" si="0"/>
        <v/>
      </c>
      <c r="BP10" s="761" t="str">
        <f t="shared" si="0"/>
        <v/>
      </c>
      <c r="BQ10" s="761" t="str">
        <f t="shared" si="0"/>
        <v/>
      </c>
      <c r="BR10" s="761" t="str">
        <f t="shared" si="0"/>
        <v/>
      </c>
      <c r="BS10" s="761" t="str">
        <f t="shared" si="0"/>
        <v/>
      </c>
      <c r="BT10" s="761" t="str">
        <f t="shared" si="0"/>
        <v/>
      </c>
      <c r="BU10" s="761" t="str">
        <f t="shared" si="0"/>
        <v/>
      </c>
      <c r="BV10" s="761" t="str">
        <f t="shared" ref="BV10:EG10" si="1">IF(BV8="","","$")</f>
        <v/>
      </c>
      <c r="BW10" s="761" t="str">
        <f t="shared" si="1"/>
        <v/>
      </c>
      <c r="BX10" s="761" t="str">
        <f t="shared" si="1"/>
        <v/>
      </c>
      <c r="BY10" s="761" t="str">
        <f t="shared" si="1"/>
        <v/>
      </c>
      <c r="BZ10" s="761" t="str">
        <f t="shared" si="1"/>
        <v/>
      </c>
      <c r="CA10" s="761" t="str">
        <f t="shared" si="1"/>
        <v/>
      </c>
      <c r="CB10" s="761" t="str">
        <f t="shared" si="1"/>
        <v/>
      </c>
      <c r="CC10" s="761" t="str">
        <f t="shared" si="1"/>
        <v/>
      </c>
      <c r="CD10" s="761" t="str">
        <f t="shared" si="1"/>
        <v/>
      </c>
      <c r="CE10" s="761" t="str">
        <f t="shared" si="1"/>
        <v/>
      </c>
      <c r="CF10" s="761" t="str">
        <f t="shared" si="1"/>
        <v/>
      </c>
      <c r="CG10" s="761" t="str">
        <f t="shared" si="1"/>
        <v/>
      </c>
      <c r="CH10" s="761" t="str">
        <f t="shared" si="1"/>
        <v/>
      </c>
      <c r="CI10" s="761" t="str">
        <f t="shared" si="1"/>
        <v/>
      </c>
      <c r="CJ10" s="761" t="str">
        <f t="shared" si="1"/>
        <v/>
      </c>
      <c r="CK10" s="761" t="str">
        <f t="shared" si="1"/>
        <v/>
      </c>
      <c r="CL10" s="761" t="str">
        <f t="shared" si="1"/>
        <v/>
      </c>
      <c r="CM10" s="761" t="str">
        <f t="shared" si="1"/>
        <v/>
      </c>
      <c r="CN10" s="761" t="str">
        <f t="shared" si="1"/>
        <v/>
      </c>
      <c r="CO10" s="761" t="str">
        <f t="shared" si="1"/>
        <v/>
      </c>
      <c r="CP10" s="761" t="str">
        <f t="shared" si="1"/>
        <v/>
      </c>
      <c r="CQ10" s="761" t="str">
        <f t="shared" si="1"/>
        <v/>
      </c>
      <c r="CR10" s="761" t="str">
        <f t="shared" si="1"/>
        <v/>
      </c>
      <c r="CS10" s="761" t="str">
        <f t="shared" si="1"/>
        <v/>
      </c>
      <c r="CT10" s="761" t="str">
        <f t="shared" si="1"/>
        <v/>
      </c>
      <c r="CU10" s="761" t="str">
        <f t="shared" si="1"/>
        <v/>
      </c>
      <c r="CV10" s="761" t="str">
        <f t="shared" si="1"/>
        <v/>
      </c>
      <c r="CW10" s="761" t="str">
        <f t="shared" si="1"/>
        <v/>
      </c>
      <c r="CX10" s="761" t="str">
        <f t="shared" si="1"/>
        <v/>
      </c>
      <c r="CY10" s="761" t="str">
        <f t="shared" si="1"/>
        <v/>
      </c>
      <c r="CZ10" s="761" t="str">
        <f t="shared" si="1"/>
        <v/>
      </c>
      <c r="DA10" s="761" t="str">
        <f t="shared" si="1"/>
        <v/>
      </c>
      <c r="DB10" s="761" t="str">
        <f t="shared" si="1"/>
        <v/>
      </c>
      <c r="DC10" s="761" t="str">
        <f t="shared" si="1"/>
        <v/>
      </c>
      <c r="DD10" s="761" t="str">
        <f t="shared" si="1"/>
        <v/>
      </c>
      <c r="DE10" s="761" t="str">
        <f t="shared" si="1"/>
        <v/>
      </c>
      <c r="DF10" s="761" t="str">
        <f t="shared" si="1"/>
        <v/>
      </c>
      <c r="DG10" s="761" t="str">
        <f t="shared" si="1"/>
        <v/>
      </c>
      <c r="DH10" s="761" t="str">
        <f t="shared" si="1"/>
        <v/>
      </c>
      <c r="DI10" s="761" t="str">
        <f t="shared" si="1"/>
        <v/>
      </c>
      <c r="DJ10" s="761" t="str">
        <f t="shared" si="1"/>
        <v/>
      </c>
      <c r="DK10" s="761" t="str">
        <f t="shared" si="1"/>
        <v/>
      </c>
      <c r="DL10" s="761" t="str">
        <f t="shared" si="1"/>
        <v/>
      </c>
      <c r="DM10" s="761" t="str">
        <f t="shared" si="1"/>
        <v/>
      </c>
      <c r="DN10" s="761" t="str">
        <f t="shared" si="1"/>
        <v/>
      </c>
      <c r="DO10" s="761" t="str">
        <f t="shared" si="1"/>
        <v/>
      </c>
      <c r="DP10" s="761" t="str">
        <f t="shared" si="1"/>
        <v/>
      </c>
      <c r="DQ10" s="761" t="str">
        <f t="shared" si="1"/>
        <v/>
      </c>
      <c r="DR10" s="761" t="str">
        <f t="shared" si="1"/>
        <v/>
      </c>
      <c r="DS10" s="761" t="str">
        <f t="shared" si="1"/>
        <v/>
      </c>
      <c r="DT10" s="761" t="str">
        <f t="shared" si="1"/>
        <v/>
      </c>
      <c r="DU10" s="761" t="str">
        <f t="shared" si="1"/>
        <v/>
      </c>
      <c r="DV10" s="761" t="str">
        <f t="shared" si="1"/>
        <v/>
      </c>
      <c r="DW10" s="761" t="str">
        <f t="shared" si="1"/>
        <v/>
      </c>
      <c r="DX10" s="761" t="str">
        <f t="shared" si="1"/>
        <v/>
      </c>
      <c r="DY10" s="761" t="str">
        <f t="shared" si="1"/>
        <v/>
      </c>
      <c r="DZ10" s="761" t="str">
        <f t="shared" si="1"/>
        <v/>
      </c>
      <c r="EA10" s="761" t="str">
        <f t="shared" si="1"/>
        <v/>
      </c>
      <c r="EB10" s="761" t="str">
        <f t="shared" si="1"/>
        <v/>
      </c>
      <c r="EC10" s="761" t="str">
        <f t="shared" si="1"/>
        <v/>
      </c>
      <c r="ED10" s="761" t="str">
        <f t="shared" si="1"/>
        <v/>
      </c>
      <c r="EE10" s="761" t="str">
        <f t="shared" si="1"/>
        <v/>
      </c>
      <c r="EF10" s="761" t="str">
        <f t="shared" si="1"/>
        <v/>
      </c>
      <c r="EG10" s="761" t="str">
        <f t="shared" si="1"/>
        <v/>
      </c>
      <c r="EH10" s="761" t="str">
        <f t="shared" ref="EH10:ES10" si="2">IF(EH8="","","$")</f>
        <v/>
      </c>
      <c r="EI10" s="761" t="str">
        <f t="shared" si="2"/>
        <v/>
      </c>
      <c r="EJ10" s="761" t="str">
        <f t="shared" si="2"/>
        <v/>
      </c>
      <c r="EK10" s="761" t="str">
        <f t="shared" si="2"/>
        <v/>
      </c>
      <c r="EL10" s="761" t="str">
        <f t="shared" si="2"/>
        <v/>
      </c>
      <c r="EM10" s="761" t="str">
        <f t="shared" si="2"/>
        <v/>
      </c>
      <c r="EN10" s="761" t="str">
        <f t="shared" si="2"/>
        <v/>
      </c>
      <c r="EO10" s="761" t="str">
        <f t="shared" si="2"/>
        <v/>
      </c>
      <c r="EP10" s="761" t="str">
        <f t="shared" si="2"/>
        <v/>
      </c>
      <c r="EQ10" s="761" t="str">
        <f t="shared" si="2"/>
        <v/>
      </c>
      <c r="ER10" s="761" t="str">
        <f t="shared" si="2"/>
        <v/>
      </c>
      <c r="ES10" s="761" t="str">
        <f t="shared" si="2"/>
        <v/>
      </c>
    </row>
    <row r="11" spans="1:150">
      <c r="A11" s="844" t="str">
        <f>IF('Input -Direct Operating'!A9=0,"",'Input -Direct Operating'!A9)</f>
        <v/>
      </c>
      <c r="B11" s="844"/>
      <c r="C11" s="844"/>
      <c r="D11" s="763" t="str">
        <f>IF('Input -Direct Operating'!C9=0,"",'Input -Direct Operating'!C9)</f>
        <v/>
      </c>
      <c r="E11" s="764" t="str">
        <f>IF('Input -Direct Operating'!D9=0,"",'Input -Direct Operating'!D9)</f>
        <v/>
      </c>
      <c r="F11" s="765" t="str">
        <f>IF('Input -Direct Operating'!E9=0,"",'Input -Direct Operating'!E9)</f>
        <v/>
      </c>
      <c r="G11" s="765" t="str">
        <f>IF('Input -Direct Operating'!F9=0,"",'Input -Direct Operating'!F9)</f>
        <v/>
      </c>
      <c r="H11" s="765" t="str">
        <f>IF('Input -Direct Operating'!G9=0,"",'Input -Direct Operating'!G9)</f>
        <v/>
      </c>
      <c r="I11" s="766" t="str">
        <f>IF('Input -Direct Operating'!I9=0,"",'Input -Direct Operating'!$G9*'Input -Direct Operating'!I9)</f>
        <v/>
      </c>
      <c r="J11" s="766" t="str">
        <f>IF('Input -Direct Operating'!J9=0,"",'Input -Direct Operating'!$G9*'Input -Direct Operating'!J9)</f>
        <v/>
      </c>
      <c r="K11" s="766" t="str">
        <f>IF('Input -Direct Operating'!K9=0,"",'Input -Direct Operating'!$G9*'Input -Direct Operating'!K9)</f>
        <v/>
      </c>
      <c r="L11" s="766" t="str">
        <f>IF('Input -Direct Operating'!L9=0,"",'Input -Direct Operating'!$G9*'Input -Direct Operating'!L9)</f>
        <v/>
      </c>
      <c r="M11" s="766" t="str">
        <f>IF('Input -Direct Operating'!M9=0,"",'Input -Direct Operating'!$G9*'Input -Direct Operating'!M9)</f>
        <v/>
      </c>
      <c r="N11" s="766" t="str">
        <f>IF('Input -Direct Operating'!N9=0,"",'Input -Direct Operating'!$G9*'Input -Direct Operating'!N9)</f>
        <v/>
      </c>
      <c r="O11" s="766" t="str">
        <f>IF('Input -Direct Operating'!O9=0,"",'Input -Direct Operating'!$G9*'Input -Direct Operating'!O9)</f>
        <v/>
      </c>
      <c r="P11" s="766" t="str">
        <f>IF('Input -Direct Operating'!P9=0,"",'Input -Direct Operating'!$G9*'Input -Direct Operating'!P9)</f>
        <v/>
      </c>
      <c r="Q11" s="766" t="str">
        <f>IF('Input -Direct Operating'!Q9=0,"",'Input -Direct Operating'!$G9*'Input -Direct Operating'!Q9)</f>
        <v/>
      </c>
      <c r="R11" s="766" t="str">
        <f>IF('Input -Direct Operating'!R9=0,"",'Input -Direct Operating'!$G9*'Input -Direct Operating'!R9)</f>
        <v/>
      </c>
      <c r="S11" s="766" t="str">
        <f>IF('Input -Direct Operating'!S9=0,"",'Input -Direct Operating'!$G9*'Input -Direct Operating'!S9)</f>
        <v/>
      </c>
      <c r="T11" s="766" t="str">
        <f>IF('Input -Direct Operating'!T9=0,"",'Input -Direct Operating'!$G9*'Input -Direct Operating'!T9)</f>
        <v/>
      </c>
      <c r="U11" s="766" t="str">
        <f>IF('Input -Direct Operating'!U9=0,"",'Input -Direct Operating'!$G9*'Input -Direct Operating'!U9)</f>
        <v/>
      </c>
      <c r="V11" s="766" t="str">
        <f>IF('Input -Direct Operating'!V9=0,"",'Input -Direct Operating'!$G9*'Input -Direct Operating'!V9)</f>
        <v/>
      </c>
      <c r="W11" s="766" t="str">
        <f>IF('Input -Direct Operating'!W9=0,"",'Input -Direct Operating'!$G9*'Input -Direct Operating'!W9)</f>
        <v/>
      </c>
      <c r="X11" s="766" t="str">
        <f>IF('Input -Direct Operating'!X9=0,"",'Input -Direct Operating'!$G9*'Input -Direct Operating'!X9)</f>
        <v/>
      </c>
      <c r="Y11" s="766" t="str">
        <f>IF('Input -Direct Operating'!Y9=0,"",'Input -Direct Operating'!$G9*'Input -Direct Operating'!Y9)</f>
        <v/>
      </c>
      <c r="Z11" s="766" t="str">
        <f>IF('Input -Direct Operating'!Z9=0,"",'Input -Direct Operating'!$G9*'Input -Direct Operating'!Z9)</f>
        <v/>
      </c>
      <c r="AA11" s="766" t="str">
        <f>IF('Input -Direct Operating'!AA9=0,"",'Input -Direct Operating'!$G9*'Input -Direct Operating'!AA9)</f>
        <v/>
      </c>
      <c r="AB11" s="766" t="str">
        <f>IF('Input -Direct Operating'!AB9=0,"",'Input -Direct Operating'!$G9*'Input -Direct Operating'!AB9)</f>
        <v/>
      </c>
      <c r="AC11" s="766" t="str">
        <f>IF('Input -Direct Operating'!AC9=0,"",'Input -Direct Operating'!$G9*'Input -Direct Operating'!AC9)</f>
        <v/>
      </c>
      <c r="AD11" s="766" t="str">
        <f>IF('Input -Direct Operating'!AD9=0,"",'Input -Direct Operating'!$G9*'Input -Direct Operating'!AD9)</f>
        <v/>
      </c>
      <c r="AE11" s="766" t="str">
        <f>IF('Input -Direct Operating'!AE9=0,"",'Input -Direct Operating'!$G9*'Input -Direct Operating'!AE9)</f>
        <v/>
      </c>
      <c r="AF11" s="766" t="str">
        <f>IF('Input -Direct Operating'!AF9=0,"",'Input -Direct Operating'!$G9*'Input -Direct Operating'!AF9)</f>
        <v/>
      </c>
      <c r="AG11" s="766" t="str">
        <f>IF('Input -Direct Operating'!AG9=0,"",'Input -Direct Operating'!$G9*'Input -Direct Operating'!AG9)</f>
        <v/>
      </c>
      <c r="AH11" s="766" t="str">
        <f>IF('Input -Direct Operating'!AH9=0,"",'Input -Direct Operating'!$G9*'Input -Direct Operating'!AH9)</f>
        <v/>
      </c>
      <c r="AI11" s="766" t="str">
        <f>IF('Input -Direct Operating'!AI9=0,"",'Input -Direct Operating'!$G9*'Input -Direct Operating'!AI9)</f>
        <v/>
      </c>
      <c r="AJ11" s="766" t="str">
        <f>IF('Input -Direct Operating'!AJ9=0,"",'Input -Direct Operating'!$G9*'Input -Direct Operating'!AJ9)</f>
        <v/>
      </c>
      <c r="AK11" s="766" t="str">
        <f>IF('Input -Direct Operating'!AK9=0,"",'Input -Direct Operating'!$G9*'Input -Direct Operating'!AK9)</f>
        <v/>
      </c>
      <c r="AL11" s="766" t="str">
        <f>IF('Input -Direct Operating'!AL9=0,"",'Input -Direct Operating'!$G9*'Input -Direct Operating'!AL9)</f>
        <v/>
      </c>
      <c r="AM11" s="766" t="str">
        <f>IF('Input -Direct Operating'!AM9=0,"",'Input -Direct Operating'!$G9*'Input -Direct Operating'!AM9)</f>
        <v/>
      </c>
      <c r="AN11" s="766" t="str">
        <f>IF('Input -Direct Operating'!AN9=0,"",'Input -Direct Operating'!$G9*'Input -Direct Operating'!AN9)</f>
        <v/>
      </c>
      <c r="AO11" s="766" t="str">
        <f>IF('Input -Direct Operating'!AO9=0,"",'Input -Direct Operating'!$G9*'Input -Direct Operating'!AO9)</f>
        <v/>
      </c>
      <c r="AP11" s="766" t="str">
        <f>IF('Input -Direct Operating'!AP9=0,"",'Input -Direct Operating'!$G9*'Input -Direct Operating'!AP9)</f>
        <v/>
      </c>
      <c r="AQ11" s="766" t="str">
        <f>IF('Input -Direct Operating'!AQ9=0,"",'Input -Direct Operating'!$G9*'Input -Direct Operating'!AQ9)</f>
        <v/>
      </c>
      <c r="AR11" s="766" t="str">
        <f>IF('Input -Direct Operating'!AR9=0,"",'Input -Direct Operating'!$G9*'Input -Direct Operating'!AR9)</f>
        <v/>
      </c>
      <c r="AS11" s="766" t="str">
        <f>IF('Input -Direct Operating'!AS9=0,"",'Input -Direct Operating'!$G9*'Input -Direct Operating'!AS9)</f>
        <v/>
      </c>
      <c r="AT11" s="766" t="str">
        <f>IF('Input -Direct Operating'!AT9=0,"",'Input -Direct Operating'!$G9*'Input -Direct Operating'!AT9)</f>
        <v/>
      </c>
      <c r="AU11" s="766" t="str">
        <f>IF('Input -Direct Operating'!AU9=0,"",'Input -Direct Operating'!$G9*'Input -Direct Operating'!AU9)</f>
        <v/>
      </c>
      <c r="AV11" s="766" t="str">
        <f>IF('Input -Direct Operating'!AV9=0,"",'Input -Direct Operating'!$G9*'Input -Direct Operating'!AV9)</f>
        <v/>
      </c>
      <c r="AW11" s="766" t="str">
        <f>IF('Input -Direct Operating'!AW9=0,"",'Input -Direct Operating'!$G9*'Input -Direct Operating'!AW9)</f>
        <v/>
      </c>
      <c r="AX11" s="766" t="str">
        <f>IF('Input -Direct Operating'!AX9=0,"",'Input -Direct Operating'!$G9*'Input -Direct Operating'!AX9)</f>
        <v/>
      </c>
      <c r="AY11" s="766" t="str">
        <f>IF('Input -Direct Operating'!AY9=0,"",'Input -Direct Operating'!$G9*'Input -Direct Operating'!AY9)</f>
        <v/>
      </c>
      <c r="AZ11" s="766" t="str">
        <f>IF('Input -Direct Operating'!AZ9=0,"",'Input -Direct Operating'!$G9*'Input -Direct Operating'!AZ9)</f>
        <v/>
      </c>
      <c r="BA11" s="766" t="str">
        <f>IF('Input -Direct Operating'!BA9=0,"",'Input -Direct Operating'!$G9*'Input -Direct Operating'!BA9)</f>
        <v/>
      </c>
      <c r="BB11" s="766" t="str">
        <f>IF('Input -Direct Operating'!BB9=0,"",'Input -Direct Operating'!$G9*'Input -Direct Operating'!BB9)</f>
        <v/>
      </c>
      <c r="BC11" s="766" t="str">
        <f>IF('Input -Direct Operating'!BC9=0,"",'Input -Direct Operating'!$G9*'Input -Direct Operating'!BC9)</f>
        <v/>
      </c>
      <c r="BD11" s="766" t="str">
        <f>IF('Input -Direct Operating'!BD9=0,"",'Input -Direct Operating'!$G9*'Input -Direct Operating'!BD9)</f>
        <v/>
      </c>
      <c r="BE11" s="766" t="str">
        <f>IF('Input -Direct Operating'!BE9=0,"",'Input -Direct Operating'!$G9*'Input -Direct Operating'!BE9)</f>
        <v/>
      </c>
      <c r="BF11" s="766" t="str">
        <f>IF('Input -Direct Operating'!BF9=0,"",'Input -Direct Operating'!$G9*'Input -Direct Operating'!BF9)</f>
        <v/>
      </c>
      <c r="BG11" s="766" t="str">
        <f>IF('Input -Direct Operating'!BG9=0,"",'Input -Direct Operating'!$G9*'Input -Direct Operating'!BG9)</f>
        <v/>
      </c>
      <c r="BH11" s="766" t="str">
        <f>IF('Input -Direct Operating'!BH9=0,"",'Input -Direct Operating'!$G9*'Input -Direct Operating'!BH9)</f>
        <v/>
      </c>
      <c r="BI11" s="766" t="str">
        <f>IF('Input -Direct Operating'!BI9=0,"",'Input -Direct Operating'!$G9*'Input -Direct Operating'!BI9)</f>
        <v/>
      </c>
      <c r="BJ11" s="766" t="str">
        <f>IF('Input -Direct Operating'!BJ9=0,"",'Input -Direct Operating'!$G9*'Input -Direct Operating'!BJ9)</f>
        <v/>
      </c>
      <c r="BK11" s="766" t="str">
        <f>IF('Input -Direct Operating'!BK9=0,"",'Input -Direct Operating'!$G9*'Input -Direct Operating'!BK9)</f>
        <v/>
      </c>
      <c r="BL11" s="766" t="str">
        <f>IF('Input -Direct Operating'!BL9=0,"",'Input -Direct Operating'!$G9*'Input -Direct Operating'!BL9)</f>
        <v/>
      </c>
      <c r="BM11" s="766" t="str">
        <f>IF('Input -Direct Operating'!BM9=0,"",'Input -Direct Operating'!$G9*'Input -Direct Operating'!BM9)</f>
        <v/>
      </c>
      <c r="BN11" s="766" t="str">
        <f>IF('Input -Direct Operating'!BN9=0,"",'Input -Direct Operating'!$G9*'Input -Direct Operating'!BN9)</f>
        <v/>
      </c>
      <c r="BO11" s="766" t="str">
        <f>IF('Input -Direct Operating'!BO9=0,"",'Input -Direct Operating'!$G9*'Input -Direct Operating'!BO9)</f>
        <v/>
      </c>
      <c r="BP11" s="766" t="str">
        <f>IF('Input -Direct Operating'!BP9=0,"",'Input -Direct Operating'!$G9*'Input -Direct Operating'!BP9)</f>
        <v/>
      </c>
      <c r="BQ11" s="766" t="str">
        <f>IF('Input -Direct Operating'!BQ9=0,"",'Input -Direct Operating'!$G9*'Input -Direct Operating'!BQ9)</f>
        <v/>
      </c>
      <c r="BR11" s="766" t="str">
        <f>IF('Input -Direct Operating'!BR9=0,"",'Input -Direct Operating'!$G9*'Input -Direct Operating'!BR9)</f>
        <v/>
      </c>
      <c r="BS11" s="766" t="str">
        <f>IF('Input -Direct Operating'!BS9=0,"",'Input -Direct Operating'!$G9*'Input -Direct Operating'!BS9)</f>
        <v/>
      </c>
      <c r="BT11" s="766" t="str">
        <f>IF('Input -Direct Operating'!BT9=0,"",'Input -Direct Operating'!$G9*'Input -Direct Operating'!BT9)</f>
        <v/>
      </c>
      <c r="BU11" s="766" t="str">
        <f>IF('Input -Direct Operating'!BU9=0,"",'Input -Direct Operating'!$G9*'Input -Direct Operating'!BU9)</f>
        <v/>
      </c>
      <c r="BV11" s="766" t="str">
        <f>IF('Input -Direct Operating'!BV9=0,"",'Input -Direct Operating'!$G9*'Input -Direct Operating'!BV9)</f>
        <v/>
      </c>
      <c r="BW11" s="766" t="str">
        <f>IF('Input -Direct Operating'!BW9=0,"",'Input -Direct Operating'!$G9*'Input -Direct Operating'!BW9)</f>
        <v/>
      </c>
      <c r="BX11" s="766" t="str">
        <f>IF('Input -Direct Operating'!BX9=0,"",'Input -Direct Operating'!$G9*'Input -Direct Operating'!BX9)</f>
        <v/>
      </c>
      <c r="BY11" s="766" t="str">
        <f>IF('Input -Direct Operating'!BY9=0,"",'Input -Direct Operating'!$G9*'Input -Direct Operating'!BY9)</f>
        <v/>
      </c>
      <c r="BZ11" s="766" t="str">
        <f>IF('Input -Direct Operating'!BZ9=0,"",'Input -Direct Operating'!$G9*'Input -Direct Operating'!BZ9)</f>
        <v/>
      </c>
      <c r="CA11" s="766" t="str">
        <f>IF('Input -Direct Operating'!CA9=0,"",'Input -Direct Operating'!$G9*'Input -Direct Operating'!CA9)</f>
        <v/>
      </c>
      <c r="CB11" s="766" t="str">
        <f>IF('Input -Direct Operating'!CB9=0,"",'Input -Direct Operating'!$G9*'Input -Direct Operating'!CB9)</f>
        <v/>
      </c>
      <c r="CC11" s="766" t="str">
        <f>IF('Input -Direct Operating'!CC9=0,"",'Input -Direct Operating'!$G9*'Input -Direct Operating'!CC9)</f>
        <v/>
      </c>
      <c r="CD11" s="766" t="str">
        <f>IF('Input -Direct Operating'!CD9=0,"",'Input -Direct Operating'!$G9*'Input -Direct Operating'!CD9)</f>
        <v/>
      </c>
      <c r="CE11" s="766" t="str">
        <f>IF('Input -Direct Operating'!CE9=0,"",'Input -Direct Operating'!$G9*'Input -Direct Operating'!CE9)</f>
        <v/>
      </c>
      <c r="CF11" s="766" t="str">
        <f>IF('Input -Direct Operating'!CF9=0,"",'Input -Direct Operating'!$G9*'Input -Direct Operating'!CF9)</f>
        <v/>
      </c>
      <c r="CG11" s="766" t="str">
        <f>IF('Input -Direct Operating'!CG9=0,"",'Input -Direct Operating'!$G9*'Input -Direct Operating'!CG9)</f>
        <v/>
      </c>
      <c r="CH11" s="766" t="str">
        <f>IF('Input -Direct Operating'!CH9=0,"",'Input -Direct Operating'!$G9*'Input -Direct Operating'!CH9)</f>
        <v/>
      </c>
      <c r="CI11" s="766" t="str">
        <f>IF('Input -Direct Operating'!CI9=0,"",'Input -Direct Operating'!$G9*'Input -Direct Operating'!CI9)</f>
        <v/>
      </c>
      <c r="CJ11" s="766" t="str">
        <f>IF('Input -Direct Operating'!CJ9=0,"",'Input -Direct Operating'!$G9*'Input -Direct Operating'!CJ9)</f>
        <v/>
      </c>
      <c r="CK11" s="766" t="str">
        <f>IF('Input -Direct Operating'!CK9=0,"",'Input -Direct Operating'!$G9*'Input -Direct Operating'!CK9)</f>
        <v/>
      </c>
      <c r="CL11" s="766" t="str">
        <f>IF('Input -Direct Operating'!CL9=0,"",'Input -Direct Operating'!$G9*'Input -Direct Operating'!CL9)</f>
        <v/>
      </c>
      <c r="CM11" s="766" t="str">
        <f>IF('Input -Direct Operating'!CM9=0,"",'Input -Direct Operating'!$G9*'Input -Direct Operating'!CM9)</f>
        <v/>
      </c>
      <c r="CN11" s="766" t="str">
        <f>IF('Input -Direct Operating'!CN9=0,"",'Input -Direct Operating'!$G9*'Input -Direct Operating'!CN9)</f>
        <v/>
      </c>
      <c r="CO11" s="766" t="str">
        <f>IF('Input -Direct Operating'!CO9=0,"",'Input -Direct Operating'!$G9*'Input -Direct Operating'!CO9)</f>
        <v/>
      </c>
      <c r="CP11" s="766" t="str">
        <f>IF('Input -Direct Operating'!CP9=0,"",'Input -Direct Operating'!$G9*'Input -Direct Operating'!CP9)</f>
        <v/>
      </c>
      <c r="CQ11" s="766" t="str">
        <f>IF('Input -Direct Operating'!CQ9=0,"",'Input -Direct Operating'!$G9*'Input -Direct Operating'!CQ9)</f>
        <v/>
      </c>
      <c r="CR11" s="766" t="str">
        <f>IF('Input -Direct Operating'!CR9=0,"",'Input -Direct Operating'!$G9*'Input -Direct Operating'!CR9)</f>
        <v/>
      </c>
      <c r="CS11" s="766" t="str">
        <f>IF('Input -Direct Operating'!CS9=0,"",'Input -Direct Operating'!$G9*'Input -Direct Operating'!CS9)</f>
        <v/>
      </c>
      <c r="CT11" s="766" t="str">
        <f>IF('Input -Direct Operating'!CT9=0,"",'Input -Direct Operating'!$G9*'Input -Direct Operating'!CT9)</f>
        <v/>
      </c>
      <c r="CU11" s="766" t="str">
        <f>IF('Input -Direct Operating'!CU9=0,"",'Input -Direct Operating'!$G9*'Input -Direct Operating'!CU9)</f>
        <v/>
      </c>
      <c r="CV11" s="766" t="str">
        <f>IF('Input -Direct Operating'!CV9=0,"",'Input -Direct Operating'!$G9*'Input -Direct Operating'!CV9)</f>
        <v/>
      </c>
      <c r="CW11" s="766" t="str">
        <f>IF('Input -Direct Operating'!CW9=0,"",'Input -Direct Operating'!$G9*'Input -Direct Operating'!CW9)</f>
        <v/>
      </c>
      <c r="CX11" s="766" t="str">
        <f>IF('Input -Direct Operating'!CX9=0,"",'Input -Direct Operating'!$G9*'Input -Direct Operating'!CX9)</f>
        <v/>
      </c>
      <c r="CY11" s="766" t="str">
        <f>IF('Input -Direct Operating'!CY9=0,"",'Input -Direct Operating'!$G9*'Input -Direct Operating'!CY9)</f>
        <v/>
      </c>
      <c r="CZ11" s="766" t="str">
        <f>IF('Input -Direct Operating'!CZ9=0,"",'Input -Direct Operating'!$G9*'Input -Direct Operating'!CZ9)</f>
        <v/>
      </c>
      <c r="DA11" s="766" t="str">
        <f>IF('Input -Direct Operating'!DA9=0,"",'Input -Direct Operating'!$G9*'Input -Direct Operating'!DA9)</f>
        <v/>
      </c>
      <c r="DB11" s="766" t="str">
        <f>IF('Input -Direct Operating'!DB9=0,"",'Input -Direct Operating'!$G9*'Input -Direct Operating'!DB9)</f>
        <v/>
      </c>
      <c r="DC11" s="766" t="str">
        <f>IF('Input -Direct Operating'!DC9=0,"",'Input -Direct Operating'!$G9*'Input -Direct Operating'!DC9)</f>
        <v/>
      </c>
      <c r="DD11" s="766" t="str">
        <f>IF('Input -Direct Operating'!DD9=0,"",'Input -Direct Operating'!$G9*'Input -Direct Operating'!DD9)</f>
        <v/>
      </c>
      <c r="DE11" s="766" t="str">
        <f>IF('Input -Direct Operating'!DE9=0,"",'Input -Direct Operating'!$G9*'Input -Direct Operating'!DE9)</f>
        <v/>
      </c>
      <c r="DF11" s="766" t="str">
        <f>IF('Input -Direct Operating'!DF9=0,"",'Input -Direct Operating'!$G9*'Input -Direct Operating'!DF9)</f>
        <v/>
      </c>
      <c r="DG11" s="766" t="str">
        <f>IF('Input -Direct Operating'!DG9=0,"",'Input -Direct Operating'!$G9*'Input -Direct Operating'!DG9)</f>
        <v/>
      </c>
      <c r="DH11" s="766" t="str">
        <f>IF('Input -Direct Operating'!DH9=0,"",'Input -Direct Operating'!$G9*'Input -Direct Operating'!DH9)</f>
        <v/>
      </c>
      <c r="DI11" s="766" t="str">
        <f>IF('Input -Direct Operating'!DI9=0,"",'Input -Direct Operating'!$G9*'Input -Direct Operating'!DI9)</f>
        <v/>
      </c>
      <c r="DJ11" s="766" t="str">
        <f>IF('Input -Direct Operating'!DJ9=0,"",'Input -Direct Operating'!$G9*'Input -Direct Operating'!DJ9)</f>
        <v/>
      </c>
      <c r="DK11" s="766" t="str">
        <f>IF('Input -Direct Operating'!DK9=0,"",'Input -Direct Operating'!$G9*'Input -Direct Operating'!DK9)</f>
        <v/>
      </c>
      <c r="DL11" s="766" t="str">
        <f>IF('Input -Direct Operating'!DL9=0,"",'Input -Direct Operating'!$G9*'Input -Direct Operating'!DL9)</f>
        <v/>
      </c>
      <c r="DM11" s="766" t="str">
        <f>IF('Input -Direct Operating'!DM9=0,"",'Input -Direct Operating'!$G9*'Input -Direct Operating'!DM9)</f>
        <v/>
      </c>
      <c r="DN11" s="766" t="str">
        <f>IF('Input -Direct Operating'!DN9=0,"",'Input -Direct Operating'!$G9*'Input -Direct Operating'!DN9)</f>
        <v/>
      </c>
      <c r="DO11" s="766" t="str">
        <f>IF('Input -Direct Operating'!DO9=0,"",'Input -Direct Operating'!$G9*'Input -Direct Operating'!DO9)</f>
        <v/>
      </c>
      <c r="DP11" s="766" t="str">
        <f>IF('Input -Direct Operating'!DP9=0,"",'Input -Direct Operating'!$G9*'Input -Direct Operating'!DP9)</f>
        <v/>
      </c>
      <c r="DQ11" s="766" t="str">
        <f>IF('Input -Direct Operating'!DQ9=0,"",'Input -Direct Operating'!$G9*'Input -Direct Operating'!DQ9)</f>
        <v/>
      </c>
      <c r="DR11" s="766" t="str">
        <f>IF('Input -Direct Operating'!DR9=0,"",'Input -Direct Operating'!$G9*'Input -Direct Operating'!DR9)</f>
        <v/>
      </c>
      <c r="DS11" s="766" t="str">
        <f>IF('Input -Direct Operating'!DS9=0,"",'Input -Direct Operating'!$G9*'Input -Direct Operating'!DS9)</f>
        <v/>
      </c>
      <c r="DT11" s="766" t="str">
        <f>IF('Input -Direct Operating'!DT9=0,"",'Input -Direct Operating'!$G9*'Input -Direct Operating'!DT9)</f>
        <v/>
      </c>
      <c r="DU11" s="766" t="str">
        <f>IF('Input -Direct Operating'!DU9=0,"",'Input -Direct Operating'!$G9*'Input -Direct Operating'!DU9)</f>
        <v/>
      </c>
      <c r="DV11" s="766" t="str">
        <f>IF('Input -Direct Operating'!DV9=0,"",'Input -Direct Operating'!$G9*'Input -Direct Operating'!DV9)</f>
        <v/>
      </c>
      <c r="DW11" s="766" t="str">
        <f>IF('Input -Direct Operating'!DW9=0,"",'Input -Direct Operating'!$G9*'Input -Direct Operating'!DW9)</f>
        <v/>
      </c>
      <c r="DX11" s="766" t="str">
        <f>IF('Input -Direct Operating'!DX9=0,"",'Input -Direct Operating'!$G9*'Input -Direct Operating'!DX9)</f>
        <v/>
      </c>
      <c r="DY11" s="766" t="str">
        <f>IF('Input -Direct Operating'!DY9=0,"",'Input -Direct Operating'!$G9*'Input -Direct Operating'!DY9)</f>
        <v/>
      </c>
      <c r="DZ11" s="766" t="str">
        <f>IF('Input -Direct Operating'!DZ9=0,"",'Input -Direct Operating'!$G9*'Input -Direct Operating'!DZ9)</f>
        <v/>
      </c>
      <c r="EA11" s="766" t="str">
        <f>IF('Input -Direct Operating'!EA9=0,"",'Input -Direct Operating'!$G9*'Input -Direct Operating'!EA9)</f>
        <v/>
      </c>
      <c r="EB11" s="766" t="str">
        <f>IF('Input -Direct Operating'!EB9=0,"",'Input -Direct Operating'!$G9*'Input -Direct Operating'!EB9)</f>
        <v/>
      </c>
      <c r="EC11" s="766" t="str">
        <f>IF('Input -Direct Operating'!EC9=0,"",'Input -Direct Operating'!$G9*'Input -Direct Operating'!EC9)</f>
        <v/>
      </c>
      <c r="ED11" s="766" t="str">
        <f>IF('Input -Direct Operating'!ED9=0,"",'Input -Direct Operating'!$G9*'Input -Direct Operating'!ED9)</f>
        <v/>
      </c>
      <c r="EE11" s="766" t="str">
        <f>IF('Input -Direct Operating'!EE9=0,"",'Input -Direct Operating'!$G9*'Input -Direct Operating'!EE9)</f>
        <v/>
      </c>
      <c r="EF11" s="766" t="str">
        <f>IF('Input -Direct Operating'!EF9=0,"",'Input -Direct Operating'!$G9*'Input -Direct Operating'!EF9)</f>
        <v/>
      </c>
      <c r="EG11" s="766" t="str">
        <f>IF('Input -Direct Operating'!EG9=0,"",'Input -Direct Operating'!$G9*'Input -Direct Operating'!EG9)</f>
        <v/>
      </c>
      <c r="EH11" s="766" t="str">
        <f>IF('Input -Direct Operating'!EH9=0,"",'Input -Direct Operating'!$G9*'Input -Direct Operating'!EH9)</f>
        <v/>
      </c>
      <c r="EI11" s="766" t="str">
        <f>IF('Input -Direct Operating'!EI9=0,"",'Input -Direct Operating'!$G9*'Input -Direct Operating'!EI9)</f>
        <v/>
      </c>
      <c r="EJ11" s="766" t="str">
        <f>IF('Input -Direct Operating'!EJ9=0,"",'Input -Direct Operating'!$G9*'Input -Direct Operating'!EJ9)</f>
        <v/>
      </c>
      <c r="EK11" s="766" t="str">
        <f>IF('Input -Direct Operating'!EK9=0,"",'Input -Direct Operating'!$G9*'Input -Direct Operating'!EK9)</f>
        <v/>
      </c>
      <c r="EL11" s="766" t="str">
        <f>IF('Input -Direct Operating'!EL9=0,"",'Input -Direct Operating'!$G9*'Input -Direct Operating'!EL9)</f>
        <v/>
      </c>
      <c r="EM11" s="766" t="str">
        <f>IF('Input -Direct Operating'!EM9=0,"",'Input -Direct Operating'!$G9*'Input -Direct Operating'!EM9)</f>
        <v/>
      </c>
      <c r="EN11" s="766" t="str">
        <f>IF('Input -Direct Operating'!EN9=0,"",'Input -Direct Operating'!$G9*'Input -Direct Operating'!EN9)</f>
        <v/>
      </c>
      <c r="EO11" s="766" t="str">
        <f>IF('Input -Direct Operating'!EO9=0,"",'Input -Direct Operating'!$G9*'Input -Direct Operating'!EO9)</f>
        <v/>
      </c>
      <c r="EP11" s="766" t="str">
        <f>IF('Input -Direct Operating'!EP9=0,"",'Input -Direct Operating'!$G9*'Input -Direct Operating'!EP9)</f>
        <v/>
      </c>
      <c r="EQ11" s="766" t="str">
        <f>IF('Input -Direct Operating'!EQ9=0,"",'Input -Direct Operating'!$G9*'Input -Direct Operating'!EQ9)</f>
        <v/>
      </c>
      <c r="ER11" s="766" t="str">
        <f>IF('Input -Direct Operating'!ER9=0,"",'Input -Direct Operating'!$G9*'Input -Direct Operating'!ER9)</f>
        <v/>
      </c>
      <c r="ES11" s="766" t="str">
        <f>IF('Input -Direct Operating'!ES9=0,"",'Input -Direct Operating'!$G9*'Input -Direct Operating'!ES9)</f>
        <v/>
      </c>
      <c r="ET11" s="767"/>
    </row>
    <row r="12" spans="1:150">
      <c r="A12" s="853" t="str">
        <f>IF('Input -Direct Operating'!A10=0,"",'Input -Direct Operating'!A10)</f>
        <v/>
      </c>
      <c r="B12" s="854"/>
      <c r="C12" s="855"/>
      <c r="D12" s="323" t="str">
        <f>IF('Input -Direct Operating'!C10=0,"",'Input -Direct Operating'!C10)</f>
        <v/>
      </c>
      <c r="E12" s="762" t="str">
        <f>IF('Input -Direct Operating'!D10=0,"",'Input -Direct Operating'!D10)</f>
        <v/>
      </c>
      <c r="F12" s="325" t="str">
        <f>IF('Input -Direct Operating'!E10=0,"",'Input -Direct Operating'!E10)</f>
        <v/>
      </c>
      <c r="G12" s="325" t="str">
        <f>IF('Input -Direct Operating'!F10=0,"",'Input -Direct Operating'!F10)</f>
        <v/>
      </c>
      <c r="H12" s="325" t="str">
        <f>IF('Input -Direct Operating'!G10=0,"",'Input -Direct Operating'!G10)</f>
        <v/>
      </c>
      <c r="I12" s="320" t="str">
        <f>IF('Input -Direct Operating'!I10=0,"",'Input -Direct Operating'!$G10*'Input -Direct Operating'!I10)</f>
        <v/>
      </c>
      <c r="J12" s="320" t="str">
        <f>IF('Input -Direct Operating'!J10=0,"",'Input -Direct Operating'!$G10*'Input -Direct Operating'!J10)</f>
        <v/>
      </c>
      <c r="K12" s="320" t="str">
        <f>IF('Input -Direct Operating'!K10=0,"",'Input -Direct Operating'!$G10*'Input -Direct Operating'!K10)</f>
        <v/>
      </c>
      <c r="L12" s="320" t="str">
        <f>IF('Input -Direct Operating'!L10=0,"",'Input -Direct Operating'!$G10*'Input -Direct Operating'!L10)</f>
        <v/>
      </c>
      <c r="M12" s="320" t="str">
        <f>IF('Input -Direct Operating'!M10=0,"",'Input -Direct Operating'!$G10*'Input -Direct Operating'!M10)</f>
        <v/>
      </c>
      <c r="N12" s="320" t="str">
        <f>IF('Input -Direct Operating'!N10=0,"",'Input -Direct Operating'!$G10*'Input -Direct Operating'!N10)</f>
        <v/>
      </c>
      <c r="O12" s="320" t="str">
        <f>IF('Input -Direct Operating'!O10=0,"",'Input -Direct Operating'!$G10*'Input -Direct Operating'!O10)</f>
        <v/>
      </c>
      <c r="P12" s="320" t="str">
        <f>IF('Input -Direct Operating'!P10=0,"",'Input -Direct Operating'!$G10*'Input -Direct Operating'!P10)</f>
        <v/>
      </c>
      <c r="Q12" s="320" t="str">
        <f>IF('Input -Direct Operating'!Q10=0,"",'Input -Direct Operating'!$G10*'Input -Direct Operating'!Q10)</f>
        <v/>
      </c>
      <c r="R12" s="320" t="str">
        <f>IF('Input -Direct Operating'!R10=0,"",'Input -Direct Operating'!$G10*'Input -Direct Operating'!R10)</f>
        <v/>
      </c>
      <c r="S12" s="320" t="str">
        <f>IF('Input -Direct Operating'!S10=0,"",'Input -Direct Operating'!$G10*'Input -Direct Operating'!S10)</f>
        <v/>
      </c>
      <c r="T12" s="320" t="str">
        <f>IF('Input -Direct Operating'!T10=0,"",'Input -Direct Operating'!$G10*'Input -Direct Operating'!T10)</f>
        <v/>
      </c>
      <c r="U12" s="320" t="str">
        <f>IF('Input -Direct Operating'!U10=0,"",'Input -Direct Operating'!$G10*'Input -Direct Operating'!U10)</f>
        <v/>
      </c>
      <c r="V12" s="320" t="str">
        <f>IF('Input -Direct Operating'!V10=0,"",'Input -Direct Operating'!$G10*'Input -Direct Operating'!V10)</f>
        <v/>
      </c>
      <c r="W12" s="320" t="str">
        <f>IF('Input -Direct Operating'!W10=0,"",'Input -Direct Operating'!$G10*'Input -Direct Operating'!W10)</f>
        <v/>
      </c>
      <c r="X12" s="320" t="str">
        <f>IF('Input -Direct Operating'!X10=0,"",'Input -Direct Operating'!$G10*'Input -Direct Operating'!X10)</f>
        <v/>
      </c>
      <c r="Y12" s="320" t="str">
        <f>IF('Input -Direct Operating'!Y10=0,"",'Input -Direct Operating'!$G10*'Input -Direct Operating'!Y10)</f>
        <v/>
      </c>
      <c r="Z12" s="320" t="str">
        <f>IF('Input -Direct Operating'!Z10=0,"",'Input -Direct Operating'!$G10*'Input -Direct Operating'!Z10)</f>
        <v/>
      </c>
      <c r="AA12" s="320" t="str">
        <f>IF('Input -Direct Operating'!AA10=0,"",'Input -Direct Operating'!$G10*'Input -Direct Operating'!AA10)</f>
        <v/>
      </c>
      <c r="AB12" s="320" t="str">
        <f>IF('Input -Direct Operating'!AB10=0,"",'Input -Direct Operating'!$G10*'Input -Direct Operating'!AB10)</f>
        <v/>
      </c>
      <c r="AC12" s="320" t="str">
        <f>IF('Input -Direct Operating'!AC10=0,"",'Input -Direct Operating'!$G10*'Input -Direct Operating'!AC10)</f>
        <v/>
      </c>
      <c r="AD12" s="320" t="str">
        <f>IF('Input -Direct Operating'!AD10=0,"",'Input -Direct Operating'!$G10*'Input -Direct Operating'!AD10)</f>
        <v/>
      </c>
      <c r="AE12" s="320" t="str">
        <f>IF('Input -Direct Operating'!AE10=0,"",'Input -Direct Operating'!$G10*'Input -Direct Operating'!AE10)</f>
        <v/>
      </c>
      <c r="AF12" s="320" t="str">
        <f>IF('Input -Direct Operating'!AF10=0,"",'Input -Direct Operating'!$G10*'Input -Direct Operating'!AF10)</f>
        <v/>
      </c>
      <c r="AG12" s="320" t="str">
        <f>IF('Input -Direct Operating'!AG10=0,"",'Input -Direct Operating'!$G10*'Input -Direct Operating'!AG10)</f>
        <v/>
      </c>
      <c r="AH12" s="320" t="str">
        <f>IF('Input -Direct Operating'!AH10=0,"",'Input -Direct Operating'!$G10*'Input -Direct Operating'!AH10)</f>
        <v/>
      </c>
      <c r="AI12" s="320" t="str">
        <f>IF('Input -Direct Operating'!AI10=0,"",'Input -Direct Operating'!$G10*'Input -Direct Operating'!AI10)</f>
        <v/>
      </c>
      <c r="AJ12" s="320" t="str">
        <f>IF('Input -Direct Operating'!AJ10=0,"",'Input -Direct Operating'!$G10*'Input -Direct Operating'!AJ10)</f>
        <v/>
      </c>
      <c r="AK12" s="320" t="str">
        <f>IF('Input -Direct Operating'!AK10=0,"",'Input -Direct Operating'!$G10*'Input -Direct Operating'!AK10)</f>
        <v/>
      </c>
      <c r="AL12" s="320" t="str">
        <f>IF('Input -Direct Operating'!AL10=0,"",'Input -Direct Operating'!$G10*'Input -Direct Operating'!AL10)</f>
        <v/>
      </c>
      <c r="AM12" s="320" t="str">
        <f>IF('Input -Direct Operating'!AM10=0,"",'Input -Direct Operating'!$G10*'Input -Direct Operating'!AM10)</f>
        <v/>
      </c>
      <c r="AN12" s="320" t="str">
        <f>IF('Input -Direct Operating'!AN10=0,"",'Input -Direct Operating'!$G10*'Input -Direct Operating'!AN10)</f>
        <v/>
      </c>
      <c r="AO12" s="320" t="str">
        <f>IF('Input -Direct Operating'!AO10=0,"",'Input -Direct Operating'!$G10*'Input -Direct Operating'!AO10)</f>
        <v/>
      </c>
      <c r="AP12" s="320" t="str">
        <f>IF('Input -Direct Operating'!AP10=0,"",'Input -Direct Operating'!$G10*'Input -Direct Operating'!AP10)</f>
        <v/>
      </c>
      <c r="AQ12" s="320" t="str">
        <f>IF('Input -Direct Operating'!AQ10=0,"",'Input -Direct Operating'!$G10*'Input -Direct Operating'!AQ10)</f>
        <v/>
      </c>
      <c r="AR12" s="320" t="str">
        <f>IF('Input -Direct Operating'!AR10=0,"",'Input -Direct Operating'!$G10*'Input -Direct Operating'!AR10)</f>
        <v/>
      </c>
      <c r="AS12" s="320" t="str">
        <f>IF('Input -Direct Operating'!AS10=0,"",'Input -Direct Operating'!$G10*'Input -Direct Operating'!AS10)</f>
        <v/>
      </c>
      <c r="AT12" s="320" t="str">
        <f>IF('Input -Direct Operating'!AT10=0,"",'Input -Direct Operating'!$G10*'Input -Direct Operating'!AT10)</f>
        <v/>
      </c>
      <c r="AU12" s="320" t="str">
        <f>IF('Input -Direct Operating'!AU10=0,"",'Input -Direct Operating'!$G10*'Input -Direct Operating'!AU10)</f>
        <v/>
      </c>
      <c r="AV12" s="320" t="str">
        <f>IF('Input -Direct Operating'!AV10=0,"",'Input -Direct Operating'!$G10*'Input -Direct Operating'!AV10)</f>
        <v/>
      </c>
      <c r="AW12" s="320" t="str">
        <f>IF('Input -Direct Operating'!AW10=0,"",'Input -Direct Operating'!$G10*'Input -Direct Operating'!AW10)</f>
        <v/>
      </c>
      <c r="AX12" s="320" t="str">
        <f>IF('Input -Direct Operating'!AX10=0,"",'Input -Direct Operating'!$G10*'Input -Direct Operating'!AX10)</f>
        <v/>
      </c>
      <c r="AY12" s="320" t="str">
        <f>IF('Input -Direct Operating'!AY10=0,"",'Input -Direct Operating'!$G10*'Input -Direct Operating'!AY10)</f>
        <v/>
      </c>
      <c r="AZ12" s="320" t="str">
        <f>IF('Input -Direct Operating'!AZ10=0,"",'Input -Direct Operating'!$G10*'Input -Direct Operating'!AZ10)</f>
        <v/>
      </c>
      <c r="BA12" s="320" t="str">
        <f>IF('Input -Direct Operating'!BA10=0,"",'Input -Direct Operating'!$G10*'Input -Direct Operating'!BA10)</f>
        <v/>
      </c>
      <c r="BB12" s="320" t="str">
        <f>IF('Input -Direct Operating'!BB10=0,"",'Input -Direct Operating'!$G10*'Input -Direct Operating'!BB10)</f>
        <v/>
      </c>
      <c r="BC12" s="320" t="str">
        <f>IF('Input -Direct Operating'!BC10=0,"",'Input -Direct Operating'!$G10*'Input -Direct Operating'!BC10)</f>
        <v/>
      </c>
      <c r="BD12" s="320" t="str">
        <f>IF('Input -Direct Operating'!BD10=0,"",'Input -Direct Operating'!$G10*'Input -Direct Operating'!BD10)</f>
        <v/>
      </c>
      <c r="BE12" s="320" t="str">
        <f>IF('Input -Direct Operating'!BE10=0,"",'Input -Direct Operating'!$G10*'Input -Direct Operating'!BE10)</f>
        <v/>
      </c>
      <c r="BF12" s="320" t="str">
        <f>IF('Input -Direct Operating'!BF10=0,"",'Input -Direct Operating'!$G10*'Input -Direct Operating'!BF10)</f>
        <v/>
      </c>
      <c r="BG12" s="320" t="str">
        <f>IF('Input -Direct Operating'!BG10=0,"",'Input -Direct Operating'!$G10*'Input -Direct Operating'!BG10)</f>
        <v/>
      </c>
      <c r="BH12" s="320" t="str">
        <f>IF('Input -Direct Operating'!BH10=0,"",'Input -Direct Operating'!$G10*'Input -Direct Operating'!BH10)</f>
        <v/>
      </c>
      <c r="BI12" s="320" t="str">
        <f>IF('Input -Direct Operating'!BI10=0,"",'Input -Direct Operating'!$G10*'Input -Direct Operating'!BI10)</f>
        <v/>
      </c>
      <c r="BJ12" s="320" t="str">
        <f>IF('Input -Direct Operating'!BJ10=0,"",'Input -Direct Operating'!$G10*'Input -Direct Operating'!BJ10)</f>
        <v/>
      </c>
      <c r="BK12" s="320" t="str">
        <f>IF('Input -Direct Operating'!BK10=0,"",'Input -Direct Operating'!$G10*'Input -Direct Operating'!BK10)</f>
        <v/>
      </c>
      <c r="BL12" s="320" t="str">
        <f>IF('Input -Direct Operating'!BL10=0,"",'Input -Direct Operating'!$G10*'Input -Direct Operating'!BL10)</f>
        <v/>
      </c>
      <c r="BM12" s="320" t="str">
        <f>IF('Input -Direct Operating'!BM10=0,"",'Input -Direct Operating'!$G10*'Input -Direct Operating'!BM10)</f>
        <v/>
      </c>
      <c r="BN12" s="320" t="str">
        <f>IF('Input -Direct Operating'!BN10=0,"",'Input -Direct Operating'!$G10*'Input -Direct Operating'!BN10)</f>
        <v/>
      </c>
      <c r="BO12" s="320" t="str">
        <f>IF('Input -Direct Operating'!BO10=0,"",'Input -Direct Operating'!$G10*'Input -Direct Operating'!BO10)</f>
        <v/>
      </c>
      <c r="BP12" s="320" t="str">
        <f>IF('Input -Direct Operating'!BP10=0,"",'Input -Direct Operating'!$G10*'Input -Direct Operating'!BP10)</f>
        <v/>
      </c>
      <c r="BQ12" s="320" t="str">
        <f>IF('Input -Direct Operating'!BQ10=0,"",'Input -Direct Operating'!$G10*'Input -Direct Operating'!BQ10)</f>
        <v/>
      </c>
      <c r="BR12" s="320" t="str">
        <f>IF('Input -Direct Operating'!BR10=0,"",'Input -Direct Operating'!$G10*'Input -Direct Operating'!BR10)</f>
        <v/>
      </c>
      <c r="BS12" s="320" t="str">
        <f>IF('Input -Direct Operating'!BS10=0,"",'Input -Direct Operating'!$G10*'Input -Direct Operating'!BS10)</f>
        <v/>
      </c>
      <c r="BT12" s="320" t="str">
        <f>IF('Input -Direct Operating'!BT10=0,"",'Input -Direct Operating'!$G10*'Input -Direct Operating'!BT10)</f>
        <v/>
      </c>
      <c r="BU12" s="320" t="str">
        <f>IF('Input -Direct Operating'!BU10=0,"",'Input -Direct Operating'!$G10*'Input -Direct Operating'!BU10)</f>
        <v/>
      </c>
      <c r="BV12" s="320" t="str">
        <f>IF('Input -Direct Operating'!BV10=0,"",'Input -Direct Operating'!$G10*'Input -Direct Operating'!BV10)</f>
        <v/>
      </c>
      <c r="BW12" s="320" t="str">
        <f>IF('Input -Direct Operating'!BW10=0,"",'Input -Direct Operating'!$G10*'Input -Direct Operating'!BW10)</f>
        <v/>
      </c>
      <c r="BX12" s="320" t="str">
        <f>IF('Input -Direct Operating'!BX10=0,"",'Input -Direct Operating'!$G10*'Input -Direct Operating'!BX10)</f>
        <v/>
      </c>
      <c r="BY12" s="320" t="str">
        <f>IF('Input -Direct Operating'!BY10=0,"",'Input -Direct Operating'!$G10*'Input -Direct Operating'!BY10)</f>
        <v/>
      </c>
      <c r="BZ12" s="320" t="str">
        <f>IF('Input -Direct Operating'!BZ10=0,"",'Input -Direct Operating'!$G10*'Input -Direct Operating'!BZ10)</f>
        <v/>
      </c>
      <c r="CA12" s="320" t="str">
        <f>IF('Input -Direct Operating'!CA10=0,"",'Input -Direct Operating'!$G10*'Input -Direct Operating'!CA10)</f>
        <v/>
      </c>
      <c r="CB12" s="320" t="str">
        <f>IF('Input -Direct Operating'!CB10=0,"",'Input -Direct Operating'!$G10*'Input -Direct Operating'!CB10)</f>
        <v/>
      </c>
      <c r="CC12" s="320" t="str">
        <f>IF('Input -Direct Operating'!CC10=0,"",'Input -Direct Operating'!$G10*'Input -Direct Operating'!CC10)</f>
        <v/>
      </c>
      <c r="CD12" s="320" t="str">
        <f>IF('Input -Direct Operating'!CD10=0,"",'Input -Direct Operating'!$G10*'Input -Direct Operating'!CD10)</f>
        <v/>
      </c>
      <c r="CE12" s="320" t="str">
        <f>IF('Input -Direct Operating'!CE10=0,"",'Input -Direct Operating'!$G10*'Input -Direct Operating'!CE10)</f>
        <v/>
      </c>
      <c r="CF12" s="320" t="str">
        <f>IF('Input -Direct Operating'!CF10=0,"",'Input -Direct Operating'!$G10*'Input -Direct Operating'!CF10)</f>
        <v/>
      </c>
      <c r="CG12" s="320" t="str">
        <f>IF('Input -Direct Operating'!CG10=0,"",'Input -Direct Operating'!$G10*'Input -Direct Operating'!CG10)</f>
        <v/>
      </c>
      <c r="CH12" s="320" t="str">
        <f>IF('Input -Direct Operating'!CH10=0,"",'Input -Direct Operating'!$G10*'Input -Direct Operating'!CH10)</f>
        <v/>
      </c>
      <c r="CI12" s="320" t="str">
        <f>IF('Input -Direct Operating'!CI10=0,"",'Input -Direct Operating'!$G10*'Input -Direct Operating'!CI10)</f>
        <v/>
      </c>
      <c r="CJ12" s="320" t="str">
        <f>IF('Input -Direct Operating'!CJ10=0,"",'Input -Direct Operating'!$G10*'Input -Direct Operating'!CJ10)</f>
        <v/>
      </c>
      <c r="CK12" s="320" t="str">
        <f>IF('Input -Direct Operating'!CK10=0,"",'Input -Direct Operating'!$G10*'Input -Direct Operating'!CK10)</f>
        <v/>
      </c>
      <c r="CL12" s="320" t="str">
        <f>IF('Input -Direct Operating'!CL10=0,"",'Input -Direct Operating'!$G10*'Input -Direct Operating'!CL10)</f>
        <v/>
      </c>
      <c r="CM12" s="320" t="str">
        <f>IF('Input -Direct Operating'!CM10=0,"",'Input -Direct Operating'!$G10*'Input -Direct Operating'!CM10)</f>
        <v/>
      </c>
      <c r="CN12" s="320" t="str">
        <f>IF('Input -Direct Operating'!CN10=0,"",'Input -Direct Operating'!$G10*'Input -Direct Operating'!CN10)</f>
        <v/>
      </c>
      <c r="CO12" s="320" t="str">
        <f>IF('Input -Direct Operating'!CO10=0,"",'Input -Direct Operating'!$G10*'Input -Direct Operating'!CO10)</f>
        <v/>
      </c>
      <c r="CP12" s="320" t="str">
        <f>IF('Input -Direct Operating'!CP10=0,"",'Input -Direct Operating'!$G10*'Input -Direct Operating'!CP10)</f>
        <v/>
      </c>
      <c r="CQ12" s="320" t="str">
        <f>IF('Input -Direct Operating'!CQ10=0,"",'Input -Direct Operating'!$G10*'Input -Direct Operating'!CQ10)</f>
        <v/>
      </c>
      <c r="CR12" s="320" t="str">
        <f>IF('Input -Direct Operating'!CR10=0,"",'Input -Direct Operating'!$G10*'Input -Direct Operating'!CR10)</f>
        <v/>
      </c>
      <c r="CS12" s="320" t="str">
        <f>IF('Input -Direct Operating'!CS10=0,"",'Input -Direct Operating'!$G10*'Input -Direct Operating'!CS10)</f>
        <v/>
      </c>
      <c r="CT12" s="320" t="str">
        <f>IF('Input -Direct Operating'!CT10=0,"",'Input -Direct Operating'!$G10*'Input -Direct Operating'!CT10)</f>
        <v/>
      </c>
      <c r="CU12" s="320" t="str">
        <f>IF('Input -Direct Operating'!CU10=0,"",'Input -Direct Operating'!$G10*'Input -Direct Operating'!CU10)</f>
        <v/>
      </c>
      <c r="CV12" s="320" t="str">
        <f>IF('Input -Direct Operating'!CV10=0,"",'Input -Direct Operating'!$G10*'Input -Direct Operating'!CV10)</f>
        <v/>
      </c>
      <c r="CW12" s="320" t="str">
        <f>IF('Input -Direct Operating'!CW10=0,"",'Input -Direct Operating'!$G10*'Input -Direct Operating'!CW10)</f>
        <v/>
      </c>
      <c r="CX12" s="320" t="str">
        <f>IF('Input -Direct Operating'!CX10=0,"",'Input -Direct Operating'!$G10*'Input -Direct Operating'!CX10)</f>
        <v/>
      </c>
      <c r="CY12" s="320" t="str">
        <f>IF('Input -Direct Operating'!CY10=0,"",'Input -Direct Operating'!$G10*'Input -Direct Operating'!CY10)</f>
        <v/>
      </c>
      <c r="CZ12" s="320" t="str">
        <f>IF('Input -Direct Operating'!CZ10=0,"",'Input -Direct Operating'!$G10*'Input -Direct Operating'!CZ10)</f>
        <v/>
      </c>
      <c r="DA12" s="320" t="str">
        <f>IF('Input -Direct Operating'!DA10=0,"",'Input -Direct Operating'!$G10*'Input -Direct Operating'!DA10)</f>
        <v/>
      </c>
      <c r="DB12" s="320" t="str">
        <f>IF('Input -Direct Operating'!DB10=0,"",'Input -Direct Operating'!$G10*'Input -Direct Operating'!DB10)</f>
        <v/>
      </c>
      <c r="DC12" s="320" t="str">
        <f>IF('Input -Direct Operating'!DC10=0,"",'Input -Direct Operating'!$G10*'Input -Direct Operating'!DC10)</f>
        <v/>
      </c>
      <c r="DD12" s="320" t="str">
        <f>IF('Input -Direct Operating'!DD10=0,"",'Input -Direct Operating'!$G10*'Input -Direct Operating'!DD10)</f>
        <v/>
      </c>
      <c r="DE12" s="320" t="str">
        <f>IF('Input -Direct Operating'!DE10=0,"",'Input -Direct Operating'!$G10*'Input -Direct Operating'!DE10)</f>
        <v/>
      </c>
      <c r="DF12" s="320" t="str">
        <f>IF('Input -Direct Operating'!DF10=0,"",'Input -Direct Operating'!$G10*'Input -Direct Operating'!DF10)</f>
        <v/>
      </c>
      <c r="DG12" s="320" t="str">
        <f>IF('Input -Direct Operating'!DG10=0,"",'Input -Direct Operating'!$G10*'Input -Direct Operating'!DG10)</f>
        <v/>
      </c>
      <c r="DH12" s="320" t="str">
        <f>IF('Input -Direct Operating'!DH10=0,"",'Input -Direct Operating'!$G10*'Input -Direct Operating'!DH10)</f>
        <v/>
      </c>
      <c r="DI12" s="320" t="str">
        <f>IF('Input -Direct Operating'!DI10=0,"",'Input -Direct Operating'!$G10*'Input -Direct Operating'!DI10)</f>
        <v/>
      </c>
      <c r="DJ12" s="320" t="str">
        <f>IF('Input -Direct Operating'!DJ10=0,"",'Input -Direct Operating'!$G10*'Input -Direct Operating'!DJ10)</f>
        <v/>
      </c>
      <c r="DK12" s="320" t="str">
        <f>IF('Input -Direct Operating'!DK10=0,"",'Input -Direct Operating'!$G10*'Input -Direct Operating'!DK10)</f>
        <v/>
      </c>
      <c r="DL12" s="320" t="str">
        <f>IF('Input -Direct Operating'!DL10=0,"",'Input -Direct Operating'!$G10*'Input -Direct Operating'!DL10)</f>
        <v/>
      </c>
      <c r="DM12" s="320" t="str">
        <f>IF('Input -Direct Operating'!DM10=0,"",'Input -Direct Operating'!$G10*'Input -Direct Operating'!DM10)</f>
        <v/>
      </c>
      <c r="DN12" s="320" t="str">
        <f>IF('Input -Direct Operating'!DN10=0,"",'Input -Direct Operating'!$G10*'Input -Direct Operating'!DN10)</f>
        <v/>
      </c>
      <c r="DO12" s="320" t="str">
        <f>IF('Input -Direct Operating'!DO10=0,"",'Input -Direct Operating'!$G10*'Input -Direct Operating'!DO10)</f>
        <v/>
      </c>
      <c r="DP12" s="320" t="str">
        <f>IF('Input -Direct Operating'!DP10=0,"",'Input -Direct Operating'!$G10*'Input -Direct Operating'!DP10)</f>
        <v/>
      </c>
      <c r="DQ12" s="320" t="str">
        <f>IF('Input -Direct Operating'!DQ10=0,"",'Input -Direct Operating'!$G10*'Input -Direct Operating'!DQ10)</f>
        <v/>
      </c>
      <c r="DR12" s="320" t="str">
        <f>IF('Input -Direct Operating'!DR10=0,"",'Input -Direct Operating'!$G10*'Input -Direct Operating'!DR10)</f>
        <v/>
      </c>
      <c r="DS12" s="320" t="str">
        <f>IF('Input -Direct Operating'!DS10=0,"",'Input -Direct Operating'!$G10*'Input -Direct Operating'!DS10)</f>
        <v/>
      </c>
      <c r="DT12" s="320" t="str">
        <f>IF('Input -Direct Operating'!DT10=0,"",'Input -Direct Operating'!$G10*'Input -Direct Operating'!DT10)</f>
        <v/>
      </c>
      <c r="DU12" s="320" t="str">
        <f>IF('Input -Direct Operating'!DU10=0,"",'Input -Direct Operating'!$G10*'Input -Direct Operating'!DU10)</f>
        <v/>
      </c>
      <c r="DV12" s="320" t="str">
        <f>IF('Input -Direct Operating'!DV10=0,"",'Input -Direct Operating'!$G10*'Input -Direct Operating'!DV10)</f>
        <v/>
      </c>
      <c r="DW12" s="320" t="str">
        <f>IF('Input -Direct Operating'!DW10=0,"",'Input -Direct Operating'!$G10*'Input -Direct Operating'!DW10)</f>
        <v/>
      </c>
      <c r="DX12" s="320" t="str">
        <f>IF('Input -Direct Operating'!DX10=0,"",'Input -Direct Operating'!$G10*'Input -Direct Operating'!DX10)</f>
        <v/>
      </c>
      <c r="DY12" s="320" t="str">
        <f>IF('Input -Direct Operating'!DY10=0,"",'Input -Direct Operating'!$G10*'Input -Direct Operating'!DY10)</f>
        <v/>
      </c>
      <c r="DZ12" s="320" t="str">
        <f>IF('Input -Direct Operating'!DZ10=0,"",'Input -Direct Operating'!$G10*'Input -Direct Operating'!DZ10)</f>
        <v/>
      </c>
      <c r="EA12" s="320" t="str">
        <f>IF('Input -Direct Operating'!EA10=0,"",'Input -Direct Operating'!$G10*'Input -Direct Operating'!EA10)</f>
        <v/>
      </c>
      <c r="EB12" s="320" t="str">
        <f>IF('Input -Direct Operating'!EB10=0,"",'Input -Direct Operating'!$G10*'Input -Direct Operating'!EB10)</f>
        <v/>
      </c>
      <c r="EC12" s="320" t="str">
        <f>IF('Input -Direct Operating'!EC10=0,"",'Input -Direct Operating'!$G10*'Input -Direct Operating'!EC10)</f>
        <v/>
      </c>
      <c r="ED12" s="320" t="str">
        <f>IF('Input -Direct Operating'!ED10=0,"",'Input -Direct Operating'!$G10*'Input -Direct Operating'!ED10)</f>
        <v/>
      </c>
      <c r="EE12" s="320" t="str">
        <f>IF('Input -Direct Operating'!EE10=0,"",'Input -Direct Operating'!$G10*'Input -Direct Operating'!EE10)</f>
        <v/>
      </c>
      <c r="EF12" s="320" t="str">
        <f>IF('Input -Direct Operating'!EF10=0,"",'Input -Direct Operating'!$G10*'Input -Direct Operating'!EF10)</f>
        <v/>
      </c>
      <c r="EG12" s="320" t="str">
        <f>IF('Input -Direct Operating'!EG10=0,"",'Input -Direct Operating'!$G10*'Input -Direct Operating'!EG10)</f>
        <v/>
      </c>
      <c r="EH12" s="320" t="str">
        <f>IF('Input -Direct Operating'!EH10=0,"",'Input -Direct Operating'!$G10*'Input -Direct Operating'!EH10)</f>
        <v/>
      </c>
      <c r="EI12" s="320" t="str">
        <f>IF('Input -Direct Operating'!EI10=0,"",'Input -Direct Operating'!$G10*'Input -Direct Operating'!EI10)</f>
        <v/>
      </c>
      <c r="EJ12" s="320" t="str">
        <f>IF('Input -Direct Operating'!EJ10=0,"",'Input -Direct Operating'!$G10*'Input -Direct Operating'!EJ10)</f>
        <v/>
      </c>
      <c r="EK12" s="320" t="str">
        <f>IF('Input -Direct Operating'!EK10=0,"",'Input -Direct Operating'!$G10*'Input -Direct Operating'!EK10)</f>
        <v/>
      </c>
      <c r="EL12" s="320" t="str">
        <f>IF('Input -Direct Operating'!EL10=0,"",'Input -Direct Operating'!$G10*'Input -Direct Operating'!EL10)</f>
        <v/>
      </c>
      <c r="EM12" s="320" t="str">
        <f>IF('Input -Direct Operating'!EM10=0,"",'Input -Direct Operating'!$G10*'Input -Direct Operating'!EM10)</f>
        <v/>
      </c>
      <c r="EN12" s="320" t="str">
        <f>IF('Input -Direct Operating'!EN10=0,"",'Input -Direct Operating'!$G10*'Input -Direct Operating'!EN10)</f>
        <v/>
      </c>
      <c r="EO12" s="320" t="str">
        <f>IF('Input -Direct Operating'!EO10=0,"",'Input -Direct Operating'!$G10*'Input -Direct Operating'!EO10)</f>
        <v/>
      </c>
      <c r="EP12" s="320" t="str">
        <f>IF('Input -Direct Operating'!EP10=0,"",'Input -Direct Operating'!$G10*'Input -Direct Operating'!EP10)</f>
        <v/>
      </c>
      <c r="EQ12" s="320" t="str">
        <f>IF('Input -Direct Operating'!EQ10=0,"",'Input -Direct Operating'!$G10*'Input -Direct Operating'!EQ10)</f>
        <v/>
      </c>
      <c r="ER12" s="320" t="str">
        <f>IF('Input -Direct Operating'!ER10=0,"",'Input -Direct Operating'!$G10*'Input -Direct Operating'!ER10)</f>
        <v/>
      </c>
      <c r="ES12" s="320" t="str">
        <f>IF('Input -Direct Operating'!ES10=0,"",'Input -Direct Operating'!$G10*'Input -Direct Operating'!ES10)</f>
        <v/>
      </c>
    </row>
    <row r="13" spans="1:150">
      <c r="A13" s="853" t="str">
        <f>IF('Input -Direct Operating'!A11=0,"",'Input -Direct Operating'!A11)</f>
        <v/>
      </c>
      <c r="B13" s="854"/>
      <c r="C13" s="855"/>
      <c r="D13" s="323" t="str">
        <f>IF('Input -Direct Operating'!C11=0,"",'Input -Direct Operating'!C11)</f>
        <v/>
      </c>
      <c r="E13" s="324" t="str">
        <f>IF('Input -Direct Operating'!D11=0,"",'Input -Direct Operating'!D11)</f>
        <v/>
      </c>
      <c r="F13" s="325" t="str">
        <f>IF('Input -Direct Operating'!E11=0,"",'Input -Direct Operating'!E11)</f>
        <v/>
      </c>
      <c r="G13" s="325" t="str">
        <f>IF('Input -Direct Operating'!F11=0,"",'Input -Direct Operating'!F11)</f>
        <v/>
      </c>
      <c r="H13" s="325" t="str">
        <f>IF('Input -Direct Operating'!G11=0,"",'Input -Direct Operating'!G11)</f>
        <v/>
      </c>
      <c r="I13" s="320" t="str">
        <f>IF('Input -Direct Operating'!I11=0,"",'Input -Direct Operating'!$G11*'Input -Direct Operating'!I11)</f>
        <v/>
      </c>
      <c r="J13" s="320" t="str">
        <f>IF('Input -Direct Operating'!J11=0,"",'Input -Direct Operating'!$G11*'Input -Direct Operating'!J11)</f>
        <v/>
      </c>
      <c r="K13" s="320" t="str">
        <f>IF('Input -Direct Operating'!K11=0,"",'Input -Direct Operating'!$G11*'Input -Direct Operating'!K11)</f>
        <v/>
      </c>
      <c r="L13" s="320" t="str">
        <f>IF('Input -Direct Operating'!L11=0,"",'Input -Direct Operating'!$G11*'Input -Direct Operating'!L11)</f>
        <v/>
      </c>
      <c r="M13" s="320" t="str">
        <f>IF('Input -Direct Operating'!M11=0,"",'Input -Direct Operating'!$G11*'Input -Direct Operating'!M11)</f>
        <v/>
      </c>
      <c r="N13" s="320" t="str">
        <f>IF('Input -Direct Operating'!N11=0,"",'Input -Direct Operating'!$G11*'Input -Direct Operating'!N11)</f>
        <v/>
      </c>
      <c r="O13" s="320" t="str">
        <f>IF('Input -Direct Operating'!O11=0,"",'Input -Direct Operating'!$G11*'Input -Direct Operating'!O11)</f>
        <v/>
      </c>
      <c r="P13" s="320" t="str">
        <f>IF('Input -Direct Operating'!P11=0,"",'Input -Direct Operating'!$G11*'Input -Direct Operating'!P11)</f>
        <v/>
      </c>
      <c r="Q13" s="320" t="str">
        <f>IF('Input -Direct Operating'!Q11=0,"",'Input -Direct Operating'!$G11*'Input -Direct Operating'!Q11)</f>
        <v/>
      </c>
      <c r="R13" s="320" t="str">
        <f>IF('Input -Direct Operating'!R11=0,"",'Input -Direct Operating'!$G11*'Input -Direct Operating'!R11)</f>
        <v/>
      </c>
      <c r="S13" s="320" t="str">
        <f>IF('Input -Direct Operating'!S11=0,"",'Input -Direct Operating'!$G11*'Input -Direct Operating'!S11)</f>
        <v/>
      </c>
      <c r="T13" s="320" t="str">
        <f>IF('Input -Direct Operating'!T11=0,"",'Input -Direct Operating'!$G11*'Input -Direct Operating'!T11)</f>
        <v/>
      </c>
      <c r="U13" s="320" t="str">
        <f>IF('Input -Direct Operating'!U11=0,"",'Input -Direct Operating'!$G11*'Input -Direct Operating'!U11)</f>
        <v/>
      </c>
      <c r="V13" s="320" t="str">
        <f>IF('Input -Direct Operating'!V11=0,"",'Input -Direct Operating'!$G11*'Input -Direct Operating'!V11)</f>
        <v/>
      </c>
      <c r="W13" s="320" t="str">
        <f>IF('Input -Direct Operating'!W11=0,"",'Input -Direct Operating'!$G11*'Input -Direct Operating'!W11)</f>
        <v/>
      </c>
      <c r="X13" s="320" t="str">
        <f>IF('Input -Direct Operating'!X11=0,"",'Input -Direct Operating'!$G11*'Input -Direct Operating'!X11)</f>
        <v/>
      </c>
      <c r="Y13" s="320" t="str">
        <f>IF('Input -Direct Operating'!Y11=0,"",'Input -Direct Operating'!$G11*'Input -Direct Operating'!Y11)</f>
        <v/>
      </c>
      <c r="Z13" s="320" t="str">
        <f>IF('Input -Direct Operating'!Z11=0,"",'Input -Direct Operating'!$G11*'Input -Direct Operating'!Z11)</f>
        <v/>
      </c>
      <c r="AA13" s="320" t="str">
        <f>IF('Input -Direct Operating'!AA11=0,"",'Input -Direct Operating'!$G11*'Input -Direct Operating'!AA11)</f>
        <v/>
      </c>
      <c r="AB13" s="320" t="str">
        <f>IF('Input -Direct Operating'!AB11=0,"",'Input -Direct Operating'!$G11*'Input -Direct Operating'!AB11)</f>
        <v/>
      </c>
      <c r="AC13" s="320" t="str">
        <f>IF('Input -Direct Operating'!AC11=0,"",'Input -Direct Operating'!$G11*'Input -Direct Operating'!AC11)</f>
        <v/>
      </c>
      <c r="AD13" s="320" t="str">
        <f>IF('Input -Direct Operating'!AD11=0,"",'Input -Direct Operating'!$G11*'Input -Direct Operating'!AD11)</f>
        <v/>
      </c>
      <c r="AE13" s="320" t="str">
        <f>IF('Input -Direct Operating'!AE11=0,"",'Input -Direct Operating'!$G11*'Input -Direct Operating'!AE11)</f>
        <v/>
      </c>
      <c r="AF13" s="320" t="str">
        <f>IF('Input -Direct Operating'!AF11=0,"",'Input -Direct Operating'!$G11*'Input -Direct Operating'!AF11)</f>
        <v/>
      </c>
      <c r="AG13" s="320" t="str">
        <f>IF('Input -Direct Operating'!AG11=0,"",'Input -Direct Operating'!$G11*'Input -Direct Operating'!AG11)</f>
        <v/>
      </c>
      <c r="AH13" s="320" t="str">
        <f>IF('Input -Direct Operating'!AH11=0,"",'Input -Direct Operating'!$G11*'Input -Direct Operating'!AH11)</f>
        <v/>
      </c>
      <c r="AI13" s="320" t="str">
        <f>IF('Input -Direct Operating'!AI11=0,"",'Input -Direct Operating'!$G11*'Input -Direct Operating'!AI11)</f>
        <v/>
      </c>
      <c r="AJ13" s="320" t="str">
        <f>IF('Input -Direct Operating'!AJ11=0,"",'Input -Direct Operating'!$G11*'Input -Direct Operating'!AJ11)</f>
        <v/>
      </c>
      <c r="AK13" s="320" t="str">
        <f>IF('Input -Direct Operating'!AK11=0,"",'Input -Direct Operating'!$G11*'Input -Direct Operating'!AK11)</f>
        <v/>
      </c>
      <c r="AL13" s="320" t="str">
        <f>IF('Input -Direct Operating'!AL11=0,"",'Input -Direct Operating'!$G11*'Input -Direct Operating'!AL11)</f>
        <v/>
      </c>
      <c r="AM13" s="320" t="str">
        <f>IF('Input -Direct Operating'!AM11=0,"",'Input -Direct Operating'!$G11*'Input -Direct Operating'!AM11)</f>
        <v/>
      </c>
      <c r="AN13" s="320" t="str">
        <f>IF('Input -Direct Operating'!AN11=0,"",'Input -Direct Operating'!$G11*'Input -Direct Operating'!AN11)</f>
        <v/>
      </c>
      <c r="AO13" s="320" t="str">
        <f>IF('Input -Direct Operating'!AO11=0,"",'Input -Direct Operating'!$G11*'Input -Direct Operating'!AO11)</f>
        <v/>
      </c>
      <c r="AP13" s="320" t="str">
        <f>IF('Input -Direct Operating'!AP11=0,"",'Input -Direct Operating'!$G11*'Input -Direct Operating'!AP11)</f>
        <v/>
      </c>
      <c r="AQ13" s="320" t="str">
        <f>IF('Input -Direct Operating'!AQ11=0,"",'Input -Direct Operating'!$G11*'Input -Direct Operating'!AQ11)</f>
        <v/>
      </c>
      <c r="AR13" s="320" t="str">
        <f>IF('Input -Direct Operating'!AR11=0,"",'Input -Direct Operating'!$G11*'Input -Direct Operating'!AR11)</f>
        <v/>
      </c>
      <c r="AS13" s="320" t="str">
        <f>IF('Input -Direct Operating'!AS11=0,"",'Input -Direct Operating'!$G11*'Input -Direct Operating'!AS11)</f>
        <v/>
      </c>
      <c r="AT13" s="320" t="str">
        <f>IF('Input -Direct Operating'!AT11=0,"",'Input -Direct Operating'!$G11*'Input -Direct Operating'!AT11)</f>
        <v/>
      </c>
      <c r="AU13" s="320" t="str">
        <f>IF('Input -Direct Operating'!AU11=0,"",'Input -Direct Operating'!$G11*'Input -Direct Operating'!AU11)</f>
        <v/>
      </c>
      <c r="AV13" s="320" t="str">
        <f>IF('Input -Direct Operating'!AV11=0,"",'Input -Direct Operating'!$G11*'Input -Direct Operating'!AV11)</f>
        <v/>
      </c>
      <c r="AW13" s="320" t="str">
        <f>IF('Input -Direct Operating'!AW11=0,"",'Input -Direct Operating'!$G11*'Input -Direct Operating'!AW11)</f>
        <v/>
      </c>
      <c r="AX13" s="320" t="str">
        <f>IF('Input -Direct Operating'!AX11=0,"",'Input -Direct Operating'!$G11*'Input -Direct Operating'!AX11)</f>
        <v/>
      </c>
      <c r="AY13" s="320" t="str">
        <f>IF('Input -Direct Operating'!AY11=0,"",'Input -Direct Operating'!$G11*'Input -Direct Operating'!AY11)</f>
        <v/>
      </c>
      <c r="AZ13" s="320" t="str">
        <f>IF('Input -Direct Operating'!AZ11=0,"",'Input -Direct Operating'!$G11*'Input -Direct Operating'!AZ11)</f>
        <v/>
      </c>
      <c r="BA13" s="320" t="str">
        <f>IF('Input -Direct Operating'!BA11=0,"",'Input -Direct Operating'!$G11*'Input -Direct Operating'!BA11)</f>
        <v/>
      </c>
      <c r="BB13" s="320" t="str">
        <f>IF('Input -Direct Operating'!BB11=0,"",'Input -Direct Operating'!$G11*'Input -Direct Operating'!BB11)</f>
        <v/>
      </c>
      <c r="BC13" s="320" t="str">
        <f>IF('Input -Direct Operating'!BC11=0,"",'Input -Direct Operating'!$G11*'Input -Direct Operating'!BC11)</f>
        <v/>
      </c>
      <c r="BD13" s="320" t="str">
        <f>IF('Input -Direct Operating'!BD11=0,"",'Input -Direct Operating'!$G11*'Input -Direct Operating'!BD11)</f>
        <v/>
      </c>
      <c r="BE13" s="320" t="str">
        <f>IF('Input -Direct Operating'!BE11=0,"",'Input -Direct Operating'!$G11*'Input -Direct Operating'!BE11)</f>
        <v/>
      </c>
      <c r="BF13" s="320" t="str">
        <f>IF('Input -Direct Operating'!BF11=0,"",'Input -Direct Operating'!$G11*'Input -Direct Operating'!BF11)</f>
        <v/>
      </c>
      <c r="BG13" s="320" t="str">
        <f>IF('Input -Direct Operating'!BG11=0,"",'Input -Direct Operating'!$G11*'Input -Direct Operating'!BG11)</f>
        <v/>
      </c>
      <c r="BH13" s="320" t="str">
        <f>IF('Input -Direct Operating'!BH11=0,"",'Input -Direct Operating'!$G11*'Input -Direct Operating'!BH11)</f>
        <v/>
      </c>
      <c r="BI13" s="320" t="str">
        <f>IF('Input -Direct Operating'!BI11=0,"",'Input -Direct Operating'!$G11*'Input -Direct Operating'!BI11)</f>
        <v/>
      </c>
      <c r="BJ13" s="320" t="str">
        <f>IF('Input -Direct Operating'!BJ11=0,"",'Input -Direct Operating'!$G11*'Input -Direct Operating'!BJ11)</f>
        <v/>
      </c>
      <c r="BK13" s="320" t="str">
        <f>IF('Input -Direct Operating'!BK11=0,"",'Input -Direct Operating'!$G11*'Input -Direct Operating'!BK11)</f>
        <v/>
      </c>
      <c r="BL13" s="320" t="str">
        <f>IF('Input -Direct Operating'!BL11=0,"",'Input -Direct Operating'!$G11*'Input -Direct Operating'!BL11)</f>
        <v/>
      </c>
      <c r="BM13" s="320" t="str">
        <f>IF('Input -Direct Operating'!BM11=0,"",'Input -Direct Operating'!$G11*'Input -Direct Operating'!BM11)</f>
        <v/>
      </c>
      <c r="BN13" s="320" t="str">
        <f>IF('Input -Direct Operating'!BN11=0,"",'Input -Direct Operating'!$G11*'Input -Direct Operating'!BN11)</f>
        <v/>
      </c>
      <c r="BO13" s="320" t="str">
        <f>IF('Input -Direct Operating'!BO11=0,"",'Input -Direct Operating'!$G11*'Input -Direct Operating'!BO11)</f>
        <v/>
      </c>
      <c r="BP13" s="320" t="str">
        <f>IF('Input -Direct Operating'!BP11=0,"",'Input -Direct Operating'!$G11*'Input -Direct Operating'!BP11)</f>
        <v/>
      </c>
      <c r="BQ13" s="320" t="str">
        <f>IF('Input -Direct Operating'!BQ11=0,"",'Input -Direct Operating'!$G11*'Input -Direct Operating'!BQ11)</f>
        <v/>
      </c>
      <c r="BR13" s="320" t="str">
        <f>IF('Input -Direct Operating'!BR11=0,"",'Input -Direct Operating'!$G11*'Input -Direct Operating'!BR11)</f>
        <v/>
      </c>
      <c r="BS13" s="320" t="str">
        <f>IF('Input -Direct Operating'!BS11=0,"",'Input -Direct Operating'!$G11*'Input -Direct Operating'!BS11)</f>
        <v/>
      </c>
      <c r="BT13" s="320" t="str">
        <f>IF('Input -Direct Operating'!BT11=0,"",'Input -Direct Operating'!$G11*'Input -Direct Operating'!BT11)</f>
        <v/>
      </c>
      <c r="BU13" s="320" t="str">
        <f>IF('Input -Direct Operating'!BU11=0,"",'Input -Direct Operating'!$G11*'Input -Direct Operating'!BU11)</f>
        <v/>
      </c>
      <c r="BV13" s="320" t="str">
        <f>IF('Input -Direct Operating'!BV11=0,"",'Input -Direct Operating'!$G11*'Input -Direct Operating'!BV11)</f>
        <v/>
      </c>
      <c r="BW13" s="320" t="str">
        <f>IF('Input -Direct Operating'!BW11=0,"",'Input -Direct Operating'!$G11*'Input -Direct Operating'!BW11)</f>
        <v/>
      </c>
      <c r="BX13" s="320" t="str">
        <f>IF('Input -Direct Operating'!BX11=0,"",'Input -Direct Operating'!$G11*'Input -Direct Operating'!BX11)</f>
        <v/>
      </c>
      <c r="BY13" s="320" t="str">
        <f>IF('Input -Direct Operating'!BY11=0,"",'Input -Direct Operating'!$G11*'Input -Direct Operating'!BY11)</f>
        <v/>
      </c>
      <c r="BZ13" s="320" t="str">
        <f>IF('Input -Direct Operating'!BZ11=0,"",'Input -Direct Operating'!$G11*'Input -Direct Operating'!BZ11)</f>
        <v/>
      </c>
      <c r="CA13" s="320" t="str">
        <f>IF('Input -Direct Operating'!CA11=0,"",'Input -Direct Operating'!$G11*'Input -Direct Operating'!CA11)</f>
        <v/>
      </c>
      <c r="CB13" s="320" t="str">
        <f>IF('Input -Direct Operating'!CB11=0,"",'Input -Direct Operating'!$G11*'Input -Direct Operating'!CB11)</f>
        <v/>
      </c>
      <c r="CC13" s="320" t="str">
        <f>IF('Input -Direct Operating'!CC11=0,"",'Input -Direct Operating'!$G11*'Input -Direct Operating'!CC11)</f>
        <v/>
      </c>
      <c r="CD13" s="320" t="str">
        <f>IF('Input -Direct Operating'!CD11=0,"",'Input -Direct Operating'!$G11*'Input -Direct Operating'!CD11)</f>
        <v/>
      </c>
      <c r="CE13" s="320" t="str">
        <f>IF('Input -Direct Operating'!CE11=0,"",'Input -Direct Operating'!$G11*'Input -Direct Operating'!CE11)</f>
        <v/>
      </c>
      <c r="CF13" s="320" t="str">
        <f>IF('Input -Direct Operating'!CF11=0,"",'Input -Direct Operating'!$G11*'Input -Direct Operating'!CF11)</f>
        <v/>
      </c>
      <c r="CG13" s="320" t="str">
        <f>IF('Input -Direct Operating'!CG11=0,"",'Input -Direct Operating'!$G11*'Input -Direct Operating'!CG11)</f>
        <v/>
      </c>
      <c r="CH13" s="320" t="str">
        <f>IF('Input -Direct Operating'!CH11=0,"",'Input -Direct Operating'!$G11*'Input -Direct Operating'!CH11)</f>
        <v/>
      </c>
      <c r="CI13" s="320" t="str">
        <f>IF('Input -Direct Operating'!CI11=0,"",'Input -Direct Operating'!$G11*'Input -Direct Operating'!CI11)</f>
        <v/>
      </c>
      <c r="CJ13" s="320" t="str">
        <f>IF('Input -Direct Operating'!CJ11=0,"",'Input -Direct Operating'!$G11*'Input -Direct Operating'!CJ11)</f>
        <v/>
      </c>
      <c r="CK13" s="320" t="str">
        <f>IF('Input -Direct Operating'!CK11=0,"",'Input -Direct Operating'!$G11*'Input -Direct Operating'!CK11)</f>
        <v/>
      </c>
      <c r="CL13" s="320" t="str">
        <f>IF('Input -Direct Operating'!CL11=0,"",'Input -Direct Operating'!$G11*'Input -Direct Operating'!CL11)</f>
        <v/>
      </c>
      <c r="CM13" s="320" t="str">
        <f>IF('Input -Direct Operating'!CM11=0,"",'Input -Direct Operating'!$G11*'Input -Direct Operating'!CM11)</f>
        <v/>
      </c>
      <c r="CN13" s="320" t="str">
        <f>IF('Input -Direct Operating'!CN11=0,"",'Input -Direct Operating'!$G11*'Input -Direct Operating'!CN11)</f>
        <v/>
      </c>
      <c r="CO13" s="320" t="str">
        <f>IF('Input -Direct Operating'!CO11=0,"",'Input -Direct Operating'!$G11*'Input -Direct Operating'!CO11)</f>
        <v/>
      </c>
      <c r="CP13" s="320" t="str">
        <f>IF('Input -Direct Operating'!CP11=0,"",'Input -Direct Operating'!$G11*'Input -Direct Operating'!CP11)</f>
        <v/>
      </c>
      <c r="CQ13" s="320" t="str">
        <f>IF('Input -Direct Operating'!CQ11=0,"",'Input -Direct Operating'!$G11*'Input -Direct Operating'!CQ11)</f>
        <v/>
      </c>
      <c r="CR13" s="320" t="str">
        <f>IF('Input -Direct Operating'!CR11=0,"",'Input -Direct Operating'!$G11*'Input -Direct Operating'!CR11)</f>
        <v/>
      </c>
      <c r="CS13" s="320" t="str">
        <f>IF('Input -Direct Operating'!CS11=0,"",'Input -Direct Operating'!$G11*'Input -Direct Operating'!CS11)</f>
        <v/>
      </c>
      <c r="CT13" s="320" t="str">
        <f>IF('Input -Direct Operating'!CT11=0,"",'Input -Direct Operating'!$G11*'Input -Direct Operating'!CT11)</f>
        <v/>
      </c>
      <c r="CU13" s="320" t="str">
        <f>IF('Input -Direct Operating'!CU11=0,"",'Input -Direct Operating'!$G11*'Input -Direct Operating'!CU11)</f>
        <v/>
      </c>
      <c r="CV13" s="320" t="str">
        <f>IF('Input -Direct Operating'!CV11=0,"",'Input -Direct Operating'!$G11*'Input -Direct Operating'!CV11)</f>
        <v/>
      </c>
      <c r="CW13" s="320" t="str">
        <f>IF('Input -Direct Operating'!CW11=0,"",'Input -Direct Operating'!$G11*'Input -Direct Operating'!CW11)</f>
        <v/>
      </c>
      <c r="CX13" s="320" t="str">
        <f>IF('Input -Direct Operating'!CX11=0,"",'Input -Direct Operating'!$G11*'Input -Direct Operating'!CX11)</f>
        <v/>
      </c>
      <c r="CY13" s="320" t="str">
        <f>IF('Input -Direct Operating'!CY11=0,"",'Input -Direct Operating'!$G11*'Input -Direct Operating'!CY11)</f>
        <v/>
      </c>
      <c r="CZ13" s="320" t="str">
        <f>IF('Input -Direct Operating'!CZ11=0,"",'Input -Direct Operating'!$G11*'Input -Direct Operating'!CZ11)</f>
        <v/>
      </c>
      <c r="DA13" s="320" t="str">
        <f>IF('Input -Direct Operating'!DA11=0,"",'Input -Direct Operating'!$G11*'Input -Direct Operating'!DA11)</f>
        <v/>
      </c>
      <c r="DB13" s="320" t="str">
        <f>IF('Input -Direct Operating'!DB11=0,"",'Input -Direct Operating'!$G11*'Input -Direct Operating'!DB11)</f>
        <v/>
      </c>
      <c r="DC13" s="320" t="str">
        <f>IF('Input -Direct Operating'!DC11=0,"",'Input -Direct Operating'!$G11*'Input -Direct Operating'!DC11)</f>
        <v/>
      </c>
      <c r="DD13" s="320" t="str">
        <f>IF('Input -Direct Operating'!DD11=0,"",'Input -Direct Operating'!$G11*'Input -Direct Operating'!DD11)</f>
        <v/>
      </c>
      <c r="DE13" s="320" t="str">
        <f>IF('Input -Direct Operating'!DE11=0,"",'Input -Direct Operating'!$G11*'Input -Direct Operating'!DE11)</f>
        <v/>
      </c>
      <c r="DF13" s="320" t="str">
        <f>IF('Input -Direct Operating'!DF11=0,"",'Input -Direct Operating'!$G11*'Input -Direct Operating'!DF11)</f>
        <v/>
      </c>
      <c r="DG13" s="320" t="str">
        <f>IF('Input -Direct Operating'!DG11=0,"",'Input -Direct Operating'!$G11*'Input -Direct Operating'!DG11)</f>
        <v/>
      </c>
      <c r="DH13" s="320" t="str">
        <f>IF('Input -Direct Operating'!DH11=0,"",'Input -Direct Operating'!$G11*'Input -Direct Operating'!DH11)</f>
        <v/>
      </c>
      <c r="DI13" s="320" t="str">
        <f>IF('Input -Direct Operating'!DI11=0,"",'Input -Direct Operating'!$G11*'Input -Direct Operating'!DI11)</f>
        <v/>
      </c>
      <c r="DJ13" s="320" t="str">
        <f>IF('Input -Direct Operating'!DJ11=0,"",'Input -Direct Operating'!$G11*'Input -Direct Operating'!DJ11)</f>
        <v/>
      </c>
      <c r="DK13" s="320" t="str">
        <f>IF('Input -Direct Operating'!DK11=0,"",'Input -Direct Operating'!$G11*'Input -Direct Operating'!DK11)</f>
        <v/>
      </c>
      <c r="DL13" s="320" t="str">
        <f>IF('Input -Direct Operating'!DL11=0,"",'Input -Direct Operating'!$G11*'Input -Direct Operating'!DL11)</f>
        <v/>
      </c>
      <c r="DM13" s="320" t="str">
        <f>IF('Input -Direct Operating'!DM11=0,"",'Input -Direct Operating'!$G11*'Input -Direct Operating'!DM11)</f>
        <v/>
      </c>
      <c r="DN13" s="320" t="str">
        <f>IF('Input -Direct Operating'!DN11=0,"",'Input -Direct Operating'!$G11*'Input -Direct Operating'!DN11)</f>
        <v/>
      </c>
      <c r="DO13" s="320" t="str">
        <f>IF('Input -Direct Operating'!DO11=0,"",'Input -Direct Operating'!$G11*'Input -Direct Operating'!DO11)</f>
        <v/>
      </c>
      <c r="DP13" s="320" t="str">
        <f>IF('Input -Direct Operating'!DP11=0,"",'Input -Direct Operating'!$G11*'Input -Direct Operating'!DP11)</f>
        <v/>
      </c>
      <c r="DQ13" s="320" t="str">
        <f>IF('Input -Direct Operating'!DQ11=0,"",'Input -Direct Operating'!$G11*'Input -Direct Operating'!DQ11)</f>
        <v/>
      </c>
      <c r="DR13" s="320" t="str">
        <f>IF('Input -Direct Operating'!DR11=0,"",'Input -Direct Operating'!$G11*'Input -Direct Operating'!DR11)</f>
        <v/>
      </c>
      <c r="DS13" s="320" t="str">
        <f>IF('Input -Direct Operating'!DS11=0,"",'Input -Direct Operating'!$G11*'Input -Direct Operating'!DS11)</f>
        <v/>
      </c>
      <c r="DT13" s="320" t="str">
        <f>IF('Input -Direct Operating'!DT11=0,"",'Input -Direct Operating'!$G11*'Input -Direct Operating'!DT11)</f>
        <v/>
      </c>
      <c r="DU13" s="320" t="str">
        <f>IF('Input -Direct Operating'!DU11=0,"",'Input -Direct Operating'!$G11*'Input -Direct Operating'!DU11)</f>
        <v/>
      </c>
      <c r="DV13" s="320" t="str">
        <f>IF('Input -Direct Operating'!DV11=0,"",'Input -Direct Operating'!$G11*'Input -Direct Operating'!DV11)</f>
        <v/>
      </c>
      <c r="DW13" s="320" t="str">
        <f>IF('Input -Direct Operating'!DW11=0,"",'Input -Direct Operating'!$G11*'Input -Direct Operating'!DW11)</f>
        <v/>
      </c>
      <c r="DX13" s="320" t="str">
        <f>IF('Input -Direct Operating'!DX11=0,"",'Input -Direct Operating'!$G11*'Input -Direct Operating'!DX11)</f>
        <v/>
      </c>
      <c r="DY13" s="320" t="str">
        <f>IF('Input -Direct Operating'!DY11=0,"",'Input -Direct Operating'!$G11*'Input -Direct Operating'!DY11)</f>
        <v/>
      </c>
      <c r="DZ13" s="320" t="str">
        <f>IF('Input -Direct Operating'!DZ11=0,"",'Input -Direct Operating'!$G11*'Input -Direct Operating'!DZ11)</f>
        <v/>
      </c>
      <c r="EA13" s="320" t="str">
        <f>IF('Input -Direct Operating'!EA11=0,"",'Input -Direct Operating'!$G11*'Input -Direct Operating'!EA11)</f>
        <v/>
      </c>
      <c r="EB13" s="320" t="str">
        <f>IF('Input -Direct Operating'!EB11=0,"",'Input -Direct Operating'!$G11*'Input -Direct Operating'!EB11)</f>
        <v/>
      </c>
      <c r="EC13" s="320" t="str">
        <f>IF('Input -Direct Operating'!EC11=0,"",'Input -Direct Operating'!$G11*'Input -Direct Operating'!EC11)</f>
        <v/>
      </c>
      <c r="ED13" s="320" t="str">
        <f>IF('Input -Direct Operating'!ED11=0,"",'Input -Direct Operating'!$G11*'Input -Direct Operating'!ED11)</f>
        <v/>
      </c>
      <c r="EE13" s="320" t="str">
        <f>IF('Input -Direct Operating'!EE11=0,"",'Input -Direct Operating'!$G11*'Input -Direct Operating'!EE11)</f>
        <v/>
      </c>
      <c r="EF13" s="320" t="str">
        <f>IF('Input -Direct Operating'!EF11=0,"",'Input -Direct Operating'!$G11*'Input -Direct Operating'!EF11)</f>
        <v/>
      </c>
      <c r="EG13" s="320" t="str">
        <f>IF('Input -Direct Operating'!EG11=0,"",'Input -Direct Operating'!$G11*'Input -Direct Operating'!EG11)</f>
        <v/>
      </c>
      <c r="EH13" s="320" t="str">
        <f>IF('Input -Direct Operating'!EH11=0,"",'Input -Direct Operating'!$G11*'Input -Direct Operating'!EH11)</f>
        <v/>
      </c>
      <c r="EI13" s="320" t="str">
        <f>IF('Input -Direct Operating'!EI11=0,"",'Input -Direct Operating'!$G11*'Input -Direct Operating'!EI11)</f>
        <v/>
      </c>
      <c r="EJ13" s="320" t="str">
        <f>IF('Input -Direct Operating'!EJ11=0,"",'Input -Direct Operating'!$G11*'Input -Direct Operating'!EJ11)</f>
        <v/>
      </c>
      <c r="EK13" s="320" t="str">
        <f>IF('Input -Direct Operating'!EK11=0,"",'Input -Direct Operating'!$G11*'Input -Direct Operating'!EK11)</f>
        <v/>
      </c>
      <c r="EL13" s="320" t="str">
        <f>IF('Input -Direct Operating'!EL11=0,"",'Input -Direct Operating'!$G11*'Input -Direct Operating'!EL11)</f>
        <v/>
      </c>
      <c r="EM13" s="320" t="str">
        <f>IF('Input -Direct Operating'!EM11=0,"",'Input -Direct Operating'!$G11*'Input -Direct Operating'!EM11)</f>
        <v/>
      </c>
      <c r="EN13" s="320" t="str">
        <f>IF('Input -Direct Operating'!EN11=0,"",'Input -Direct Operating'!$G11*'Input -Direct Operating'!EN11)</f>
        <v/>
      </c>
      <c r="EO13" s="320" t="str">
        <f>IF('Input -Direct Operating'!EO11=0,"",'Input -Direct Operating'!$G11*'Input -Direct Operating'!EO11)</f>
        <v/>
      </c>
      <c r="EP13" s="320" t="str">
        <f>IF('Input -Direct Operating'!EP11=0,"",'Input -Direct Operating'!$G11*'Input -Direct Operating'!EP11)</f>
        <v/>
      </c>
      <c r="EQ13" s="320" t="str">
        <f>IF('Input -Direct Operating'!EQ11=0,"",'Input -Direct Operating'!$G11*'Input -Direct Operating'!EQ11)</f>
        <v/>
      </c>
      <c r="ER13" s="320" t="str">
        <f>IF('Input -Direct Operating'!ER11=0,"",'Input -Direct Operating'!$G11*'Input -Direct Operating'!ER11)</f>
        <v/>
      </c>
      <c r="ES13" s="320" t="str">
        <f>IF('Input -Direct Operating'!ES11=0,"",'Input -Direct Operating'!$G11*'Input -Direct Operating'!ES11)</f>
        <v/>
      </c>
    </row>
    <row r="14" spans="1:150">
      <c r="A14" s="853" t="str">
        <f>IF('Input -Direct Operating'!A12=0,"",'Input -Direct Operating'!A12)</f>
        <v/>
      </c>
      <c r="B14" s="854"/>
      <c r="C14" s="855"/>
      <c r="D14" s="323" t="str">
        <f>IF('Input -Direct Operating'!C12=0,"",'Input -Direct Operating'!C12)</f>
        <v/>
      </c>
      <c r="E14" s="324" t="str">
        <f>IF('Input -Direct Operating'!D12=0,"",'Input -Direct Operating'!D12)</f>
        <v/>
      </c>
      <c r="F14" s="325" t="str">
        <f>IF('Input -Direct Operating'!E12=0,"",'Input -Direct Operating'!E12)</f>
        <v/>
      </c>
      <c r="G14" s="325" t="str">
        <f>IF('Input -Direct Operating'!F12=0,"",'Input -Direct Operating'!F12)</f>
        <v/>
      </c>
      <c r="H14" s="325" t="str">
        <f>IF('Input -Direct Operating'!G12=0,"",'Input -Direct Operating'!G12)</f>
        <v/>
      </c>
      <c r="I14" s="320" t="str">
        <f>IF('Input -Direct Operating'!I12=0,"",'Input -Direct Operating'!$G12*'Input -Direct Operating'!I12)</f>
        <v/>
      </c>
      <c r="J14" s="320" t="str">
        <f>IF('Input -Direct Operating'!J12=0,"",'Input -Direct Operating'!$G12*'Input -Direct Operating'!J12)</f>
        <v/>
      </c>
      <c r="K14" s="320" t="str">
        <f>IF('Input -Direct Operating'!K12=0,"",'Input -Direct Operating'!$G12*'Input -Direct Operating'!K12)</f>
        <v/>
      </c>
      <c r="L14" s="320" t="str">
        <f>IF('Input -Direct Operating'!L12=0,"",'Input -Direct Operating'!$G12*'Input -Direct Operating'!L12)</f>
        <v/>
      </c>
      <c r="M14" s="320" t="str">
        <f>IF('Input -Direct Operating'!M12=0,"",'Input -Direct Operating'!$G12*'Input -Direct Operating'!M12)</f>
        <v/>
      </c>
      <c r="N14" s="320" t="str">
        <f>IF('Input -Direct Operating'!N12=0,"",'Input -Direct Operating'!$G12*'Input -Direct Operating'!N12)</f>
        <v/>
      </c>
      <c r="O14" s="320" t="str">
        <f>IF('Input -Direct Operating'!O12=0,"",'Input -Direct Operating'!$G12*'Input -Direct Operating'!O12)</f>
        <v/>
      </c>
      <c r="P14" s="320" t="str">
        <f>IF('Input -Direct Operating'!P12=0,"",'Input -Direct Operating'!$G12*'Input -Direct Operating'!P12)</f>
        <v/>
      </c>
      <c r="Q14" s="320" t="str">
        <f>IF('Input -Direct Operating'!Q12=0,"",'Input -Direct Operating'!$G12*'Input -Direct Operating'!Q12)</f>
        <v/>
      </c>
      <c r="R14" s="320" t="str">
        <f>IF('Input -Direct Operating'!R12=0,"",'Input -Direct Operating'!$G12*'Input -Direct Operating'!R12)</f>
        <v/>
      </c>
      <c r="S14" s="320" t="str">
        <f>IF('Input -Direct Operating'!S12=0,"",'Input -Direct Operating'!$G12*'Input -Direct Operating'!S12)</f>
        <v/>
      </c>
      <c r="T14" s="320" t="str">
        <f>IF('Input -Direct Operating'!T12=0,"",'Input -Direct Operating'!$G12*'Input -Direct Operating'!T12)</f>
        <v/>
      </c>
      <c r="U14" s="320" t="str">
        <f>IF('Input -Direct Operating'!U12=0,"",'Input -Direct Operating'!$G12*'Input -Direct Operating'!U12)</f>
        <v/>
      </c>
      <c r="V14" s="320" t="str">
        <f>IF('Input -Direct Operating'!V12=0,"",'Input -Direct Operating'!$G12*'Input -Direct Operating'!V12)</f>
        <v/>
      </c>
      <c r="W14" s="320" t="str">
        <f>IF('Input -Direct Operating'!W12=0,"",'Input -Direct Operating'!$G12*'Input -Direct Operating'!W12)</f>
        <v/>
      </c>
      <c r="X14" s="320" t="str">
        <f>IF('Input -Direct Operating'!X12=0,"",'Input -Direct Operating'!$G12*'Input -Direct Operating'!X12)</f>
        <v/>
      </c>
      <c r="Y14" s="320" t="str">
        <f>IF('Input -Direct Operating'!Y12=0,"",'Input -Direct Operating'!$G12*'Input -Direct Operating'!Y12)</f>
        <v/>
      </c>
      <c r="Z14" s="320" t="str">
        <f>IF('Input -Direct Operating'!Z12=0,"",'Input -Direct Operating'!$G12*'Input -Direct Operating'!Z12)</f>
        <v/>
      </c>
      <c r="AA14" s="320" t="str">
        <f>IF('Input -Direct Operating'!AA12=0,"",'Input -Direct Operating'!$G12*'Input -Direct Operating'!AA12)</f>
        <v/>
      </c>
      <c r="AB14" s="320" t="str">
        <f>IF('Input -Direct Operating'!AB12=0,"",'Input -Direct Operating'!$G12*'Input -Direct Operating'!AB12)</f>
        <v/>
      </c>
      <c r="AC14" s="320" t="str">
        <f>IF('Input -Direct Operating'!AC12=0,"",'Input -Direct Operating'!$G12*'Input -Direct Operating'!AC12)</f>
        <v/>
      </c>
      <c r="AD14" s="320" t="str">
        <f>IF('Input -Direct Operating'!AD12=0,"",'Input -Direct Operating'!$G12*'Input -Direct Operating'!AD12)</f>
        <v/>
      </c>
      <c r="AE14" s="320" t="str">
        <f>IF('Input -Direct Operating'!AE12=0,"",'Input -Direct Operating'!$G12*'Input -Direct Operating'!AE12)</f>
        <v/>
      </c>
      <c r="AF14" s="320" t="str">
        <f>IF('Input -Direct Operating'!AF12=0,"",'Input -Direct Operating'!$G12*'Input -Direct Operating'!AF12)</f>
        <v/>
      </c>
      <c r="AG14" s="320" t="str">
        <f>IF('Input -Direct Operating'!AG12=0,"",'Input -Direct Operating'!$G12*'Input -Direct Operating'!AG12)</f>
        <v/>
      </c>
      <c r="AH14" s="320" t="str">
        <f>IF('Input -Direct Operating'!AH12=0,"",'Input -Direct Operating'!$G12*'Input -Direct Operating'!AH12)</f>
        <v/>
      </c>
      <c r="AI14" s="320" t="str">
        <f>IF('Input -Direct Operating'!AI12=0,"",'Input -Direct Operating'!$G12*'Input -Direct Operating'!AI12)</f>
        <v/>
      </c>
      <c r="AJ14" s="320" t="str">
        <f>IF('Input -Direct Operating'!AJ12=0,"",'Input -Direct Operating'!$G12*'Input -Direct Operating'!AJ12)</f>
        <v/>
      </c>
      <c r="AK14" s="320" t="str">
        <f>IF('Input -Direct Operating'!AK12=0,"",'Input -Direct Operating'!$G12*'Input -Direct Operating'!AK12)</f>
        <v/>
      </c>
      <c r="AL14" s="320" t="str">
        <f>IF('Input -Direct Operating'!AL12=0,"",'Input -Direct Operating'!$G12*'Input -Direct Operating'!AL12)</f>
        <v/>
      </c>
      <c r="AM14" s="320" t="str">
        <f>IF('Input -Direct Operating'!AM12=0,"",'Input -Direct Operating'!$G12*'Input -Direct Operating'!AM12)</f>
        <v/>
      </c>
      <c r="AN14" s="320" t="str">
        <f>IF('Input -Direct Operating'!AN12=0,"",'Input -Direct Operating'!$G12*'Input -Direct Operating'!AN12)</f>
        <v/>
      </c>
      <c r="AO14" s="320" t="str">
        <f>IF('Input -Direct Operating'!AO12=0,"",'Input -Direct Operating'!$G12*'Input -Direct Operating'!AO12)</f>
        <v/>
      </c>
      <c r="AP14" s="320" t="str">
        <f>IF('Input -Direct Operating'!AP12=0,"",'Input -Direct Operating'!$G12*'Input -Direct Operating'!AP12)</f>
        <v/>
      </c>
      <c r="AQ14" s="320" t="str">
        <f>IF('Input -Direct Operating'!AQ12=0,"",'Input -Direct Operating'!$G12*'Input -Direct Operating'!AQ12)</f>
        <v/>
      </c>
      <c r="AR14" s="320" t="str">
        <f>IF('Input -Direct Operating'!AR12=0,"",'Input -Direct Operating'!$G12*'Input -Direct Operating'!AR12)</f>
        <v/>
      </c>
      <c r="AS14" s="320" t="str">
        <f>IF('Input -Direct Operating'!AS12=0,"",'Input -Direct Operating'!$G12*'Input -Direct Operating'!AS12)</f>
        <v/>
      </c>
      <c r="AT14" s="320" t="str">
        <f>IF('Input -Direct Operating'!AT12=0,"",'Input -Direct Operating'!$G12*'Input -Direct Operating'!AT12)</f>
        <v/>
      </c>
      <c r="AU14" s="320" t="str">
        <f>IF('Input -Direct Operating'!AU12=0,"",'Input -Direct Operating'!$G12*'Input -Direct Operating'!AU12)</f>
        <v/>
      </c>
      <c r="AV14" s="320" t="str">
        <f>IF('Input -Direct Operating'!AV12=0,"",'Input -Direct Operating'!$G12*'Input -Direct Operating'!AV12)</f>
        <v/>
      </c>
      <c r="AW14" s="320" t="str">
        <f>IF('Input -Direct Operating'!AW12=0,"",'Input -Direct Operating'!$G12*'Input -Direct Operating'!AW12)</f>
        <v/>
      </c>
      <c r="AX14" s="320" t="str">
        <f>IF('Input -Direct Operating'!AX12=0,"",'Input -Direct Operating'!$G12*'Input -Direct Operating'!AX12)</f>
        <v/>
      </c>
      <c r="AY14" s="320" t="str">
        <f>IF('Input -Direct Operating'!AY12=0,"",'Input -Direct Operating'!$G12*'Input -Direct Operating'!AY12)</f>
        <v/>
      </c>
      <c r="AZ14" s="320" t="str">
        <f>IF('Input -Direct Operating'!AZ12=0,"",'Input -Direct Operating'!$G12*'Input -Direct Operating'!AZ12)</f>
        <v/>
      </c>
      <c r="BA14" s="320" t="str">
        <f>IF('Input -Direct Operating'!BA12=0,"",'Input -Direct Operating'!$G12*'Input -Direct Operating'!BA12)</f>
        <v/>
      </c>
      <c r="BB14" s="320" t="str">
        <f>IF('Input -Direct Operating'!BB12=0,"",'Input -Direct Operating'!$G12*'Input -Direct Operating'!BB12)</f>
        <v/>
      </c>
      <c r="BC14" s="320" t="str">
        <f>IF('Input -Direct Operating'!BC12=0,"",'Input -Direct Operating'!$G12*'Input -Direct Operating'!BC12)</f>
        <v/>
      </c>
      <c r="BD14" s="320" t="str">
        <f>IF('Input -Direct Operating'!BD12=0,"",'Input -Direct Operating'!$G12*'Input -Direct Operating'!BD12)</f>
        <v/>
      </c>
      <c r="BE14" s="320" t="str">
        <f>IF('Input -Direct Operating'!BE12=0,"",'Input -Direct Operating'!$G12*'Input -Direct Operating'!BE12)</f>
        <v/>
      </c>
      <c r="BF14" s="320" t="str">
        <f>IF('Input -Direct Operating'!BF12=0,"",'Input -Direct Operating'!$G12*'Input -Direct Operating'!BF12)</f>
        <v/>
      </c>
      <c r="BG14" s="320" t="str">
        <f>IF('Input -Direct Operating'!BG12=0,"",'Input -Direct Operating'!$G12*'Input -Direct Operating'!BG12)</f>
        <v/>
      </c>
      <c r="BH14" s="320" t="str">
        <f>IF('Input -Direct Operating'!BH12=0,"",'Input -Direct Operating'!$G12*'Input -Direct Operating'!BH12)</f>
        <v/>
      </c>
      <c r="BI14" s="320" t="str">
        <f>IF('Input -Direct Operating'!BI12=0,"",'Input -Direct Operating'!$G12*'Input -Direct Operating'!BI12)</f>
        <v/>
      </c>
      <c r="BJ14" s="320" t="str">
        <f>IF('Input -Direct Operating'!BJ12=0,"",'Input -Direct Operating'!$G12*'Input -Direct Operating'!BJ12)</f>
        <v/>
      </c>
      <c r="BK14" s="320" t="str">
        <f>IF('Input -Direct Operating'!BK12=0,"",'Input -Direct Operating'!$G12*'Input -Direct Operating'!BK12)</f>
        <v/>
      </c>
      <c r="BL14" s="320" t="str">
        <f>IF('Input -Direct Operating'!BL12=0,"",'Input -Direct Operating'!$G12*'Input -Direct Operating'!BL12)</f>
        <v/>
      </c>
      <c r="BM14" s="320" t="str">
        <f>IF('Input -Direct Operating'!BM12=0,"",'Input -Direct Operating'!$G12*'Input -Direct Operating'!BM12)</f>
        <v/>
      </c>
      <c r="BN14" s="320" t="str">
        <f>IF('Input -Direct Operating'!BN12=0,"",'Input -Direct Operating'!$G12*'Input -Direct Operating'!BN12)</f>
        <v/>
      </c>
      <c r="BO14" s="320" t="str">
        <f>IF('Input -Direct Operating'!BO12=0,"",'Input -Direct Operating'!$G12*'Input -Direct Operating'!BO12)</f>
        <v/>
      </c>
      <c r="BP14" s="320" t="str">
        <f>IF('Input -Direct Operating'!BP12=0,"",'Input -Direct Operating'!$G12*'Input -Direct Operating'!BP12)</f>
        <v/>
      </c>
      <c r="BQ14" s="320" t="str">
        <f>IF('Input -Direct Operating'!BQ12=0,"",'Input -Direct Operating'!$G12*'Input -Direct Operating'!BQ12)</f>
        <v/>
      </c>
      <c r="BR14" s="320" t="str">
        <f>IF('Input -Direct Operating'!BR12=0,"",'Input -Direct Operating'!$G12*'Input -Direct Operating'!BR12)</f>
        <v/>
      </c>
      <c r="BS14" s="320" t="str">
        <f>IF('Input -Direct Operating'!BS12=0,"",'Input -Direct Operating'!$G12*'Input -Direct Operating'!BS12)</f>
        <v/>
      </c>
      <c r="BT14" s="320" t="str">
        <f>IF('Input -Direct Operating'!BT12=0,"",'Input -Direct Operating'!$G12*'Input -Direct Operating'!BT12)</f>
        <v/>
      </c>
      <c r="BU14" s="320" t="str">
        <f>IF('Input -Direct Operating'!BU12=0,"",'Input -Direct Operating'!$G12*'Input -Direct Operating'!BU12)</f>
        <v/>
      </c>
      <c r="BV14" s="320" t="str">
        <f>IF('Input -Direct Operating'!BV12=0,"",'Input -Direct Operating'!$G12*'Input -Direct Operating'!BV12)</f>
        <v/>
      </c>
      <c r="BW14" s="320" t="str">
        <f>IF('Input -Direct Operating'!BW12=0,"",'Input -Direct Operating'!$G12*'Input -Direct Operating'!BW12)</f>
        <v/>
      </c>
      <c r="BX14" s="320" t="str">
        <f>IF('Input -Direct Operating'!BX12=0,"",'Input -Direct Operating'!$G12*'Input -Direct Operating'!BX12)</f>
        <v/>
      </c>
      <c r="BY14" s="320" t="str">
        <f>IF('Input -Direct Operating'!BY12=0,"",'Input -Direct Operating'!$G12*'Input -Direct Operating'!BY12)</f>
        <v/>
      </c>
      <c r="BZ14" s="320" t="str">
        <f>IF('Input -Direct Operating'!BZ12=0,"",'Input -Direct Operating'!$G12*'Input -Direct Operating'!BZ12)</f>
        <v/>
      </c>
      <c r="CA14" s="320" t="str">
        <f>IF('Input -Direct Operating'!CA12=0,"",'Input -Direct Operating'!$G12*'Input -Direct Operating'!CA12)</f>
        <v/>
      </c>
      <c r="CB14" s="320" t="str">
        <f>IF('Input -Direct Operating'!CB12=0,"",'Input -Direct Operating'!$G12*'Input -Direct Operating'!CB12)</f>
        <v/>
      </c>
      <c r="CC14" s="320" t="str">
        <f>IF('Input -Direct Operating'!CC12=0,"",'Input -Direct Operating'!$G12*'Input -Direct Operating'!CC12)</f>
        <v/>
      </c>
      <c r="CD14" s="320" t="str">
        <f>IF('Input -Direct Operating'!CD12=0,"",'Input -Direct Operating'!$G12*'Input -Direct Operating'!CD12)</f>
        <v/>
      </c>
      <c r="CE14" s="320" t="str">
        <f>IF('Input -Direct Operating'!CE12=0,"",'Input -Direct Operating'!$G12*'Input -Direct Operating'!CE12)</f>
        <v/>
      </c>
      <c r="CF14" s="320" t="str">
        <f>IF('Input -Direct Operating'!CF12=0,"",'Input -Direct Operating'!$G12*'Input -Direct Operating'!CF12)</f>
        <v/>
      </c>
      <c r="CG14" s="320" t="str">
        <f>IF('Input -Direct Operating'!CG12=0,"",'Input -Direct Operating'!$G12*'Input -Direct Operating'!CG12)</f>
        <v/>
      </c>
      <c r="CH14" s="320" t="str">
        <f>IF('Input -Direct Operating'!CH12=0,"",'Input -Direct Operating'!$G12*'Input -Direct Operating'!CH12)</f>
        <v/>
      </c>
      <c r="CI14" s="320" t="str">
        <f>IF('Input -Direct Operating'!CI12=0,"",'Input -Direct Operating'!$G12*'Input -Direct Operating'!CI12)</f>
        <v/>
      </c>
      <c r="CJ14" s="320" t="str">
        <f>IF('Input -Direct Operating'!CJ12=0,"",'Input -Direct Operating'!$G12*'Input -Direct Operating'!CJ12)</f>
        <v/>
      </c>
      <c r="CK14" s="320" t="str">
        <f>IF('Input -Direct Operating'!CK12=0,"",'Input -Direct Operating'!$G12*'Input -Direct Operating'!CK12)</f>
        <v/>
      </c>
      <c r="CL14" s="320" t="str">
        <f>IF('Input -Direct Operating'!CL12=0,"",'Input -Direct Operating'!$G12*'Input -Direct Operating'!CL12)</f>
        <v/>
      </c>
      <c r="CM14" s="320" t="str">
        <f>IF('Input -Direct Operating'!CM12=0,"",'Input -Direct Operating'!$G12*'Input -Direct Operating'!CM12)</f>
        <v/>
      </c>
      <c r="CN14" s="320" t="str">
        <f>IF('Input -Direct Operating'!CN12=0,"",'Input -Direct Operating'!$G12*'Input -Direct Operating'!CN12)</f>
        <v/>
      </c>
      <c r="CO14" s="320" t="str">
        <f>IF('Input -Direct Operating'!CO12=0,"",'Input -Direct Operating'!$G12*'Input -Direct Operating'!CO12)</f>
        <v/>
      </c>
      <c r="CP14" s="320" t="str">
        <f>IF('Input -Direct Operating'!CP12=0,"",'Input -Direct Operating'!$G12*'Input -Direct Operating'!CP12)</f>
        <v/>
      </c>
      <c r="CQ14" s="320" t="str">
        <f>IF('Input -Direct Operating'!CQ12=0,"",'Input -Direct Operating'!$G12*'Input -Direct Operating'!CQ12)</f>
        <v/>
      </c>
      <c r="CR14" s="320" t="str">
        <f>IF('Input -Direct Operating'!CR12=0,"",'Input -Direct Operating'!$G12*'Input -Direct Operating'!CR12)</f>
        <v/>
      </c>
      <c r="CS14" s="320" t="str">
        <f>IF('Input -Direct Operating'!CS12=0,"",'Input -Direct Operating'!$G12*'Input -Direct Operating'!CS12)</f>
        <v/>
      </c>
      <c r="CT14" s="320" t="str">
        <f>IF('Input -Direct Operating'!CT12=0,"",'Input -Direct Operating'!$G12*'Input -Direct Operating'!CT12)</f>
        <v/>
      </c>
      <c r="CU14" s="320" t="str">
        <f>IF('Input -Direct Operating'!CU12=0,"",'Input -Direct Operating'!$G12*'Input -Direct Operating'!CU12)</f>
        <v/>
      </c>
      <c r="CV14" s="320" t="str">
        <f>IF('Input -Direct Operating'!CV12=0,"",'Input -Direct Operating'!$G12*'Input -Direct Operating'!CV12)</f>
        <v/>
      </c>
      <c r="CW14" s="320" t="str">
        <f>IF('Input -Direct Operating'!CW12=0,"",'Input -Direct Operating'!$G12*'Input -Direct Operating'!CW12)</f>
        <v/>
      </c>
      <c r="CX14" s="320" t="str">
        <f>IF('Input -Direct Operating'!CX12=0,"",'Input -Direct Operating'!$G12*'Input -Direct Operating'!CX12)</f>
        <v/>
      </c>
      <c r="CY14" s="320" t="str">
        <f>IF('Input -Direct Operating'!CY12=0,"",'Input -Direct Operating'!$G12*'Input -Direct Operating'!CY12)</f>
        <v/>
      </c>
      <c r="CZ14" s="320" t="str">
        <f>IF('Input -Direct Operating'!CZ12=0,"",'Input -Direct Operating'!$G12*'Input -Direct Operating'!CZ12)</f>
        <v/>
      </c>
      <c r="DA14" s="320" t="str">
        <f>IF('Input -Direct Operating'!DA12=0,"",'Input -Direct Operating'!$G12*'Input -Direct Operating'!DA12)</f>
        <v/>
      </c>
      <c r="DB14" s="320" t="str">
        <f>IF('Input -Direct Operating'!DB12=0,"",'Input -Direct Operating'!$G12*'Input -Direct Operating'!DB12)</f>
        <v/>
      </c>
      <c r="DC14" s="320" t="str">
        <f>IF('Input -Direct Operating'!DC12=0,"",'Input -Direct Operating'!$G12*'Input -Direct Operating'!DC12)</f>
        <v/>
      </c>
      <c r="DD14" s="320" t="str">
        <f>IF('Input -Direct Operating'!DD12=0,"",'Input -Direct Operating'!$G12*'Input -Direct Operating'!DD12)</f>
        <v/>
      </c>
      <c r="DE14" s="320" t="str">
        <f>IF('Input -Direct Operating'!DE12=0,"",'Input -Direct Operating'!$G12*'Input -Direct Operating'!DE12)</f>
        <v/>
      </c>
      <c r="DF14" s="320" t="str">
        <f>IF('Input -Direct Operating'!DF12=0,"",'Input -Direct Operating'!$G12*'Input -Direct Operating'!DF12)</f>
        <v/>
      </c>
      <c r="DG14" s="320" t="str">
        <f>IF('Input -Direct Operating'!DG12=0,"",'Input -Direct Operating'!$G12*'Input -Direct Operating'!DG12)</f>
        <v/>
      </c>
      <c r="DH14" s="320" t="str">
        <f>IF('Input -Direct Operating'!DH12=0,"",'Input -Direct Operating'!$G12*'Input -Direct Operating'!DH12)</f>
        <v/>
      </c>
      <c r="DI14" s="320" t="str">
        <f>IF('Input -Direct Operating'!DI12=0,"",'Input -Direct Operating'!$G12*'Input -Direct Operating'!DI12)</f>
        <v/>
      </c>
      <c r="DJ14" s="320" t="str">
        <f>IF('Input -Direct Operating'!DJ12=0,"",'Input -Direct Operating'!$G12*'Input -Direct Operating'!DJ12)</f>
        <v/>
      </c>
      <c r="DK14" s="320" t="str">
        <f>IF('Input -Direct Operating'!DK12=0,"",'Input -Direct Operating'!$G12*'Input -Direct Operating'!DK12)</f>
        <v/>
      </c>
      <c r="DL14" s="320" t="str">
        <f>IF('Input -Direct Operating'!DL12=0,"",'Input -Direct Operating'!$G12*'Input -Direct Operating'!DL12)</f>
        <v/>
      </c>
      <c r="DM14" s="320" t="str">
        <f>IF('Input -Direct Operating'!DM12=0,"",'Input -Direct Operating'!$G12*'Input -Direct Operating'!DM12)</f>
        <v/>
      </c>
      <c r="DN14" s="320" t="str">
        <f>IF('Input -Direct Operating'!DN12=0,"",'Input -Direct Operating'!$G12*'Input -Direct Operating'!DN12)</f>
        <v/>
      </c>
      <c r="DO14" s="320" t="str">
        <f>IF('Input -Direct Operating'!DO12=0,"",'Input -Direct Operating'!$G12*'Input -Direct Operating'!DO12)</f>
        <v/>
      </c>
      <c r="DP14" s="320" t="str">
        <f>IF('Input -Direct Operating'!DP12=0,"",'Input -Direct Operating'!$G12*'Input -Direct Operating'!DP12)</f>
        <v/>
      </c>
      <c r="DQ14" s="320" t="str">
        <f>IF('Input -Direct Operating'!DQ12=0,"",'Input -Direct Operating'!$G12*'Input -Direct Operating'!DQ12)</f>
        <v/>
      </c>
      <c r="DR14" s="320" t="str">
        <f>IF('Input -Direct Operating'!DR12=0,"",'Input -Direct Operating'!$G12*'Input -Direct Operating'!DR12)</f>
        <v/>
      </c>
      <c r="DS14" s="320" t="str">
        <f>IF('Input -Direct Operating'!DS12=0,"",'Input -Direct Operating'!$G12*'Input -Direct Operating'!DS12)</f>
        <v/>
      </c>
      <c r="DT14" s="320" t="str">
        <f>IF('Input -Direct Operating'!DT12=0,"",'Input -Direct Operating'!$G12*'Input -Direct Operating'!DT12)</f>
        <v/>
      </c>
      <c r="DU14" s="320" t="str">
        <f>IF('Input -Direct Operating'!DU12=0,"",'Input -Direct Operating'!$G12*'Input -Direct Operating'!DU12)</f>
        <v/>
      </c>
      <c r="DV14" s="320" t="str">
        <f>IF('Input -Direct Operating'!DV12=0,"",'Input -Direct Operating'!$G12*'Input -Direct Operating'!DV12)</f>
        <v/>
      </c>
      <c r="DW14" s="320" t="str">
        <f>IF('Input -Direct Operating'!DW12=0,"",'Input -Direct Operating'!$G12*'Input -Direct Operating'!DW12)</f>
        <v/>
      </c>
      <c r="DX14" s="320" t="str">
        <f>IF('Input -Direct Operating'!DX12=0,"",'Input -Direct Operating'!$G12*'Input -Direct Operating'!DX12)</f>
        <v/>
      </c>
      <c r="DY14" s="320" t="str">
        <f>IF('Input -Direct Operating'!DY12=0,"",'Input -Direct Operating'!$G12*'Input -Direct Operating'!DY12)</f>
        <v/>
      </c>
      <c r="DZ14" s="320" t="str">
        <f>IF('Input -Direct Operating'!DZ12=0,"",'Input -Direct Operating'!$G12*'Input -Direct Operating'!DZ12)</f>
        <v/>
      </c>
      <c r="EA14" s="320" t="str">
        <f>IF('Input -Direct Operating'!EA12=0,"",'Input -Direct Operating'!$G12*'Input -Direct Operating'!EA12)</f>
        <v/>
      </c>
      <c r="EB14" s="320" t="str">
        <f>IF('Input -Direct Operating'!EB12=0,"",'Input -Direct Operating'!$G12*'Input -Direct Operating'!EB12)</f>
        <v/>
      </c>
      <c r="EC14" s="320" t="str">
        <f>IF('Input -Direct Operating'!EC12=0,"",'Input -Direct Operating'!$G12*'Input -Direct Operating'!EC12)</f>
        <v/>
      </c>
      <c r="ED14" s="320" t="str">
        <f>IF('Input -Direct Operating'!ED12=0,"",'Input -Direct Operating'!$G12*'Input -Direct Operating'!ED12)</f>
        <v/>
      </c>
      <c r="EE14" s="320" t="str">
        <f>IF('Input -Direct Operating'!EE12=0,"",'Input -Direct Operating'!$G12*'Input -Direct Operating'!EE12)</f>
        <v/>
      </c>
      <c r="EF14" s="320" t="str">
        <f>IF('Input -Direct Operating'!EF12=0,"",'Input -Direct Operating'!$G12*'Input -Direct Operating'!EF12)</f>
        <v/>
      </c>
      <c r="EG14" s="320" t="str">
        <f>IF('Input -Direct Operating'!EG12=0,"",'Input -Direct Operating'!$G12*'Input -Direct Operating'!EG12)</f>
        <v/>
      </c>
      <c r="EH14" s="320" t="str">
        <f>IF('Input -Direct Operating'!EH12=0,"",'Input -Direct Operating'!$G12*'Input -Direct Operating'!EH12)</f>
        <v/>
      </c>
      <c r="EI14" s="320" t="str">
        <f>IF('Input -Direct Operating'!EI12=0,"",'Input -Direct Operating'!$G12*'Input -Direct Operating'!EI12)</f>
        <v/>
      </c>
      <c r="EJ14" s="320" t="str">
        <f>IF('Input -Direct Operating'!EJ12=0,"",'Input -Direct Operating'!$G12*'Input -Direct Operating'!EJ12)</f>
        <v/>
      </c>
      <c r="EK14" s="320" t="str">
        <f>IF('Input -Direct Operating'!EK12=0,"",'Input -Direct Operating'!$G12*'Input -Direct Operating'!EK12)</f>
        <v/>
      </c>
      <c r="EL14" s="320" t="str">
        <f>IF('Input -Direct Operating'!EL12=0,"",'Input -Direct Operating'!$G12*'Input -Direct Operating'!EL12)</f>
        <v/>
      </c>
      <c r="EM14" s="320" t="str">
        <f>IF('Input -Direct Operating'!EM12=0,"",'Input -Direct Operating'!$G12*'Input -Direct Operating'!EM12)</f>
        <v/>
      </c>
      <c r="EN14" s="320" t="str">
        <f>IF('Input -Direct Operating'!EN12=0,"",'Input -Direct Operating'!$G12*'Input -Direct Operating'!EN12)</f>
        <v/>
      </c>
      <c r="EO14" s="320" t="str">
        <f>IF('Input -Direct Operating'!EO12=0,"",'Input -Direct Operating'!$G12*'Input -Direct Operating'!EO12)</f>
        <v/>
      </c>
      <c r="EP14" s="320" t="str">
        <f>IF('Input -Direct Operating'!EP12=0,"",'Input -Direct Operating'!$G12*'Input -Direct Operating'!EP12)</f>
        <v/>
      </c>
      <c r="EQ14" s="320" t="str">
        <f>IF('Input -Direct Operating'!EQ12=0,"",'Input -Direct Operating'!$G12*'Input -Direct Operating'!EQ12)</f>
        <v/>
      </c>
      <c r="ER14" s="320" t="str">
        <f>IF('Input -Direct Operating'!ER12=0,"",'Input -Direct Operating'!$G12*'Input -Direct Operating'!ER12)</f>
        <v/>
      </c>
      <c r="ES14" s="320" t="str">
        <f>IF('Input -Direct Operating'!ES12=0,"",'Input -Direct Operating'!$G12*'Input -Direct Operating'!ES12)</f>
        <v/>
      </c>
    </row>
    <row r="15" spans="1:150">
      <c r="A15" s="853" t="str">
        <f>IF('Input -Direct Operating'!A13=0,"",'Input -Direct Operating'!A13)</f>
        <v/>
      </c>
      <c r="B15" s="854"/>
      <c r="C15" s="855"/>
      <c r="D15" s="323" t="str">
        <f>IF('Input -Direct Operating'!C13=0,"",'Input -Direct Operating'!C13)</f>
        <v/>
      </c>
      <c r="E15" s="324" t="str">
        <f>IF('Input -Direct Operating'!D13=0,"",'Input -Direct Operating'!D13)</f>
        <v/>
      </c>
      <c r="F15" s="325" t="str">
        <f>IF('Input -Direct Operating'!E13=0,"",'Input -Direct Operating'!E13)</f>
        <v/>
      </c>
      <c r="G15" s="325" t="str">
        <f>IF('Input -Direct Operating'!F13=0,"",'Input -Direct Operating'!F13)</f>
        <v/>
      </c>
      <c r="H15" s="325" t="str">
        <f>IF('Input -Direct Operating'!G13=0,"",'Input -Direct Operating'!G13)</f>
        <v/>
      </c>
      <c r="I15" s="320" t="str">
        <f>IF('Input -Direct Operating'!I13=0,"",'Input -Direct Operating'!$G13*'Input -Direct Operating'!I13)</f>
        <v/>
      </c>
      <c r="J15" s="320" t="str">
        <f>IF('Input -Direct Operating'!J13=0,"",'Input -Direct Operating'!$G13*'Input -Direct Operating'!J13)</f>
        <v/>
      </c>
      <c r="K15" s="320" t="str">
        <f>IF('Input -Direct Operating'!K13=0,"",'Input -Direct Operating'!$G13*'Input -Direct Operating'!K13)</f>
        <v/>
      </c>
      <c r="L15" s="320" t="str">
        <f>IF('Input -Direct Operating'!L13=0,"",'Input -Direct Operating'!$G13*'Input -Direct Operating'!L13)</f>
        <v/>
      </c>
      <c r="M15" s="320" t="str">
        <f>IF('Input -Direct Operating'!M13=0,"",'Input -Direct Operating'!$G13*'Input -Direct Operating'!M13)</f>
        <v/>
      </c>
      <c r="N15" s="320" t="str">
        <f>IF('Input -Direct Operating'!N13=0,"",'Input -Direct Operating'!$G13*'Input -Direct Operating'!N13)</f>
        <v/>
      </c>
      <c r="O15" s="320" t="str">
        <f>IF('Input -Direct Operating'!O13=0,"",'Input -Direct Operating'!$G13*'Input -Direct Operating'!O13)</f>
        <v/>
      </c>
      <c r="P15" s="320" t="str">
        <f>IF('Input -Direct Operating'!P13=0,"",'Input -Direct Operating'!$G13*'Input -Direct Operating'!P13)</f>
        <v/>
      </c>
      <c r="Q15" s="320" t="str">
        <f>IF('Input -Direct Operating'!Q13=0,"",'Input -Direct Operating'!$G13*'Input -Direct Operating'!Q13)</f>
        <v/>
      </c>
      <c r="R15" s="320" t="str">
        <f>IF('Input -Direct Operating'!R13=0,"",'Input -Direct Operating'!$G13*'Input -Direct Operating'!R13)</f>
        <v/>
      </c>
      <c r="S15" s="320" t="str">
        <f>IF('Input -Direct Operating'!S13=0,"",'Input -Direct Operating'!$G13*'Input -Direct Operating'!S13)</f>
        <v/>
      </c>
      <c r="T15" s="320" t="str">
        <f>IF('Input -Direct Operating'!T13=0,"",'Input -Direct Operating'!$G13*'Input -Direct Operating'!T13)</f>
        <v/>
      </c>
      <c r="U15" s="320" t="str">
        <f>IF('Input -Direct Operating'!U13=0,"",'Input -Direct Operating'!$G13*'Input -Direct Operating'!U13)</f>
        <v/>
      </c>
      <c r="V15" s="320" t="str">
        <f>IF('Input -Direct Operating'!V13=0,"",'Input -Direct Operating'!$G13*'Input -Direct Operating'!V13)</f>
        <v/>
      </c>
      <c r="W15" s="320" t="str">
        <f>IF('Input -Direct Operating'!W13=0,"",'Input -Direct Operating'!$G13*'Input -Direct Operating'!W13)</f>
        <v/>
      </c>
      <c r="X15" s="320" t="str">
        <f>IF('Input -Direct Operating'!X13=0,"",'Input -Direct Operating'!$G13*'Input -Direct Operating'!X13)</f>
        <v/>
      </c>
      <c r="Y15" s="320" t="str">
        <f>IF('Input -Direct Operating'!Y13=0,"",'Input -Direct Operating'!$G13*'Input -Direct Operating'!Y13)</f>
        <v/>
      </c>
      <c r="Z15" s="320" t="str">
        <f>IF('Input -Direct Operating'!Z13=0,"",'Input -Direct Operating'!$G13*'Input -Direct Operating'!Z13)</f>
        <v/>
      </c>
      <c r="AA15" s="320" t="str">
        <f>IF('Input -Direct Operating'!AA13=0,"",'Input -Direct Operating'!$G13*'Input -Direct Operating'!AA13)</f>
        <v/>
      </c>
      <c r="AB15" s="320" t="str">
        <f>IF('Input -Direct Operating'!AB13=0,"",'Input -Direct Operating'!$G13*'Input -Direct Operating'!AB13)</f>
        <v/>
      </c>
      <c r="AC15" s="320" t="str">
        <f>IF('Input -Direct Operating'!AC13=0,"",'Input -Direct Operating'!$G13*'Input -Direct Operating'!AC13)</f>
        <v/>
      </c>
      <c r="AD15" s="320" t="str">
        <f>IF('Input -Direct Operating'!AD13=0,"",'Input -Direct Operating'!$G13*'Input -Direct Operating'!AD13)</f>
        <v/>
      </c>
      <c r="AE15" s="320" t="str">
        <f>IF('Input -Direct Operating'!AE13=0,"",'Input -Direct Operating'!$G13*'Input -Direct Operating'!AE13)</f>
        <v/>
      </c>
      <c r="AF15" s="320" t="str">
        <f>IF('Input -Direct Operating'!AF13=0,"",'Input -Direct Operating'!$G13*'Input -Direct Operating'!AF13)</f>
        <v/>
      </c>
      <c r="AG15" s="320" t="str">
        <f>IF('Input -Direct Operating'!AG13=0,"",'Input -Direct Operating'!$G13*'Input -Direct Operating'!AG13)</f>
        <v/>
      </c>
      <c r="AH15" s="320" t="str">
        <f>IF('Input -Direct Operating'!AH13=0,"",'Input -Direct Operating'!$G13*'Input -Direct Operating'!AH13)</f>
        <v/>
      </c>
      <c r="AI15" s="320" t="str">
        <f>IF('Input -Direct Operating'!AI13=0,"",'Input -Direct Operating'!$G13*'Input -Direct Operating'!AI13)</f>
        <v/>
      </c>
      <c r="AJ15" s="320" t="str">
        <f>IF('Input -Direct Operating'!AJ13=0,"",'Input -Direct Operating'!$G13*'Input -Direct Operating'!AJ13)</f>
        <v/>
      </c>
      <c r="AK15" s="320" t="str">
        <f>IF('Input -Direct Operating'!AK13=0,"",'Input -Direct Operating'!$G13*'Input -Direct Operating'!AK13)</f>
        <v/>
      </c>
      <c r="AL15" s="320" t="str">
        <f>IF('Input -Direct Operating'!AL13=0,"",'Input -Direct Operating'!$G13*'Input -Direct Operating'!AL13)</f>
        <v/>
      </c>
      <c r="AM15" s="320" t="str">
        <f>IF('Input -Direct Operating'!AM13=0,"",'Input -Direct Operating'!$G13*'Input -Direct Operating'!AM13)</f>
        <v/>
      </c>
      <c r="AN15" s="320" t="str">
        <f>IF('Input -Direct Operating'!AN13=0,"",'Input -Direct Operating'!$G13*'Input -Direct Operating'!AN13)</f>
        <v/>
      </c>
      <c r="AO15" s="320" t="str">
        <f>IF('Input -Direct Operating'!AO13=0,"",'Input -Direct Operating'!$G13*'Input -Direct Operating'!AO13)</f>
        <v/>
      </c>
      <c r="AP15" s="320" t="str">
        <f>IF('Input -Direct Operating'!AP13=0,"",'Input -Direct Operating'!$G13*'Input -Direct Operating'!AP13)</f>
        <v/>
      </c>
      <c r="AQ15" s="320" t="str">
        <f>IF('Input -Direct Operating'!AQ13=0,"",'Input -Direct Operating'!$G13*'Input -Direct Operating'!AQ13)</f>
        <v/>
      </c>
      <c r="AR15" s="320" t="str">
        <f>IF('Input -Direct Operating'!AR13=0,"",'Input -Direct Operating'!$G13*'Input -Direct Operating'!AR13)</f>
        <v/>
      </c>
      <c r="AS15" s="320" t="str">
        <f>IF('Input -Direct Operating'!AS13=0,"",'Input -Direct Operating'!$G13*'Input -Direct Operating'!AS13)</f>
        <v/>
      </c>
      <c r="AT15" s="320" t="str">
        <f>IF('Input -Direct Operating'!AT13=0,"",'Input -Direct Operating'!$G13*'Input -Direct Operating'!AT13)</f>
        <v/>
      </c>
      <c r="AU15" s="320" t="str">
        <f>IF('Input -Direct Operating'!AU13=0,"",'Input -Direct Operating'!$G13*'Input -Direct Operating'!AU13)</f>
        <v/>
      </c>
      <c r="AV15" s="320" t="str">
        <f>IF('Input -Direct Operating'!AV13=0,"",'Input -Direct Operating'!$G13*'Input -Direct Operating'!AV13)</f>
        <v/>
      </c>
      <c r="AW15" s="320" t="str">
        <f>IF('Input -Direct Operating'!AW13=0,"",'Input -Direct Operating'!$G13*'Input -Direct Operating'!AW13)</f>
        <v/>
      </c>
      <c r="AX15" s="320" t="str">
        <f>IF('Input -Direct Operating'!AX13=0,"",'Input -Direct Operating'!$G13*'Input -Direct Operating'!AX13)</f>
        <v/>
      </c>
      <c r="AY15" s="320" t="str">
        <f>IF('Input -Direct Operating'!AY13=0,"",'Input -Direct Operating'!$G13*'Input -Direct Operating'!AY13)</f>
        <v/>
      </c>
      <c r="AZ15" s="320" t="str">
        <f>IF('Input -Direct Operating'!AZ13=0,"",'Input -Direct Operating'!$G13*'Input -Direct Operating'!AZ13)</f>
        <v/>
      </c>
      <c r="BA15" s="320" t="str">
        <f>IF('Input -Direct Operating'!BA13=0,"",'Input -Direct Operating'!$G13*'Input -Direct Operating'!BA13)</f>
        <v/>
      </c>
      <c r="BB15" s="320" t="str">
        <f>IF('Input -Direct Operating'!BB13=0,"",'Input -Direct Operating'!$G13*'Input -Direct Operating'!BB13)</f>
        <v/>
      </c>
      <c r="BC15" s="320" t="str">
        <f>IF('Input -Direct Operating'!BC13=0,"",'Input -Direct Operating'!$G13*'Input -Direct Operating'!BC13)</f>
        <v/>
      </c>
      <c r="BD15" s="320" t="str">
        <f>IF('Input -Direct Operating'!BD13=0,"",'Input -Direct Operating'!$G13*'Input -Direct Operating'!BD13)</f>
        <v/>
      </c>
      <c r="BE15" s="320" t="str">
        <f>IF('Input -Direct Operating'!BE13=0,"",'Input -Direct Operating'!$G13*'Input -Direct Operating'!BE13)</f>
        <v/>
      </c>
      <c r="BF15" s="320" t="str">
        <f>IF('Input -Direct Operating'!BF13=0,"",'Input -Direct Operating'!$G13*'Input -Direct Operating'!BF13)</f>
        <v/>
      </c>
      <c r="BG15" s="320" t="str">
        <f>IF('Input -Direct Operating'!BG13=0,"",'Input -Direct Operating'!$G13*'Input -Direct Operating'!BG13)</f>
        <v/>
      </c>
      <c r="BH15" s="320" t="str">
        <f>IF('Input -Direct Operating'!BH13=0,"",'Input -Direct Operating'!$G13*'Input -Direct Operating'!BH13)</f>
        <v/>
      </c>
      <c r="BI15" s="320" t="str">
        <f>IF('Input -Direct Operating'!BI13=0,"",'Input -Direct Operating'!$G13*'Input -Direct Operating'!BI13)</f>
        <v/>
      </c>
      <c r="BJ15" s="320" t="str">
        <f>IF('Input -Direct Operating'!BJ13=0,"",'Input -Direct Operating'!$G13*'Input -Direct Operating'!BJ13)</f>
        <v/>
      </c>
      <c r="BK15" s="320" t="str">
        <f>IF('Input -Direct Operating'!BK13=0,"",'Input -Direct Operating'!$G13*'Input -Direct Operating'!BK13)</f>
        <v/>
      </c>
      <c r="BL15" s="320" t="str">
        <f>IF('Input -Direct Operating'!BL13=0,"",'Input -Direct Operating'!$G13*'Input -Direct Operating'!BL13)</f>
        <v/>
      </c>
      <c r="BM15" s="320" t="str">
        <f>IF('Input -Direct Operating'!BM13=0,"",'Input -Direct Operating'!$G13*'Input -Direct Operating'!BM13)</f>
        <v/>
      </c>
      <c r="BN15" s="320" t="str">
        <f>IF('Input -Direct Operating'!BN13=0,"",'Input -Direct Operating'!$G13*'Input -Direct Operating'!BN13)</f>
        <v/>
      </c>
      <c r="BO15" s="320" t="str">
        <f>IF('Input -Direct Operating'!BO13=0,"",'Input -Direct Operating'!$G13*'Input -Direct Operating'!BO13)</f>
        <v/>
      </c>
      <c r="BP15" s="320" t="str">
        <f>IF('Input -Direct Operating'!BP13=0,"",'Input -Direct Operating'!$G13*'Input -Direct Operating'!BP13)</f>
        <v/>
      </c>
      <c r="BQ15" s="320" t="str">
        <f>IF('Input -Direct Operating'!BQ13=0,"",'Input -Direct Operating'!$G13*'Input -Direct Operating'!BQ13)</f>
        <v/>
      </c>
      <c r="BR15" s="320" t="str">
        <f>IF('Input -Direct Operating'!BR13=0,"",'Input -Direct Operating'!$G13*'Input -Direct Operating'!BR13)</f>
        <v/>
      </c>
      <c r="BS15" s="320" t="str">
        <f>IF('Input -Direct Operating'!BS13=0,"",'Input -Direct Operating'!$G13*'Input -Direct Operating'!BS13)</f>
        <v/>
      </c>
      <c r="BT15" s="320" t="str">
        <f>IF('Input -Direct Operating'!BT13=0,"",'Input -Direct Operating'!$G13*'Input -Direct Operating'!BT13)</f>
        <v/>
      </c>
      <c r="BU15" s="320" t="str">
        <f>IF('Input -Direct Operating'!BU13=0,"",'Input -Direct Operating'!$G13*'Input -Direct Operating'!BU13)</f>
        <v/>
      </c>
      <c r="BV15" s="320" t="str">
        <f>IF('Input -Direct Operating'!BV13=0,"",'Input -Direct Operating'!$G13*'Input -Direct Operating'!BV13)</f>
        <v/>
      </c>
      <c r="BW15" s="320" t="str">
        <f>IF('Input -Direct Operating'!BW13=0,"",'Input -Direct Operating'!$G13*'Input -Direct Operating'!BW13)</f>
        <v/>
      </c>
      <c r="BX15" s="320" t="str">
        <f>IF('Input -Direct Operating'!BX13=0,"",'Input -Direct Operating'!$G13*'Input -Direct Operating'!BX13)</f>
        <v/>
      </c>
      <c r="BY15" s="320" t="str">
        <f>IF('Input -Direct Operating'!BY13=0,"",'Input -Direct Operating'!$G13*'Input -Direct Operating'!BY13)</f>
        <v/>
      </c>
      <c r="BZ15" s="320" t="str">
        <f>IF('Input -Direct Operating'!BZ13=0,"",'Input -Direct Operating'!$G13*'Input -Direct Operating'!BZ13)</f>
        <v/>
      </c>
      <c r="CA15" s="320" t="str">
        <f>IF('Input -Direct Operating'!CA13=0,"",'Input -Direct Operating'!$G13*'Input -Direct Operating'!CA13)</f>
        <v/>
      </c>
      <c r="CB15" s="320" t="str">
        <f>IF('Input -Direct Operating'!CB13=0,"",'Input -Direct Operating'!$G13*'Input -Direct Operating'!CB13)</f>
        <v/>
      </c>
      <c r="CC15" s="320" t="str">
        <f>IF('Input -Direct Operating'!CC13=0,"",'Input -Direct Operating'!$G13*'Input -Direct Operating'!CC13)</f>
        <v/>
      </c>
      <c r="CD15" s="320" t="str">
        <f>IF('Input -Direct Operating'!CD13=0,"",'Input -Direct Operating'!$G13*'Input -Direct Operating'!CD13)</f>
        <v/>
      </c>
      <c r="CE15" s="320" t="str">
        <f>IF('Input -Direct Operating'!CE13=0,"",'Input -Direct Operating'!$G13*'Input -Direct Operating'!CE13)</f>
        <v/>
      </c>
      <c r="CF15" s="320" t="str">
        <f>IF('Input -Direct Operating'!CF13=0,"",'Input -Direct Operating'!$G13*'Input -Direct Operating'!CF13)</f>
        <v/>
      </c>
      <c r="CG15" s="320" t="str">
        <f>IF('Input -Direct Operating'!CG13=0,"",'Input -Direct Operating'!$G13*'Input -Direct Operating'!CG13)</f>
        <v/>
      </c>
      <c r="CH15" s="320" t="str">
        <f>IF('Input -Direct Operating'!CH13=0,"",'Input -Direct Operating'!$G13*'Input -Direct Operating'!CH13)</f>
        <v/>
      </c>
      <c r="CI15" s="320" t="str">
        <f>IF('Input -Direct Operating'!CI13=0,"",'Input -Direct Operating'!$G13*'Input -Direct Operating'!CI13)</f>
        <v/>
      </c>
      <c r="CJ15" s="320" t="str">
        <f>IF('Input -Direct Operating'!CJ13=0,"",'Input -Direct Operating'!$G13*'Input -Direct Operating'!CJ13)</f>
        <v/>
      </c>
      <c r="CK15" s="320" t="str">
        <f>IF('Input -Direct Operating'!CK13=0,"",'Input -Direct Operating'!$G13*'Input -Direct Operating'!CK13)</f>
        <v/>
      </c>
      <c r="CL15" s="320" t="str">
        <f>IF('Input -Direct Operating'!CL13=0,"",'Input -Direct Operating'!$G13*'Input -Direct Operating'!CL13)</f>
        <v/>
      </c>
      <c r="CM15" s="320" t="str">
        <f>IF('Input -Direct Operating'!CM13=0,"",'Input -Direct Operating'!$G13*'Input -Direct Operating'!CM13)</f>
        <v/>
      </c>
      <c r="CN15" s="320" t="str">
        <f>IF('Input -Direct Operating'!CN13=0,"",'Input -Direct Operating'!$G13*'Input -Direct Operating'!CN13)</f>
        <v/>
      </c>
      <c r="CO15" s="320" t="str">
        <f>IF('Input -Direct Operating'!CO13=0,"",'Input -Direct Operating'!$G13*'Input -Direct Operating'!CO13)</f>
        <v/>
      </c>
      <c r="CP15" s="320" t="str">
        <f>IF('Input -Direct Operating'!CP13=0,"",'Input -Direct Operating'!$G13*'Input -Direct Operating'!CP13)</f>
        <v/>
      </c>
      <c r="CQ15" s="320" t="str">
        <f>IF('Input -Direct Operating'!CQ13=0,"",'Input -Direct Operating'!$G13*'Input -Direct Operating'!CQ13)</f>
        <v/>
      </c>
      <c r="CR15" s="320" t="str">
        <f>IF('Input -Direct Operating'!CR13=0,"",'Input -Direct Operating'!$G13*'Input -Direct Operating'!CR13)</f>
        <v/>
      </c>
      <c r="CS15" s="320" t="str">
        <f>IF('Input -Direct Operating'!CS13=0,"",'Input -Direct Operating'!$G13*'Input -Direct Operating'!CS13)</f>
        <v/>
      </c>
      <c r="CT15" s="320" t="str">
        <f>IF('Input -Direct Operating'!CT13=0,"",'Input -Direct Operating'!$G13*'Input -Direct Operating'!CT13)</f>
        <v/>
      </c>
      <c r="CU15" s="320" t="str">
        <f>IF('Input -Direct Operating'!CU13=0,"",'Input -Direct Operating'!$G13*'Input -Direct Operating'!CU13)</f>
        <v/>
      </c>
      <c r="CV15" s="320" t="str">
        <f>IF('Input -Direct Operating'!CV13=0,"",'Input -Direct Operating'!$G13*'Input -Direct Operating'!CV13)</f>
        <v/>
      </c>
      <c r="CW15" s="320" t="str">
        <f>IF('Input -Direct Operating'!CW13=0,"",'Input -Direct Operating'!$G13*'Input -Direct Operating'!CW13)</f>
        <v/>
      </c>
      <c r="CX15" s="320" t="str">
        <f>IF('Input -Direct Operating'!CX13=0,"",'Input -Direct Operating'!$G13*'Input -Direct Operating'!CX13)</f>
        <v/>
      </c>
      <c r="CY15" s="320" t="str">
        <f>IF('Input -Direct Operating'!CY13=0,"",'Input -Direct Operating'!$G13*'Input -Direct Operating'!CY13)</f>
        <v/>
      </c>
      <c r="CZ15" s="320" t="str">
        <f>IF('Input -Direct Operating'!CZ13=0,"",'Input -Direct Operating'!$G13*'Input -Direct Operating'!CZ13)</f>
        <v/>
      </c>
      <c r="DA15" s="320" t="str">
        <f>IF('Input -Direct Operating'!DA13=0,"",'Input -Direct Operating'!$G13*'Input -Direct Operating'!DA13)</f>
        <v/>
      </c>
      <c r="DB15" s="320" t="str">
        <f>IF('Input -Direct Operating'!DB13=0,"",'Input -Direct Operating'!$G13*'Input -Direct Operating'!DB13)</f>
        <v/>
      </c>
      <c r="DC15" s="320" t="str">
        <f>IF('Input -Direct Operating'!DC13=0,"",'Input -Direct Operating'!$G13*'Input -Direct Operating'!DC13)</f>
        <v/>
      </c>
      <c r="DD15" s="320" t="str">
        <f>IF('Input -Direct Operating'!DD13=0,"",'Input -Direct Operating'!$G13*'Input -Direct Operating'!DD13)</f>
        <v/>
      </c>
      <c r="DE15" s="320" t="str">
        <f>IF('Input -Direct Operating'!DE13=0,"",'Input -Direct Operating'!$G13*'Input -Direct Operating'!DE13)</f>
        <v/>
      </c>
      <c r="DF15" s="320" t="str">
        <f>IF('Input -Direct Operating'!DF13=0,"",'Input -Direct Operating'!$G13*'Input -Direct Operating'!DF13)</f>
        <v/>
      </c>
      <c r="DG15" s="320" t="str">
        <f>IF('Input -Direct Operating'!DG13=0,"",'Input -Direct Operating'!$G13*'Input -Direct Operating'!DG13)</f>
        <v/>
      </c>
      <c r="DH15" s="320" t="str">
        <f>IF('Input -Direct Operating'!DH13=0,"",'Input -Direct Operating'!$G13*'Input -Direct Operating'!DH13)</f>
        <v/>
      </c>
      <c r="DI15" s="320" t="str">
        <f>IF('Input -Direct Operating'!DI13=0,"",'Input -Direct Operating'!$G13*'Input -Direct Operating'!DI13)</f>
        <v/>
      </c>
      <c r="DJ15" s="320" t="str">
        <f>IF('Input -Direct Operating'!DJ13=0,"",'Input -Direct Operating'!$G13*'Input -Direct Operating'!DJ13)</f>
        <v/>
      </c>
      <c r="DK15" s="320" t="str">
        <f>IF('Input -Direct Operating'!DK13=0,"",'Input -Direct Operating'!$G13*'Input -Direct Operating'!DK13)</f>
        <v/>
      </c>
      <c r="DL15" s="320" t="str">
        <f>IF('Input -Direct Operating'!DL13=0,"",'Input -Direct Operating'!$G13*'Input -Direct Operating'!DL13)</f>
        <v/>
      </c>
      <c r="DM15" s="320" t="str">
        <f>IF('Input -Direct Operating'!DM13=0,"",'Input -Direct Operating'!$G13*'Input -Direct Operating'!DM13)</f>
        <v/>
      </c>
      <c r="DN15" s="320" t="str">
        <f>IF('Input -Direct Operating'!DN13=0,"",'Input -Direct Operating'!$G13*'Input -Direct Operating'!DN13)</f>
        <v/>
      </c>
      <c r="DO15" s="320" t="str">
        <f>IF('Input -Direct Operating'!DO13=0,"",'Input -Direct Operating'!$G13*'Input -Direct Operating'!DO13)</f>
        <v/>
      </c>
      <c r="DP15" s="320" t="str">
        <f>IF('Input -Direct Operating'!DP13=0,"",'Input -Direct Operating'!$G13*'Input -Direct Operating'!DP13)</f>
        <v/>
      </c>
      <c r="DQ15" s="320" t="str">
        <f>IF('Input -Direct Operating'!DQ13=0,"",'Input -Direct Operating'!$G13*'Input -Direct Operating'!DQ13)</f>
        <v/>
      </c>
      <c r="DR15" s="320" t="str">
        <f>IF('Input -Direct Operating'!DR13=0,"",'Input -Direct Operating'!$G13*'Input -Direct Operating'!DR13)</f>
        <v/>
      </c>
      <c r="DS15" s="320" t="str">
        <f>IF('Input -Direct Operating'!DS13=0,"",'Input -Direct Operating'!$G13*'Input -Direct Operating'!DS13)</f>
        <v/>
      </c>
      <c r="DT15" s="320" t="str">
        <f>IF('Input -Direct Operating'!DT13=0,"",'Input -Direct Operating'!$G13*'Input -Direct Operating'!DT13)</f>
        <v/>
      </c>
      <c r="DU15" s="320" t="str">
        <f>IF('Input -Direct Operating'!DU13=0,"",'Input -Direct Operating'!$G13*'Input -Direct Operating'!DU13)</f>
        <v/>
      </c>
      <c r="DV15" s="320" t="str">
        <f>IF('Input -Direct Operating'!DV13=0,"",'Input -Direct Operating'!$G13*'Input -Direct Operating'!DV13)</f>
        <v/>
      </c>
      <c r="DW15" s="320" t="str">
        <f>IF('Input -Direct Operating'!DW13=0,"",'Input -Direct Operating'!$G13*'Input -Direct Operating'!DW13)</f>
        <v/>
      </c>
      <c r="DX15" s="320" t="str">
        <f>IF('Input -Direct Operating'!DX13=0,"",'Input -Direct Operating'!$G13*'Input -Direct Operating'!DX13)</f>
        <v/>
      </c>
      <c r="DY15" s="320" t="str">
        <f>IF('Input -Direct Operating'!DY13=0,"",'Input -Direct Operating'!$G13*'Input -Direct Operating'!DY13)</f>
        <v/>
      </c>
      <c r="DZ15" s="320" t="str">
        <f>IF('Input -Direct Operating'!DZ13=0,"",'Input -Direct Operating'!$G13*'Input -Direct Operating'!DZ13)</f>
        <v/>
      </c>
      <c r="EA15" s="320" t="str">
        <f>IF('Input -Direct Operating'!EA13=0,"",'Input -Direct Operating'!$G13*'Input -Direct Operating'!EA13)</f>
        <v/>
      </c>
      <c r="EB15" s="320" t="str">
        <f>IF('Input -Direct Operating'!EB13=0,"",'Input -Direct Operating'!$G13*'Input -Direct Operating'!EB13)</f>
        <v/>
      </c>
      <c r="EC15" s="320" t="str">
        <f>IF('Input -Direct Operating'!EC13=0,"",'Input -Direct Operating'!$G13*'Input -Direct Operating'!EC13)</f>
        <v/>
      </c>
      <c r="ED15" s="320" t="str">
        <f>IF('Input -Direct Operating'!ED13=0,"",'Input -Direct Operating'!$G13*'Input -Direct Operating'!ED13)</f>
        <v/>
      </c>
      <c r="EE15" s="320" t="str">
        <f>IF('Input -Direct Operating'!EE13=0,"",'Input -Direct Operating'!$G13*'Input -Direct Operating'!EE13)</f>
        <v/>
      </c>
      <c r="EF15" s="320" t="str">
        <f>IF('Input -Direct Operating'!EF13=0,"",'Input -Direct Operating'!$G13*'Input -Direct Operating'!EF13)</f>
        <v/>
      </c>
      <c r="EG15" s="320" t="str">
        <f>IF('Input -Direct Operating'!EG13=0,"",'Input -Direct Operating'!$G13*'Input -Direct Operating'!EG13)</f>
        <v/>
      </c>
      <c r="EH15" s="320" t="str">
        <f>IF('Input -Direct Operating'!EH13=0,"",'Input -Direct Operating'!$G13*'Input -Direct Operating'!EH13)</f>
        <v/>
      </c>
      <c r="EI15" s="320" t="str">
        <f>IF('Input -Direct Operating'!EI13=0,"",'Input -Direct Operating'!$G13*'Input -Direct Operating'!EI13)</f>
        <v/>
      </c>
      <c r="EJ15" s="320" t="str">
        <f>IF('Input -Direct Operating'!EJ13=0,"",'Input -Direct Operating'!$G13*'Input -Direct Operating'!EJ13)</f>
        <v/>
      </c>
      <c r="EK15" s="320" t="str">
        <f>IF('Input -Direct Operating'!EK13=0,"",'Input -Direct Operating'!$G13*'Input -Direct Operating'!EK13)</f>
        <v/>
      </c>
      <c r="EL15" s="320" t="str">
        <f>IF('Input -Direct Operating'!EL13=0,"",'Input -Direct Operating'!$G13*'Input -Direct Operating'!EL13)</f>
        <v/>
      </c>
      <c r="EM15" s="320" t="str">
        <f>IF('Input -Direct Operating'!EM13=0,"",'Input -Direct Operating'!$G13*'Input -Direct Operating'!EM13)</f>
        <v/>
      </c>
      <c r="EN15" s="320" t="str">
        <f>IF('Input -Direct Operating'!EN13=0,"",'Input -Direct Operating'!$G13*'Input -Direct Operating'!EN13)</f>
        <v/>
      </c>
      <c r="EO15" s="320" t="str">
        <f>IF('Input -Direct Operating'!EO13=0,"",'Input -Direct Operating'!$G13*'Input -Direct Operating'!EO13)</f>
        <v/>
      </c>
      <c r="EP15" s="320" t="str">
        <f>IF('Input -Direct Operating'!EP13=0,"",'Input -Direct Operating'!$G13*'Input -Direct Operating'!EP13)</f>
        <v/>
      </c>
      <c r="EQ15" s="320" t="str">
        <f>IF('Input -Direct Operating'!EQ13=0,"",'Input -Direct Operating'!$G13*'Input -Direct Operating'!EQ13)</f>
        <v/>
      </c>
      <c r="ER15" s="320" t="str">
        <f>IF('Input -Direct Operating'!ER13=0,"",'Input -Direct Operating'!$G13*'Input -Direct Operating'!ER13)</f>
        <v/>
      </c>
      <c r="ES15" s="320" t="str">
        <f>IF('Input -Direct Operating'!ES13=0,"",'Input -Direct Operating'!$G13*'Input -Direct Operating'!ES13)</f>
        <v/>
      </c>
    </row>
    <row r="16" spans="1:150">
      <c r="A16" s="853" t="str">
        <f>IF('Input -Direct Operating'!A14=0,"",'Input -Direct Operating'!A14)</f>
        <v/>
      </c>
      <c r="B16" s="854"/>
      <c r="C16" s="855"/>
      <c r="D16" s="323" t="str">
        <f>IF('Input -Direct Operating'!C14=0,"",'Input -Direct Operating'!C14)</f>
        <v/>
      </c>
      <c r="E16" s="324" t="str">
        <f>IF('Input -Direct Operating'!D14=0,"",'Input -Direct Operating'!D14)</f>
        <v/>
      </c>
      <c r="F16" s="325" t="str">
        <f>IF('Input -Direct Operating'!E14=0,"",'Input -Direct Operating'!E14)</f>
        <v/>
      </c>
      <c r="G16" s="325" t="str">
        <f>IF('Input -Direct Operating'!F14=0,"",'Input -Direct Operating'!F14)</f>
        <v/>
      </c>
      <c r="H16" s="325" t="str">
        <f>IF('Input -Direct Operating'!G14=0,"",'Input -Direct Operating'!G14)</f>
        <v/>
      </c>
      <c r="I16" s="320" t="str">
        <f>IF('Input -Direct Operating'!I14=0,"",'Input -Direct Operating'!$G14*'Input -Direct Operating'!I14)</f>
        <v/>
      </c>
      <c r="J16" s="320" t="str">
        <f>IF('Input -Direct Operating'!J14=0,"",'Input -Direct Operating'!$G14*'Input -Direct Operating'!J14)</f>
        <v/>
      </c>
      <c r="K16" s="320" t="str">
        <f>IF('Input -Direct Operating'!K14=0,"",'Input -Direct Operating'!$G14*'Input -Direct Operating'!K14)</f>
        <v/>
      </c>
      <c r="L16" s="320" t="str">
        <f>IF('Input -Direct Operating'!L14=0,"",'Input -Direct Operating'!$G14*'Input -Direct Operating'!L14)</f>
        <v/>
      </c>
      <c r="M16" s="320" t="str">
        <f>IF('Input -Direct Operating'!M14=0,"",'Input -Direct Operating'!$G14*'Input -Direct Operating'!M14)</f>
        <v/>
      </c>
      <c r="N16" s="320" t="str">
        <f>IF('Input -Direct Operating'!N14=0,"",'Input -Direct Operating'!$G14*'Input -Direct Operating'!N14)</f>
        <v/>
      </c>
      <c r="O16" s="320" t="str">
        <f>IF('Input -Direct Operating'!O14=0,"",'Input -Direct Operating'!$G14*'Input -Direct Operating'!O14)</f>
        <v/>
      </c>
      <c r="P16" s="320" t="str">
        <f>IF('Input -Direct Operating'!P14=0,"",'Input -Direct Operating'!$G14*'Input -Direct Operating'!P14)</f>
        <v/>
      </c>
      <c r="Q16" s="320" t="str">
        <f>IF('Input -Direct Operating'!Q14=0,"",'Input -Direct Operating'!$G14*'Input -Direct Operating'!Q14)</f>
        <v/>
      </c>
      <c r="R16" s="320" t="str">
        <f>IF('Input -Direct Operating'!R14=0,"",'Input -Direct Operating'!$G14*'Input -Direct Operating'!R14)</f>
        <v/>
      </c>
      <c r="S16" s="320" t="str">
        <f>IF('Input -Direct Operating'!S14=0,"",'Input -Direct Operating'!$G14*'Input -Direct Operating'!S14)</f>
        <v/>
      </c>
      <c r="T16" s="320" t="str">
        <f>IF('Input -Direct Operating'!T14=0,"",'Input -Direct Operating'!$G14*'Input -Direct Operating'!T14)</f>
        <v/>
      </c>
      <c r="U16" s="320" t="str">
        <f>IF('Input -Direct Operating'!U14=0,"",'Input -Direct Operating'!$G14*'Input -Direct Operating'!U14)</f>
        <v/>
      </c>
      <c r="V16" s="320" t="str">
        <f>IF('Input -Direct Operating'!V14=0,"",'Input -Direct Operating'!$G14*'Input -Direct Operating'!V14)</f>
        <v/>
      </c>
      <c r="W16" s="320" t="str">
        <f>IF('Input -Direct Operating'!W14=0,"",'Input -Direct Operating'!$G14*'Input -Direct Operating'!W14)</f>
        <v/>
      </c>
      <c r="X16" s="320" t="str">
        <f>IF('Input -Direct Operating'!X14=0,"",'Input -Direct Operating'!$G14*'Input -Direct Operating'!X14)</f>
        <v/>
      </c>
      <c r="Y16" s="320" t="str">
        <f>IF('Input -Direct Operating'!Y14=0,"",'Input -Direct Operating'!$G14*'Input -Direct Operating'!Y14)</f>
        <v/>
      </c>
      <c r="Z16" s="320" t="str">
        <f>IF('Input -Direct Operating'!Z14=0,"",'Input -Direct Operating'!$G14*'Input -Direct Operating'!Z14)</f>
        <v/>
      </c>
      <c r="AA16" s="320" t="str">
        <f>IF('Input -Direct Operating'!AA14=0,"",'Input -Direct Operating'!$G14*'Input -Direct Operating'!AA14)</f>
        <v/>
      </c>
      <c r="AB16" s="320" t="str">
        <f>IF('Input -Direct Operating'!AB14=0,"",'Input -Direct Operating'!$G14*'Input -Direct Operating'!AB14)</f>
        <v/>
      </c>
      <c r="AC16" s="320" t="str">
        <f>IF('Input -Direct Operating'!AC14=0,"",'Input -Direct Operating'!$G14*'Input -Direct Operating'!AC14)</f>
        <v/>
      </c>
      <c r="AD16" s="320" t="str">
        <f>IF('Input -Direct Operating'!AD14=0,"",'Input -Direct Operating'!$G14*'Input -Direct Operating'!AD14)</f>
        <v/>
      </c>
      <c r="AE16" s="320" t="str">
        <f>IF('Input -Direct Operating'!AE14=0,"",'Input -Direct Operating'!$G14*'Input -Direct Operating'!AE14)</f>
        <v/>
      </c>
      <c r="AF16" s="320" t="str">
        <f>IF('Input -Direct Operating'!AF14=0,"",'Input -Direct Operating'!$G14*'Input -Direct Operating'!AF14)</f>
        <v/>
      </c>
      <c r="AG16" s="320" t="str">
        <f>IF('Input -Direct Operating'!AG14=0,"",'Input -Direct Operating'!$G14*'Input -Direct Operating'!AG14)</f>
        <v/>
      </c>
      <c r="AH16" s="320" t="str">
        <f>IF('Input -Direct Operating'!AH14=0,"",'Input -Direct Operating'!$G14*'Input -Direct Operating'!AH14)</f>
        <v/>
      </c>
      <c r="AI16" s="320" t="str">
        <f>IF('Input -Direct Operating'!AI14=0,"",'Input -Direct Operating'!$G14*'Input -Direct Operating'!AI14)</f>
        <v/>
      </c>
      <c r="AJ16" s="320" t="str">
        <f>IF('Input -Direct Operating'!AJ14=0,"",'Input -Direct Operating'!$G14*'Input -Direct Operating'!AJ14)</f>
        <v/>
      </c>
      <c r="AK16" s="320" t="str">
        <f>IF('Input -Direct Operating'!AK14=0,"",'Input -Direct Operating'!$G14*'Input -Direct Operating'!AK14)</f>
        <v/>
      </c>
      <c r="AL16" s="320" t="str">
        <f>IF('Input -Direct Operating'!AL14=0,"",'Input -Direct Operating'!$G14*'Input -Direct Operating'!AL14)</f>
        <v/>
      </c>
      <c r="AM16" s="320" t="str">
        <f>IF('Input -Direct Operating'!AM14=0,"",'Input -Direct Operating'!$G14*'Input -Direct Operating'!AM14)</f>
        <v/>
      </c>
      <c r="AN16" s="320" t="str">
        <f>IF('Input -Direct Operating'!AN14=0,"",'Input -Direct Operating'!$G14*'Input -Direct Operating'!AN14)</f>
        <v/>
      </c>
      <c r="AO16" s="320" t="str">
        <f>IF('Input -Direct Operating'!AO14=0,"",'Input -Direct Operating'!$G14*'Input -Direct Operating'!AO14)</f>
        <v/>
      </c>
      <c r="AP16" s="320" t="str">
        <f>IF('Input -Direct Operating'!AP14=0,"",'Input -Direct Operating'!$G14*'Input -Direct Operating'!AP14)</f>
        <v/>
      </c>
      <c r="AQ16" s="320" t="str">
        <f>IF('Input -Direct Operating'!AQ14=0,"",'Input -Direct Operating'!$G14*'Input -Direct Operating'!AQ14)</f>
        <v/>
      </c>
      <c r="AR16" s="320" t="str">
        <f>IF('Input -Direct Operating'!AR14=0,"",'Input -Direct Operating'!$G14*'Input -Direct Operating'!AR14)</f>
        <v/>
      </c>
      <c r="AS16" s="320" t="str">
        <f>IF('Input -Direct Operating'!AS14=0,"",'Input -Direct Operating'!$G14*'Input -Direct Operating'!AS14)</f>
        <v/>
      </c>
      <c r="AT16" s="320" t="str">
        <f>IF('Input -Direct Operating'!AT14=0,"",'Input -Direct Operating'!$G14*'Input -Direct Operating'!AT14)</f>
        <v/>
      </c>
      <c r="AU16" s="320" t="str">
        <f>IF('Input -Direct Operating'!AU14=0,"",'Input -Direct Operating'!$G14*'Input -Direct Operating'!AU14)</f>
        <v/>
      </c>
      <c r="AV16" s="320" t="str">
        <f>IF('Input -Direct Operating'!AV14=0,"",'Input -Direct Operating'!$G14*'Input -Direct Operating'!AV14)</f>
        <v/>
      </c>
      <c r="AW16" s="320" t="str">
        <f>IF('Input -Direct Operating'!AW14=0,"",'Input -Direct Operating'!$G14*'Input -Direct Operating'!AW14)</f>
        <v/>
      </c>
      <c r="AX16" s="320" t="str">
        <f>IF('Input -Direct Operating'!AX14=0,"",'Input -Direct Operating'!$G14*'Input -Direct Operating'!AX14)</f>
        <v/>
      </c>
      <c r="AY16" s="320" t="str">
        <f>IF('Input -Direct Operating'!AY14=0,"",'Input -Direct Operating'!$G14*'Input -Direct Operating'!AY14)</f>
        <v/>
      </c>
      <c r="AZ16" s="320" t="str">
        <f>IF('Input -Direct Operating'!AZ14=0,"",'Input -Direct Operating'!$G14*'Input -Direct Operating'!AZ14)</f>
        <v/>
      </c>
      <c r="BA16" s="320" t="str">
        <f>IF('Input -Direct Operating'!BA14=0,"",'Input -Direct Operating'!$G14*'Input -Direct Operating'!BA14)</f>
        <v/>
      </c>
      <c r="BB16" s="320" t="str">
        <f>IF('Input -Direct Operating'!BB14=0,"",'Input -Direct Operating'!$G14*'Input -Direct Operating'!BB14)</f>
        <v/>
      </c>
      <c r="BC16" s="320" t="str">
        <f>IF('Input -Direct Operating'!BC14=0,"",'Input -Direct Operating'!$G14*'Input -Direct Operating'!BC14)</f>
        <v/>
      </c>
      <c r="BD16" s="320" t="str">
        <f>IF('Input -Direct Operating'!BD14=0,"",'Input -Direct Operating'!$G14*'Input -Direct Operating'!BD14)</f>
        <v/>
      </c>
      <c r="BE16" s="320" t="str">
        <f>IF('Input -Direct Operating'!BE14=0,"",'Input -Direct Operating'!$G14*'Input -Direct Operating'!BE14)</f>
        <v/>
      </c>
      <c r="BF16" s="320" t="str">
        <f>IF('Input -Direct Operating'!BF14=0,"",'Input -Direct Operating'!$G14*'Input -Direct Operating'!BF14)</f>
        <v/>
      </c>
      <c r="BG16" s="320" t="str">
        <f>IF('Input -Direct Operating'!BG14=0,"",'Input -Direct Operating'!$G14*'Input -Direct Operating'!BG14)</f>
        <v/>
      </c>
      <c r="BH16" s="320" t="str">
        <f>IF('Input -Direct Operating'!BH14=0,"",'Input -Direct Operating'!$G14*'Input -Direct Operating'!BH14)</f>
        <v/>
      </c>
      <c r="BI16" s="320" t="str">
        <f>IF('Input -Direct Operating'!BI14=0,"",'Input -Direct Operating'!$G14*'Input -Direct Operating'!BI14)</f>
        <v/>
      </c>
      <c r="BJ16" s="320" t="str">
        <f>IF('Input -Direct Operating'!BJ14=0,"",'Input -Direct Operating'!$G14*'Input -Direct Operating'!BJ14)</f>
        <v/>
      </c>
      <c r="BK16" s="320" t="str">
        <f>IF('Input -Direct Operating'!BK14=0,"",'Input -Direct Operating'!$G14*'Input -Direct Operating'!BK14)</f>
        <v/>
      </c>
      <c r="BL16" s="320" t="str">
        <f>IF('Input -Direct Operating'!BL14=0,"",'Input -Direct Operating'!$G14*'Input -Direct Operating'!BL14)</f>
        <v/>
      </c>
      <c r="BM16" s="320" t="str">
        <f>IF('Input -Direct Operating'!BM14=0,"",'Input -Direct Operating'!$G14*'Input -Direct Operating'!BM14)</f>
        <v/>
      </c>
      <c r="BN16" s="320" t="str">
        <f>IF('Input -Direct Operating'!BN14=0,"",'Input -Direct Operating'!$G14*'Input -Direct Operating'!BN14)</f>
        <v/>
      </c>
      <c r="BO16" s="320" t="str">
        <f>IF('Input -Direct Operating'!BO14=0,"",'Input -Direct Operating'!$G14*'Input -Direct Operating'!BO14)</f>
        <v/>
      </c>
      <c r="BP16" s="320" t="str">
        <f>IF('Input -Direct Operating'!BP14=0,"",'Input -Direct Operating'!$G14*'Input -Direct Operating'!BP14)</f>
        <v/>
      </c>
      <c r="BQ16" s="320" t="str">
        <f>IF('Input -Direct Operating'!BQ14=0,"",'Input -Direct Operating'!$G14*'Input -Direct Operating'!BQ14)</f>
        <v/>
      </c>
      <c r="BR16" s="320" t="str">
        <f>IF('Input -Direct Operating'!BR14=0,"",'Input -Direct Operating'!$G14*'Input -Direct Operating'!BR14)</f>
        <v/>
      </c>
      <c r="BS16" s="320" t="str">
        <f>IF('Input -Direct Operating'!BS14=0,"",'Input -Direct Operating'!$G14*'Input -Direct Operating'!BS14)</f>
        <v/>
      </c>
      <c r="BT16" s="320" t="str">
        <f>IF('Input -Direct Operating'!BT14=0,"",'Input -Direct Operating'!$G14*'Input -Direct Operating'!BT14)</f>
        <v/>
      </c>
      <c r="BU16" s="320" t="str">
        <f>IF('Input -Direct Operating'!BU14=0,"",'Input -Direct Operating'!$G14*'Input -Direct Operating'!BU14)</f>
        <v/>
      </c>
      <c r="BV16" s="320" t="str">
        <f>IF('Input -Direct Operating'!BV14=0,"",'Input -Direct Operating'!$G14*'Input -Direct Operating'!BV14)</f>
        <v/>
      </c>
      <c r="BW16" s="320" t="str">
        <f>IF('Input -Direct Operating'!BW14=0,"",'Input -Direct Operating'!$G14*'Input -Direct Operating'!BW14)</f>
        <v/>
      </c>
      <c r="BX16" s="320" t="str">
        <f>IF('Input -Direct Operating'!BX14=0,"",'Input -Direct Operating'!$G14*'Input -Direct Operating'!BX14)</f>
        <v/>
      </c>
      <c r="BY16" s="320" t="str">
        <f>IF('Input -Direct Operating'!BY14=0,"",'Input -Direct Operating'!$G14*'Input -Direct Operating'!BY14)</f>
        <v/>
      </c>
      <c r="BZ16" s="320" t="str">
        <f>IF('Input -Direct Operating'!BZ14=0,"",'Input -Direct Operating'!$G14*'Input -Direct Operating'!BZ14)</f>
        <v/>
      </c>
      <c r="CA16" s="320" t="str">
        <f>IF('Input -Direct Operating'!CA14=0,"",'Input -Direct Operating'!$G14*'Input -Direct Operating'!CA14)</f>
        <v/>
      </c>
      <c r="CB16" s="320" t="str">
        <f>IF('Input -Direct Operating'!CB14=0,"",'Input -Direct Operating'!$G14*'Input -Direct Operating'!CB14)</f>
        <v/>
      </c>
      <c r="CC16" s="320" t="str">
        <f>IF('Input -Direct Operating'!CC14=0,"",'Input -Direct Operating'!$G14*'Input -Direct Operating'!CC14)</f>
        <v/>
      </c>
      <c r="CD16" s="320" t="str">
        <f>IF('Input -Direct Operating'!CD14=0,"",'Input -Direct Operating'!$G14*'Input -Direct Operating'!CD14)</f>
        <v/>
      </c>
      <c r="CE16" s="320" t="str">
        <f>IF('Input -Direct Operating'!CE14=0,"",'Input -Direct Operating'!$G14*'Input -Direct Operating'!CE14)</f>
        <v/>
      </c>
      <c r="CF16" s="320" t="str">
        <f>IF('Input -Direct Operating'!CF14=0,"",'Input -Direct Operating'!$G14*'Input -Direct Operating'!CF14)</f>
        <v/>
      </c>
      <c r="CG16" s="320" t="str">
        <f>IF('Input -Direct Operating'!CG14=0,"",'Input -Direct Operating'!$G14*'Input -Direct Operating'!CG14)</f>
        <v/>
      </c>
      <c r="CH16" s="320" t="str">
        <f>IF('Input -Direct Operating'!CH14=0,"",'Input -Direct Operating'!$G14*'Input -Direct Operating'!CH14)</f>
        <v/>
      </c>
      <c r="CI16" s="320" t="str">
        <f>IF('Input -Direct Operating'!CI14=0,"",'Input -Direct Operating'!$G14*'Input -Direct Operating'!CI14)</f>
        <v/>
      </c>
      <c r="CJ16" s="320" t="str">
        <f>IF('Input -Direct Operating'!CJ14=0,"",'Input -Direct Operating'!$G14*'Input -Direct Operating'!CJ14)</f>
        <v/>
      </c>
      <c r="CK16" s="320" t="str">
        <f>IF('Input -Direct Operating'!CK14=0,"",'Input -Direct Operating'!$G14*'Input -Direct Operating'!CK14)</f>
        <v/>
      </c>
      <c r="CL16" s="320" t="str">
        <f>IF('Input -Direct Operating'!CL14=0,"",'Input -Direct Operating'!$G14*'Input -Direct Operating'!CL14)</f>
        <v/>
      </c>
      <c r="CM16" s="320" t="str">
        <f>IF('Input -Direct Operating'!CM14=0,"",'Input -Direct Operating'!$G14*'Input -Direct Operating'!CM14)</f>
        <v/>
      </c>
      <c r="CN16" s="320" t="str">
        <f>IF('Input -Direct Operating'!CN14=0,"",'Input -Direct Operating'!$G14*'Input -Direct Operating'!CN14)</f>
        <v/>
      </c>
      <c r="CO16" s="320" t="str">
        <f>IF('Input -Direct Operating'!CO14=0,"",'Input -Direct Operating'!$G14*'Input -Direct Operating'!CO14)</f>
        <v/>
      </c>
      <c r="CP16" s="320" t="str">
        <f>IF('Input -Direct Operating'!CP14=0,"",'Input -Direct Operating'!$G14*'Input -Direct Operating'!CP14)</f>
        <v/>
      </c>
      <c r="CQ16" s="320" t="str">
        <f>IF('Input -Direct Operating'!CQ14=0,"",'Input -Direct Operating'!$G14*'Input -Direct Operating'!CQ14)</f>
        <v/>
      </c>
      <c r="CR16" s="320" t="str">
        <f>IF('Input -Direct Operating'!CR14=0,"",'Input -Direct Operating'!$G14*'Input -Direct Operating'!CR14)</f>
        <v/>
      </c>
      <c r="CS16" s="320" t="str">
        <f>IF('Input -Direct Operating'!CS14=0,"",'Input -Direct Operating'!$G14*'Input -Direct Operating'!CS14)</f>
        <v/>
      </c>
      <c r="CT16" s="320" t="str">
        <f>IF('Input -Direct Operating'!CT14=0,"",'Input -Direct Operating'!$G14*'Input -Direct Operating'!CT14)</f>
        <v/>
      </c>
      <c r="CU16" s="320" t="str">
        <f>IF('Input -Direct Operating'!CU14=0,"",'Input -Direct Operating'!$G14*'Input -Direct Operating'!CU14)</f>
        <v/>
      </c>
      <c r="CV16" s="320" t="str">
        <f>IF('Input -Direct Operating'!CV14=0,"",'Input -Direct Operating'!$G14*'Input -Direct Operating'!CV14)</f>
        <v/>
      </c>
      <c r="CW16" s="320" t="str">
        <f>IF('Input -Direct Operating'!CW14=0,"",'Input -Direct Operating'!$G14*'Input -Direct Operating'!CW14)</f>
        <v/>
      </c>
      <c r="CX16" s="320" t="str">
        <f>IF('Input -Direct Operating'!CX14=0,"",'Input -Direct Operating'!$G14*'Input -Direct Operating'!CX14)</f>
        <v/>
      </c>
      <c r="CY16" s="320" t="str">
        <f>IF('Input -Direct Operating'!CY14=0,"",'Input -Direct Operating'!$G14*'Input -Direct Operating'!CY14)</f>
        <v/>
      </c>
      <c r="CZ16" s="320" t="str">
        <f>IF('Input -Direct Operating'!CZ14=0,"",'Input -Direct Operating'!$G14*'Input -Direct Operating'!CZ14)</f>
        <v/>
      </c>
      <c r="DA16" s="320" t="str">
        <f>IF('Input -Direct Operating'!DA14=0,"",'Input -Direct Operating'!$G14*'Input -Direct Operating'!DA14)</f>
        <v/>
      </c>
      <c r="DB16" s="320" t="str">
        <f>IF('Input -Direct Operating'!DB14=0,"",'Input -Direct Operating'!$G14*'Input -Direct Operating'!DB14)</f>
        <v/>
      </c>
      <c r="DC16" s="320" t="str">
        <f>IF('Input -Direct Operating'!DC14=0,"",'Input -Direct Operating'!$G14*'Input -Direct Operating'!DC14)</f>
        <v/>
      </c>
      <c r="DD16" s="320" t="str">
        <f>IF('Input -Direct Operating'!DD14=0,"",'Input -Direct Operating'!$G14*'Input -Direct Operating'!DD14)</f>
        <v/>
      </c>
      <c r="DE16" s="320" t="str">
        <f>IF('Input -Direct Operating'!DE14=0,"",'Input -Direct Operating'!$G14*'Input -Direct Operating'!DE14)</f>
        <v/>
      </c>
      <c r="DF16" s="320" t="str">
        <f>IF('Input -Direct Operating'!DF14=0,"",'Input -Direct Operating'!$G14*'Input -Direct Operating'!DF14)</f>
        <v/>
      </c>
      <c r="DG16" s="320" t="str">
        <f>IF('Input -Direct Operating'!DG14=0,"",'Input -Direct Operating'!$G14*'Input -Direct Operating'!DG14)</f>
        <v/>
      </c>
      <c r="DH16" s="320" t="str">
        <f>IF('Input -Direct Operating'!DH14=0,"",'Input -Direct Operating'!$G14*'Input -Direct Operating'!DH14)</f>
        <v/>
      </c>
      <c r="DI16" s="320" t="str">
        <f>IF('Input -Direct Operating'!DI14=0,"",'Input -Direct Operating'!$G14*'Input -Direct Operating'!DI14)</f>
        <v/>
      </c>
      <c r="DJ16" s="320" t="str">
        <f>IF('Input -Direct Operating'!DJ14=0,"",'Input -Direct Operating'!$G14*'Input -Direct Operating'!DJ14)</f>
        <v/>
      </c>
      <c r="DK16" s="320" t="str">
        <f>IF('Input -Direct Operating'!DK14=0,"",'Input -Direct Operating'!$G14*'Input -Direct Operating'!DK14)</f>
        <v/>
      </c>
      <c r="DL16" s="320" t="str">
        <f>IF('Input -Direct Operating'!DL14=0,"",'Input -Direct Operating'!$G14*'Input -Direct Operating'!DL14)</f>
        <v/>
      </c>
      <c r="DM16" s="320" t="str">
        <f>IF('Input -Direct Operating'!DM14=0,"",'Input -Direct Operating'!$G14*'Input -Direct Operating'!DM14)</f>
        <v/>
      </c>
      <c r="DN16" s="320" t="str">
        <f>IF('Input -Direct Operating'!DN14=0,"",'Input -Direct Operating'!$G14*'Input -Direct Operating'!DN14)</f>
        <v/>
      </c>
      <c r="DO16" s="320" t="str">
        <f>IF('Input -Direct Operating'!DO14=0,"",'Input -Direct Operating'!$G14*'Input -Direct Operating'!DO14)</f>
        <v/>
      </c>
      <c r="DP16" s="320" t="str">
        <f>IF('Input -Direct Operating'!DP14=0,"",'Input -Direct Operating'!$G14*'Input -Direct Operating'!DP14)</f>
        <v/>
      </c>
      <c r="DQ16" s="320" t="str">
        <f>IF('Input -Direct Operating'!DQ14=0,"",'Input -Direct Operating'!$G14*'Input -Direct Operating'!DQ14)</f>
        <v/>
      </c>
      <c r="DR16" s="320" t="str">
        <f>IF('Input -Direct Operating'!DR14=0,"",'Input -Direct Operating'!$G14*'Input -Direct Operating'!DR14)</f>
        <v/>
      </c>
      <c r="DS16" s="320" t="str">
        <f>IF('Input -Direct Operating'!DS14=0,"",'Input -Direct Operating'!$G14*'Input -Direct Operating'!DS14)</f>
        <v/>
      </c>
      <c r="DT16" s="320" t="str">
        <f>IF('Input -Direct Operating'!DT14=0,"",'Input -Direct Operating'!$G14*'Input -Direct Operating'!DT14)</f>
        <v/>
      </c>
      <c r="DU16" s="320" t="str">
        <f>IF('Input -Direct Operating'!DU14=0,"",'Input -Direct Operating'!$G14*'Input -Direct Operating'!DU14)</f>
        <v/>
      </c>
      <c r="DV16" s="320" t="str">
        <f>IF('Input -Direct Operating'!DV14=0,"",'Input -Direct Operating'!$G14*'Input -Direct Operating'!DV14)</f>
        <v/>
      </c>
      <c r="DW16" s="320" t="str">
        <f>IF('Input -Direct Operating'!DW14=0,"",'Input -Direct Operating'!$G14*'Input -Direct Operating'!DW14)</f>
        <v/>
      </c>
      <c r="DX16" s="320" t="str">
        <f>IF('Input -Direct Operating'!DX14=0,"",'Input -Direct Operating'!$G14*'Input -Direct Operating'!DX14)</f>
        <v/>
      </c>
      <c r="DY16" s="320" t="str">
        <f>IF('Input -Direct Operating'!DY14=0,"",'Input -Direct Operating'!$G14*'Input -Direct Operating'!DY14)</f>
        <v/>
      </c>
      <c r="DZ16" s="320" t="str">
        <f>IF('Input -Direct Operating'!DZ14=0,"",'Input -Direct Operating'!$G14*'Input -Direct Operating'!DZ14)</f>
        <v/>
      </c>
      <c r="EA16" s="320" t="str">
        <f>IF('Input -Direct Operating'!EA14=0,"",'Input -Direct Operating'!$G14*'Input -Direct Operating'!EA14)</f>
        <v/>
      </c>
      <c r="EB16" s="320" t="str">
        <f>IF('Input -Direct Operating'!EB14=0,"",'Input -Direct Operating'!$G14*'Input -Direct Operating'!EB14)</f>
        <v/>
      </c>
      <c r="EC16" s="320" t="str">
        <f>IF('Input -Direct Operating'!EC14=0,"",'Input -Direct Operating'!$G14*'Input -Direct Operating'!EC14)</f>
        <v/>
      </c>
      <c r="ED16" s="320" t="str">
        <f>IF('Input -Direct Operating'!ED14=0,"",'Input -Direct Operating'!$G14*'Input -Direct Operating'!ED14)</f>
        <v/>
      </c>
      <c r="EE16" s="320" t="str">
        <f>IF('Input -Direct Operating'!EE14=0,"",'Input -Direct Operating'!$G14*'Input -Direct Operating'!EE14)</f>
        <v/>
      </c>
      <c r="EF16" s="320" t="str">
        <f>IF('Input -Direct Operating'!EF14=0,"",'Input -Direct Operating'!$G14*'Input -Direct Operating'!EF14)</f>
        <v/>
      </c>
      <c r="EG16" s="320" t="str">
        <f>IF('Input -Direct Operating'!EG14=0,"",'Input -Direct Operating'!$G14*'Input -Direct Operating'!EG14)</f>
        <v/>
      </c>
      <c r="EH16" s="320" t="str">
        <f>IF('Input -Direct Operating'!EH14=0,"",'Input -Direct Operating'!$G14*'Input -Direct Operating'!EH14)</f>
        <v/>
      </c>
      <c r="EI16" s="320" t="str">
        <f>IF('Input -Direct Operating'!EI14=0,"",'Input -Direct Operating'!$G14*'Input -Direct Operating'!EI14)</f>
        <v/>
      </c>
      <c r="EJ16" s="320" t="str">
        <f>IF('Input -Direct Operating'!EJ14=0,"",'Input -Direct Operating'!$G14*'Input -Direct Operating'!EJ14)</f>
        <v/>
      </c>
      <c r="EK16" s="320" t="str">
        <f>IF('Input -Direct Operating'!EK14=0,"",'Input -Direct Operating'!$G14*'Input -Direct Operating'!EK14)</f>
        <v/>
      </c>
      <c r="EL16" s="320" t="str">
        <f>IF('Input -Direct Operating'!EL14=0,"",'Input -Direct Operating'!$G14*'Input -Direct Operating'!EL14)</f>
        <v/>
      </c>
      <c r="EM16" s="320" t="str">
        <f>IF('Input -Direct Operating'!EM14=0,"",'Input -Direct Operating'!$G14*'Input -Direct Operating'!EM14)</f>
        <v/>
      </c>
      <c r="EN16" s="320" t="str">
        <f>IF('Input -Direct Operating'!EN14=0,"",'Input -Direct Operating'!$G14*'Input -Direct Operating'!EN14)</f>
        <v/>
      </c>
      <c r="EO16" s="320" t="str">
        <f>IF('Input -Direct Operating'!EO14=0,"",'Input -Direct Operating'!$G14*'Input -Direct Operating'!EO14)</f>
        <v/>
      </c>
      <c r="EP16" s="320" t="str">
        <f>IF('Input -Direct Operating'!EP14=0,"",'Input -Direct Operating'!$G14*'Input -Direct Operating'!EP14)</f>
        <v/>
      </c>
      <c r="EQ16" s="320" t="str">
        <f>IF('Input -Direct Operating'!EQ14=0,"",'Input -Direct Operating'!$G14*'Input -Direct Operating'!EQ14)</f>
        <v/>
      </c>
      <c r="ER16" s="320" t="str">
        <f>IF('Input -Direct Operating'!ER14=0,"",'Input -Direct Operating'!$G14*'Input -Direct Operating'!ER14)</f>
        <v/>
      </c>
      <c r="ES16" s="320" t="str">
        <f>IF('Input -Direct Operating'!ES14=0,"",'Input -Direct Operating'!$G14*'Input -Direct Operating'!ES14)</f>
        <v/>
      </c>
    </row>
    <row r="17" spans="1:149">
      <c r="A17" s="853" t="str">
        <f>IF('Input -Direct Operating'!A15=0,"",'Input -Direct Operating'!A15)</f>
        <v/>
      </c>
      <c r="B17" s="854"/>
      <c r="C17" s="855"/>
      <c r="D17" s="323" t="str">
        <f>IF('Input -Direct Operating'!C15=0,"",'Input -Direct Operating'!C15)</f>
        <v/>
      </c>
      <c r="E17" s="324" t="str">
        <f>IF('Input -Direct Operating'!D15=0,"",'Input -Direct Operating'!D15)</f>
        <v/>
      </c>
      <c r="F17" s="325" t="str">
        <f>IF('Input -Direct Operating'!E15=0,"",'Input -Direct Operating'!E15)</f>
        <v/>
      </c>
      <c r="G17" s="325" t="str">
        <f>IF('Input -Direct Operating'!F15=0,"",'Input -Direct Operating'!F15)</f>
        <v/>
      </c>
      <c r="H17" s="325" t="str">
        <f>IF('Input -Direct Operating'!G15=0,"",'Input -Direct Operating'!G15)</f>
        <v/>
      </c>
      <c r="I17" s="320" t="str">
        <f>IF('Input -Direct Operating'!I15=0,"",'Input -Direct Operating'!$G15*'Input -Direct Operating'!I15)</f>
        <v/>
      </c>
      <c r="J17" s="320" t="str">
        <f>IF('Input -Direct Operating'!J15=0,"",'Input -Direct Operating'!$G15*'Input -Direct Operating'!J15)</f>
        <v/>
      </c>
      <c r="K17" s="320" t="str">
        <f>IF('Input -Direct Operating'!K15=0,"",'Input -Direct Operating'!$G15*'Input -Direct Operating'!K15)</f>
        <v/>
      </c>
      <c r="L17" s="320" t="str">
        <f>IF('Input -Direct Operating'!L15=0,"",'Input -Direct Operating'!$G15*'Input -Direct Operating'!L15)</f>
        <v/>
      </c>
      <c r="M17" s="320" t="str">
        <f>IF('Input -Direct Operating'!M15=0,"",'Input -Direct Operating'!$G15*'Input -Direct Operating'!M15)</f>
        <v/>
      </c>
      <c r="N17" s="320" t="str">
        <f>IF('Input -Direct Operating'!N15=0,"",'Input -Direct Operating'!$G15*'Input -Direct Operating'!N15)</f>
        <v/>
      </c>
      <c r="O17" s="320" t="str">
        <f>IF('Input -Direct Operating'!O15=0,"",'Input -Direct Operating'!$G15*'Input -Direct Operating'!O15)</f>
        <v/>
      </c>
      <c r="P17" s="320" t="str">
        <f>IF('Input -Direct Operating'!P15=0,"",'Input -Direct Operating'!$G15*'Input -Direct Operating'!P15)</f>
        <v/>
      </c>
      <c r="Q17" s="320" t="str">
        <f>IF('Input -Direct Operating'!Q15=0,"",'Input -Direct Operating'!$G15*'Input -Direct Operating'!Q15)</f>
        <v/>
      </c>
      <c r="R17" s="320" t="str">
        <f>IF('Input -Direct Operating'!R15=0,"",'Input -Direct Operating'!$G15*'Input -Direct Operating'!R15)</f>
        <v/>
      </c>
      <c r="S17" s="320" t="str">
        <f>IF('Input -Direct Operating'!S15=0,"",'Input -Direct Operating'!$G15*'Input -Direct Operating'!S15)</f>
        <v/>
      </c>
      <c r="T17" s="320" t="str">
        <f>IF('Input -Direct Operating'!T15=0,"",'Input -Direct Operating'!$G15*'Input -Direct Operating'!T15)</f>
        <v/>
      </c>
      <c r="U17" s="320" t="str">
        <f>IF('Input -Direct Operating'!U15=0,"",'Input -Direct Operating'!$G15*'Input -Direct Operating'!U15)</f>
        <v/>
      </c>
      <c r="V17" s="320" t="str">
        <f>IF('Input -Direct Operating'!V15=0,"",'Input -Direct Operating'!$G15*'Input -Direct Operating'!V15)</f>
        <v/>
      </c>
      <c r="W17" s="320" t="str">
        <f>IF('Input -Direct Operating'!W15=0,"",'Input -Direct Operating'!$G15*'Input -Direct Operating'!W15)</f>
        <v/>
      </c>
      <c r="X17" s="320" t="str">
        <f>IF('Input -Direct Operating'!X15=0,"",'Input -Direct Operating'!$G15*'Input -Direct Operating'!X15)</f>
        <v/>
      </c>
      <c r="Y17" s="320" t="str">
        <f>IF('Input -Direct Operating'!Y15=0,"",'Input -Direct Operating'!$G15*'Input -Direct Operating'!Y15)</f>
        <v/>
      </c>
      <c r="Z17" s="320" t="str">
        <f>IF('Input -Direct Operating'!Z15=0,"",'Input -Direct Operating'!$G15*'Input -Direct Operating'!Z15)</f>
        <v/>
      </c>
      <c r="AA17" s="320" t="str">
        <f>IF('Input -Direct Operating'!AA15=0,"",'Input -Direct Operating'!$G15*'Input -Direct Operating'!AA15)</f>
        <v/>
      </c>
      <c r="AB17" s="320" t="str">
        <f>IF('Input -Direct Operating'!AB15=0,"",'Input -Direct Operating'!$G15*'Input -Direct Operating'!AB15)</f>
        <v/>
      </c>
      <c r="AC17" s="320" t="str">
        <f>IF('Input -Direct Operating'!AC15=0,"",'Input -Direct Operating'!$G15*'Input -Direct Operating'!AC15)</f>
        <v/>
      </c>
      <c r="AD17" s="320" t="str">
        <f>IF('Input -Direct Operating'!AD15=0,"",'Input -Direct Operating'!$G15*'Input -Direct Operating'!AD15)</f>
        <v/>
      </c>
      <c r="AE17" s="320" t="str">
        <f>IF('Input -Direct Operating'!AE15=0,"",'Input -Direct Operating'!$G15*'Input -Direct Operating'!AE15)</f>
        <v/>
      </c>
      <c r="AF17" s="320" t="str">
        <f>IF('Input -Direct Operating'!AF15=0,"",'Input -Direct Operating'!$G15*'Input -Direct Operating'!AF15)</f>
        <v/>
      </c>
      <c r="AG17" s="320" t="str">
        <f>IF('Input -Direct Operating'!AG15=0,"",'Input -Direct Operating'!$G15*'Input -Direct Operating'!AG15)</f>
        <v/>
      </c>
      <c r="AH17" s="320" t="str">
        <f>IF('Input -Direct Operating'!AH15=0,"",'Input -Direct Operating'!$G15*'Input -Direct Operating'!AH15)</f>
        <v/>
      </c>
      <c r="AI17" s="320" t="str">
        <f>IF('Input -Direct Operating'!AI15=0,"",'Input -Direct Operating'!$G15*'Input -Direct Operating'!AI15)</f>
        <v/>
      </c>
      <c r="AJ17" s="320" t="str">
        <f>IF('Input -Direct Operating'!AJ15=0,"",'Input -Direct Operating'!$G15*'Input -Direct Operating'!AJ15)</f>
        <v/>
      </c>
      <c r="AK17" s="320" t="str">
        <f>IF('Input -Direct Operating'!AK15=0,"",'Input -Direct Operating'!$G15*'Input -Direct Operating'!AK15)</f>
        <v/>
      </c>
      <c r="AL17" s="320" t="str">
        <f>IF('Input -Direct Operating'!AL15=0,"",'Input -Direct Operating'!$G15*'Input -Direct Operating'!AL15)</f>
        <v/>
      </c>
      <c r="AM17" s="320" t="str">
        <f>IF('Input -Direct Operating'!AM15=0,"",'Input -Direct Operating'!$G15*'Input -Direct Operating'!AM15)</f>
        <v/>
      </c>
      <c r="AN17" s="320" t="str">
        <f>IF('Input -Direct Operating'!AN15=0,"",'Input -Direct Operating'!$G15*'Input -Direct Operating'!AN15)</f>
        <v/>
      </c>
      <c r="AO17" s="320" t="str">
        <f>IF('Input -Direct Operating'!AO15=0,"",'Input -Direct Operating'!$G15*'Input -Direct Operating'!AO15)</f>
        <v/>
      </c>
      <c r="AP17" s="320" t="str">
        <f>IF('Input -Direct Operating'!AP15=0,"",'Input -Direct Operating'!$G15*'Input -Direct Operating'!AP15)</f>
        <v/>
      </c>
      <c r="AQ17" s="320" t="str">
        <f>IF('Input -Direct Operating'!AQ15=0,"",'Input -Direct Operating'!$G15*'Input -Direct Operating'!AQ15)</f>
        <v/>
      </c>
      <c r="AR17" s="320" t="str">
        <f>IF('Input -Direct Operating'!AR15=0,"",'Input -Direct Operating'!$G15*'Input -Direct Operating'!AR15)</f>
        <v/>
      </c>
      <c r="AS17" s="320" t="str">
        <f>IF('Input -Direct Operating'!AS15=0,"",'Input -Direct Operating'!$G15*'Input -Direct Operating'!AS15)</f>
        <v/>
      </c>
      <c r="AT17" s="320" t="str">
        <f>IF('Input -Direct Operating'!AT15=0,"",'Input -Direct Operating'!$G15*'Input -Direct Operating'!AT15)</f>
        <v/>
      </c>
      <c r="AU17" s="320" t="str">
        <f>IF('Input -Direct Operating'!AU15=0,"",'Input -Direct Operating'!$G15*'Input -Direct Operating'!AU15)</f>
        <v/>
      </c>
      <c r="AV17" s="320" t="str">
        <f>IF('Input -Direct Operating'!AV15=0,"",'Input -Direct Operating'!$G15*'Input -Direct Operating'!AV15)</f>
        <v/>
      </c>
      <c r="AW17" s="320" t="str">
        <f>IF('Input -Direct Operating'!AW15=0,"",'Input -Direct Operating'!$G15*'Input -Direct Operating'!AW15)</f>
        <v/>
      </c>
      <c r="AX17" s="320" t="str">
        <f>IF('Input -Direct Operating'!AX15=0,"",'Input -Direct Operating'!$G15*'Input -Direct Operating'!AX15)</f>
        <v/>
      </c>
      <c r="AY17" s="320" t="str">
        <f>IF('Input -Direct Operating'!AY15=0,"",'Input -Direct Operating'!$G15*'Input -Direct Operating'!AY15)</f>
        <v/>
      </c>
      <c r="AZ17" s="320" t="str">
        <f>IF('Input -Direct Operating'!AZ15=0,"",'Input -Direct Operating'!$G15*'Input -Direct Operating'!AZ15)</f>
        <v/>
      </c>
      <c r="BA17" s="320" t="str">
        <f>IF('Input -Direct Operating'!BA15=0,"",'Input -Direct Operating'!$G15*'Input -Direct Operating'!BA15)</f>
        <v/>
      </c>
      <c r="BB17" s="320" t="str">
        <f>IF('Input -Direct Operating'!BB15=0,"",'Input -Direct Operating'!$G15*'Input -Direct Operating'!BB15)</f>
        <v/>
      </c>
      <c r="BC17" s="320" t="str">
        <f>IF('Input -Direct Operating'!BC15=0,"",'Input -Direct Operating'!$G15*'Input -Direct Operating'!BC15)</f>
        <v/>
      </c>
      <c r="BD17" s="320" t="str">
        <f>IF('Input -Direct Operating'!BD15=0,"",'Input -Direct Operating'!$G15*'Input -Direct Operating'!BD15)</f>
        <v/>
      </c>
      <c r="BE17" s="320" t="str">
        <f>IF('Input -Direct Operating'!BE15=0,"",'Input -Direct Operating'!$G15*'Input -Direct Operating'!BE15)</f>
        <v/>
      </c>
      <c r="BF17" s="320" t="str">
        <f>IF('Input -Direct Operating'!BF15=0,"",'Input -Direct Operating'!$G15*'Input -Direct Operating'!BF15)</f>
        <v/>
      </c>
      <c r="BG17" s="320" t="str">
        <f>IF('Input -Direct Operating'!BG15=0,"",'Input -Direct Operating'!$G15*'Input -Direct Operating'!BG15)</f>
        <v/>
      </c>
      <c r="BH17" s="320" t="str">
        <f>IF('Input -Direct Operating'!BH15=0,"",'Input -Direct Operating'!$G15*'Input -Direct Operating'!BH15)</f>
        <v/>
      </c>
      <c r="BI17" s="320" t="str">
        <f>IF('Input -Direct Operating'!BI15=0,"",'Input -Direct Operating'!$G15*'Input -Direct Operating'!BI15)</f>
        <v/>
      </c>
      <c r="BJ17" s="320" t="str">
        <f>IF('Input -Direct Operating'!BJ15=0,"",'Input -Direct Operating'!$G15*'Input -Direct Operating'!BJ15)</f>
        <v/>
      </c>
      <c r="BK17" s="320" t="str">
        <f>IF('Input -Direct Operating'!BK15=0,"",'Input -Direct Operating'!$G15*'Input -Direct Operating'!BK15)</f>
        <v/>
      </c>
      <c r="BL17" s="320" t="str">
        <f>IF('Input -Direct Operating'!BL15=0,"",'Input -Direct Operating'!$G15*'Input -Direct Operating'!BL15)</f>
        <v/>
      </c>
      <c r="BM17" s="320" t="str">
        <f>IF('Input -Direct Operating'!BM15=0,"",'Input -Direct Operating'!$G15*'Input -Direct Operating'!BM15)</f>
        <v/>
      </c>
      <c r="BN17" s="320" t="str">
        <f>IF('Input -Direct Operating'!BN15=0,"",'Input -Direct Operating'!$G15*'Input -Direct Operating'!BN15)</f>
        <v/>
      </c>
      <c r="BO17" s="320" t="str">
        <f>IF('Input -Direct Operating'!BO15=0,"",'Input -Direct Operating'!$G15*'Input -Direct Operating'!BO15)</f>
        <v/>
      </c>
      <c r="BP17" s="320" t="str">
        <f>IF('Input -Direct Operating'!BP15=0,"",'Input -Direct Operating'!$G15*'Input -Direct Operating'!BP15)</f>
        <v/>
      </c>
      <c r="BQ17" s="320" t="str">
        <f>IF('Input -Direct Operating'!BQ15=0,"",'Input -Direct Operating'!$G15*'Input -Direct Operating'!BQ15)</f>
        <v/>
      </c>
      <c r="BR17" s="320" t="str">
        <f>IF('Input -Direct Operating'!BR15=0,"",'Input -Direct Operating'!$G15*'Input -Direct Operating'!BR15)</f>
        <v/>
      </c>
      <c r="BS17" s="320" t="str">
        <f>IF('Input -Direct Operating'!BS15=0,"",'Input -Direct Operating'!$G15*'Input -Direct Operating'!BS15)</f>
        <v/>
      </c>
      <c r="BT17" s="320" t="str">
        <f>IF('Input -Direct Operating'!BT15=0,"",'Input -Direct Operating'!$G15*'Input -Direct Operating'!BT15)</f>
        <v/>
      </c>
      <c r="BU17" s="320" t="str">
        <f>IF('Input -Direct Operating'!BU15=0,"",'Input -Direct Operating'!$G15*'Input -Direct Operating'!BU15)</f>
        <v/>
      </c>
      <c r="BV17" s="320" t="str">
        <f>IF('Input -Direct Operating'!BV15=0,"",'Input -Direct Operating'!$G15*'Input -Direct Operating'!BV15)</f>
        <v/>
      </c>
      <c r="BW17" s="320" t="str">
        <f>IF('Input -Direct Operating'!BW15=0,"",'Input -Direct Operating'!$G15*'Input -Direct Operating'!BW15)</f>
        <v/>
      </c>
      <c r="BX17" s="320" t="str">
        <f>IF('Input -Direct Operating'!BX15=0,"",'Input -Direct Operating'!$G15*'Input -Direct Operating'!BX15)</f>
        <v/>
      </c>
      <c r="BY17" s="320" t="str">
        <f>IF('Input -Direct Operating'!BY15=0,"",'Input -Direct Operating'!$G15*'Input -Direct Operating'!BY15)</f>
        <v/>
      </c>
      <c r="BZ17" s="320" t="str">
        <f>IF('Input -Direct Operating'!BZ15=0,"",'Input -Direct Operating'!$G15*'Input -Direct Operating'!BZ15)</f>
        <v/>
      </c>
      <c r="CA17" s="320" t="str">
        <f>IF('Input -Direct Operating'!CA15=0,"",'Input -Direct Operating'!$G15*'Input -Direct Operating'!CA15)</f>
        <v/>
      </c>
      <c r="CB17" s="320" t="str">
        <f>IF('Input -Direct Operating'!CB15=0,"",'Input -Direct Operating'!$G15*'Input -Direct Operating'!CB15)</f>
        <v/>
      </c>
      <c r="CC17" s="320" t="str">
        <f>IF('Input -Direct Operating'!CC15=0,"",'Input -Direct Operating'!$G15*'Input -Direct Operating'!CC15)</f>
        <v/>
      </c>
      <c r="CD17" s="320" t="str">
        <f>IF('Input -Direct Operating'!CD15=0,"",'Input -Direct Operating'!$G15*'Input -Direct Operating'!CD15)</f>
        <v/>
      </c>
      <c r="CE17" s="320" t="str">
        <f>IF('Input -Direct Operating'!CE15=0,"",'Input -Direct Operating'!$G15*'Input -Direct Operating'!CE15)</f>
        <v/>
      </c>
      <c r="CF17" s="320" t="str">
        <f>IF('Input -Direct Operating'!CF15=0,"",'Input -Direct Operating'!$G15*'Input -Direct Operating'!CF15)</f>
        <v/>
      </c>
      <c r="CG17" s="320" t="str">
        <f>IF('Input -Direct Operating'!CG15=0,"",'Input -Direct Operating'!$G15*'Input -Direct Operating'!CG15)</f>
        <v/>
      </c>
      <c r="CH17" s="320" t="str">
        <f>IF('Input -Direct Operating'!CH15=0,"",'Input -Direct Operating'!$G15*'Input -Direct Operating'!CH15)</f>
        <v/>
      </c>
      <c r="CI17" s="320" t="str">
        <f>IF('Input -Direct Operating'!CI15=0,"",'Input -Direct Operating'!$G15*'Input -Direct Operating'!CI15)</f>
        <v/>
      </c>
      <c r="CJ17" s="320" t="str">
        <f>IF('Input -Direct Operating'!CJ15=0,"",'Input -Direct Operating'!$G15*'Input -Direct Operating'!CJ15)</f>
        <v/>
      </c>
      <c r="CK17" s="320" t="str">
        <f>IF('Input -Direct Operating'!CK15=0,"",'Input -Direct Operating'!$G15*'Input -Direct Operating'!CK15)</f>
        <v/>
      </c>
      <c r="CL17" s="320" t="str">
        <f>IF('Input -Direct Operating'!CL15=0,"",'Input -Direct Operating'!$G15*'Input -Direct Operating'!CL15)</f>
        <v/>
      </c>
      <c r="CM17" s="320" t="str">
        <f>IF('Input -Direct Operating'!CM15=0,"",'Input -Direct Operating'!$G15*'Input -Direct Operating'!CM15)</f>
        <v/>
      </c>
      <c r="CN17" s="320" t="str">
        <f>IF('Input -Direct Operating'!CN15=0,"",'Input -Direct Operating'!$G15*'Input -Direct Operating'!CN15)</f>
        <v/>
      </c>
      <c r="CO17" s="320" t="str">
        <f>IF('Input -Direct Operating'!CO15=0,"",'Input -Direct Operating'!$G15*'Input -Direct Operating'!CO15)</f>
        <v/>
      </c>
      <c r="CP17" s="320" t="str">
        <f>IF('Input -Direct Operating'!CP15=0,"",'Input -Direct Operating'!$G15*'Input -Direct Operating'!CP15)</f>
        <v/>
      </c>
      <c r="CQ17" s="320" t="str">
        <f>IF('Input -Direct Operating'!CQ15=0,"",'Input -Direct Operating'!$G15*'Input -Direct Operating'!CQ15)</f>
        <v/>
      </c>
      <c r="CR17" s="320" t="str">
        <f>IF('Input -Direct Operating'!CR15=0,"",'Input -Direct Operating'!$G15*'Input -Direct Operating'!CR15)</f>
        <v/>
      </c>
      <c r="CS17" s="320" t="str">
        <f>IF('Input -Direct Operating'!CS15=0,"",'Input -Direct Operating'!$G15*'Input -Direct Operating'!CS15)</f>
        <v/>
      </c>
      <c r="CT17" s="320" t="str">
        <f>IF('Input -Direct Operating'!CT15=0,"",'Input -Direct Operating'!$G15*'Input -Direct Operating'!CT15)</f>
        <v/>
      </c>
      <c r="CU17" s="320" t="str">
        <f>IF('Input -Direct Operating'!CU15=0,"",'Input -Direct Operating'!$G15*'Input -Direct Operating'!CU15)</f>
        <v/>
      </c>
      <c r="CV17" s="320" t="str">
        <f>IF('Input -Direct Operating'!CV15=0,"",'Input -Direct Operating'!$G15*'Input -Direct Operating'!CV15)</f>
        <v/>
      </c>
      <c r="CW17" s="320" t="str">
        <f>IF('Input -Direct Operating'!CW15=0,"",'Input -Direct Operating'!$G15*'Input -Direct Operating'!CW15)</f>
        <v/>
      </c>
      <c r="CX17" s="320" t="str">
        <f>IF('Input -Direct Operating'!CX15=0,"",'Input -Direct Operating'!$G15*'Input -Direct Operating'!CX15)</f>
        <v/>
      </c>
      <c r="CY17" s="320" t="str">
        <f>IF('Input -Direct Operating'!CY15=0,"",'Input -Direct Operating'!$G15*'Input -Direct Operating'!CY15)</f>
        <v/>
      </c>
      <c r="CZ17" s="320" t="str">
        <f>IF('Input -Direct Operating'!CZ15=0,"",'Input -Direct Operating'!$G15*'Input -Direct Operating'!CZ15)</f>
        <v/>
      </c>
      <c r="DA17" s="320" t="str">
        <f>IF('Input -Direct Operating'!DA15=0,"",'Input -Direct Operating'!$G15*'Input -Direct Operating'!DA15)</f>
        <v/>
      </c>
      <c r="DB17" s="320" t="str">
        <f>IF('Input -Direct Operating'!DB15=0,"",'Input -Direct Operating'!$G15*'Input -Direct Operating'!DB15)</f>
        <v/>
      </c>
      <c r="DC17" s="320" t="str">
        <f>IF('Input -Direct Operating'!DC15=0,"",'Input -Direct Operating'!$G15*'Input -Direct Operating'!DC15)</f>
        <v/>
      </c>
      <c r="DD17" s="320" t="str">
        <f>IF('Input -Direct Operating'!DD15=0,"",'Input -Direct Operating'!$G15*'Input -Direct Operating'!DD15)</f>
        <v/>
      </c>
      <c r="DE17" s="320" t="str">
        <f>IF('Input -Direct Operating'!DE15=0,"",'Input -Direct Operating'!$G15*'Input -Direct Operating'!DE15)</f>
        <v/>
      </c>
      <c r="DF17" s="320" t="str">
        <f>IF('Input -Direct Operating'!DF15=0,"",'Input -Direct Operating'!$G15*'Input -Direct Operating'!DF15)</f>
        <v/>
      </c>
      <c r="DG17" s="320" t="str">
        <f>IF('Input -Direct Operating'!DG15=0,"",'Input -Direct Operating'!$G15*'Input -Direct Operating'!DG15)</f>
        <v/>
      </c>
      <c r="DH17" s="320" t="str">
        <f>IF('Input -Direct Operating'!DH15=0,"",'Input -Direct Operating'!$G15*'Input -Direct Operating'!DH15)</f>
        <v/>
      </c>
      <c r="DI17" s="320" t="str">
        <f>IF('Input -Direct Operating'!DI15=0,"",'Input -Direct Operating'!$G15*'Input -Direct Operating'!DI15)</f>
        <v/>
      </c>
      <c r="DJ17" s="320" t="str">
        <f>IF('Input -Direct Operating'!DJ15=0,"",'Input -Direct Operating'!$G15*'Input -Direct Operating'!DJ15)</f>
        <v/>
      </c>
      <c r="DK17" s="320" t="str">
        <f>IF('Input -Direct Operating'!DK15=0,"",'Input -Direct Operating'!$G15*'Input -Direct Operating'!DK15)</f>
        <v/>
      </c>
      <c r="DL17" s="320" t="str">
        <f>IF('Input -Direct Operating'!DL15=0,"",'Input -Direct Operating'!$G15*'Input -Direct Operating'!DL15)</f>
        <v/>
      </c>
      <c r="DM17" s="320" t="str">
        <f>IF('Input -Direct Operating'!DM15=0,"",'Input -Direct Operating'!$G15*'Input -Direct Operating'!DM15)</f>
        <v/>
      </c>
      <c r="DN17" s="320" t="str">
        <f>IF('Input -Direct Operating'!DN15=0,"",'Input -Direct Operating'!$G15*'Input -Direct Operating'!DN15)</f>
        <v/>
      </c>
      <c r="DO17" s="320" t="str">
        <f>IF('Input -Direct Operating'!DO15=0,"",'Input -Direct Operating'!$G15*'Input -Direct Operating'!DO15)</f>
        <v/>
      </c>
      <c r="DP17" s="320" t="str">
        <f>IF('Input -Direct Operating'!DP15=0,"",'Input -Direct Operating'!$G15*'Input -Direct Operating'!DP15)</f>
        <v/>
      </c>
      <c r="DQ17" s="320" t="str">
        <f>IF('Input -Direct Operating'!DQ15=0,"",'Input -Direct Operating'!$G15*'Input -Direct Operating'!DQ15)</f>
        <v/>
      </c>
      <c r="DR17" s="320" t="str">
        <f>IF('Input -Direct Operating'!DR15=0,"",'Input -Direct Operating'!$G15*'Input -Direct Operating'!DR15)</f>
        <v/>
      </c>
      <c r="DS17" s="320" t="str">
        <f>IF('Input -Direct Operating'!DS15=0,"",'Input -Direct Operating'!$G15*'Input -Direct Operating'!DS15)</f>
        <v/>
      </c>
      <c r="DT17" s="320" t="str">
        <f>IF('Input -Direct Operating'!DT15=0,"",'Input -Direct Operating'!$G15*'Input -Direct Operating'!DT15)</f>
        <v/>
      </c>
      <c r="DU17" s="320" t="str">
        <f>IF('Input -Direct Operating'!DU15=0,"",'Input -Direct Operating'!$G15*'Input -Direct Operating'!DU15)</f>
        <v/>
      </c>
      <c r="DV17" s="320" t="str">
        <f>IF('Input -Direct Operating'!DV15=0,"",'Input -Direct Operating'!$G15*'Input -Direct Operating'!DV15)</f>
        <v/>
      </c>
      <c r="DW17" s="320" t="str">
        <f>IF('Input -Direct Operating'!DW15=0,"",'Input -Direct Operating'!$G15*'Input -Direct Operating'!DW15)</f>
        <v/>
      </c>
      <c r="DX17" s="320" t="str">
        <f>IF('Input -Direct Operating'!DX15=0,"",'Input -Direct Operating'!$G15*'Input -Direct Operating'!DX15)</f>
        <v/>
      </c>
      <c r="DY17" s="320" t="str">
        <f>IF('Input -Direct Operating'!DY15=0,"",'Input -Direct Operating'!$G15*'Input -Direct Operating'!DY15)</f>
        <v/>
      </c>
      <c r="DZ17" s="320" t="str">
        <f>IF('Input -Direct Operating'!DZ15=0,"",'Input -Direct Operating'!$G15*'Input -Direct Operating'!DZ15)</f>
        <v/>
      </c>
      <c r="EA17" s="320" t="str">
        <f>IF('Input -Direct Operating'!EA15=0,"",'Input -Direct Operating'!$G15*'Input -Direct Operating'!EA15)</f>
        <v/>
      </c>
      <c r="EB17" s="320" t="str">
        <f>IF('Input -Direct Operating'!EB15=0,"",'Input -Direct Operating'!$G15*'Input -Direct Operating'!EB15)</f>
        <v/>
      </c>
      <c r="EC17" s="320" t="str">
        <f>IF('Input -Direct Operating'!EC15=0,"",'Input -Direct Operating'!$G15*'Input -Direct Operating'!EC15)</f>
        <v/>
      </c>
      <c r="ED17" s="320" t="str">
        <f>IF('Input -Direct Operating'!ED15=0,"",'Input -Direct Operating'!$G15*'Input -Direct Operating'!ED15)</f>
        <v/>
      </c>
      <c r="EE17" s="320" t="str">
        <f>IF('Input -Direct Operating'!EE15=0,"",'Input -Direct Operating'!$G15*'Input -Direct Operating'!EE15)</f>
        <v/>
      </c>
      <c r="EF17" s="320" t="str">
        <f>IF('Input -Direct Operating'!EF15=0,"",'Input -Direct Operating'!$G15*'Input -Direct Operating'!EF15)</f>
        <v/>
      </c>
      <c r="EG17" s="320" t="str">
        <f>IF('Input -Direct Operating'!EG15=0,"",'Input -Direct Operating'!$G15*'Input -Direct Operating'!EG15)</f>
        <v/>
      </c>
      <c r="EH17" s="320" t="str">
        <f>IF('Input -Direct Operating'!EH15=0,"",'Input -Direct Operating'!$G15*'Input -Direct Operating'!EH15)</f>
        <v/>
      </c>
      <c r="EI17" s="320" t="str">
        <f>IF('Input -Direct Operating'!EI15=0,"",'Input -Direct Operating'!$G15*'Input -Direct Operating'!EI15)</f>
        <v/>
      </c>
      <c r="EJ17" s="320" t="str">
        <f>IF('Input -Direct Operating'!EJ15=0,"",'Input -Direct Operating'!$G15*'Input -Direct Operating'!EJ15)</f>
        <v/>
      </c>
      <c r="EK17" s="320" t="str">
        <f>IF('Input -Direct Operating'!EK15=0,"",'Input -Direct Operating'!$G15*'Input -Direct Operating'!EK15)</f>
        <v/>
      </c>
      <c r="EL17" s="320" t="str">
        <f>IF('Input -Direct Operating'!EL15=0,"",'Input -Direct Operating'!$G15*'Input -Direct Operating'!EL15)</f>
        <v/>
      </c>
      <c r="EM17" s="320" t="str">
        <f>IF('Input -Direct Operating'!EM15=0,"",'Input -Direct Operating'!$G15*'Input -Direct Operating'!EM15)</f>
        <v/>
      </c>
      <c r="EN17" s="320" t="str">
        <f>IF('Input -Direct Operating'!EN15=0,"",'Input -Direct Operating'!$G15*'Input -Direct Operating'!EN15)</f>
        <v/>
      </c>
      <c r="EO17" s="320" t="str">
        <f>IF('Input -Direct Operating'!EO15=0,"",'Input -Direct Operating'!$G15*'Input -Direct Operating'!EO15)</f>
        <v/>
      </c>
      <c r="EP17" s="320" t="str">
        <f>IF('Input -Direct Operating'!EP15=0,"",'Input -Direct Operating'!$G15*'Input -Direct Operating'!EP15)</f>
        <v/>
      </c>
      <c r="EQ17" s="320" t="str">
        <f>IF('Input -Direct Operating'!EQ15=0,"",'Input -Direct Operating'!$G15*'Input -Direct Operating'!EQ15)</f>
        <v/>
      </c>
      <c r="ER17" s="320" t="str">
        <f>IF('Input -Direct Operating'!ER15=0,"",'Input -Direct Operating'!$G15*'Input -Direct Operating'!ER15)</f>
        <v/>
      </c>
      <c r="ES17" s="320" t="str">
        <f>IF('Input -Direct Operating'!ES15=0,"",'Input -Direct Operating'!$G15*'Input -Direct Operating'!ES15)</f>
        <v/>
      </c>
    </row>
    <row r="18" spans="1:149">
      <c r="A18" s="853" t="str">
        <f>IF('Input -Direct Operating'!A16=0,"",'Input -Direct Operating'!A16)</f>
        <v/>
      </c>
      <c r="B18" s="854"/>
      <c r="C18" s="855"/>
      <c r="D18" s="323" t="str">
        <f>IF('Input -Direct Operating'!C16=0,"",'Input -Direct Operating'!C16)</f>
        <v/>
      </c>
      <c r="E18" s="324" t="str">
        <f>IF('Input -Direct Operating'!D16=0,"",'Input -Direct Operating'!D16)</f>
        <v/>
      </c>
      <c r="F18" s="325" t="str">
        <f>IF('Input -Direct Operating'!E16=0,"",'Input -Direct Operating'!E16)</f>
        <v/>
      </c>
      <c r="G18" s="325" t="str">
        <f>IF('Input -Direct Operating'!F16=0,"",'Input -Direct Operating'!F16)</f>
        <v/>
      </c>
      <c r="H18" s="325" t="str">
        <f>IF('Input -Direct Operating'!G16=0,"",'Input -Direct Operating'!G16)</f>
        <v/>
      </c>
      <c r="I18" s="320" t="str">
        <f>IF('Input -Direct Operating'!I16=0,"",'Input -Direct Operating'!$G16*'Input -Direct Operating'!I16)</f>
        <v/>
      </c>
      <c r="J18" s="320" t="str">
        <f>IF('Input -Direct Operating'!J16=0,"",'Input -Direct Operating'!$G16*'Input -Direct Operating'!J16)</f>
        <v/>
      </c>
      <c r="K18" s="320" t="str">
        <f>IF('Input -Direct Operating'!K16=0,"",'Input -Direct Operating'!$G16*'Input -Direct Operating'!K16)</f>
        <v/>
      </c>
      <c r="L18" s="320" t="str">
        <f>IF('Input -Direct Operating'!L16=0,"",'Input -Direct Operating'!$G16*'Input -Direct Operating'!L16)</f>
        <v/>
      </c>
      <c r="M18" s="320" t="str">
        <f>IF('Input -Direct Operating'!M16=0,"",'Input -Direct Operating'!$G16*'Input -Direct Operating'!M16)</f>
        <v/>
      </c>
      <c r="N18" s="320" t="str">
        <f>IF('Input -Direct Operating'!N16=0,"",'Input -Direct Operating'!$G16*'Input -Direct Operating'!N16)</f>
        <v/>
      </c>
      <c r="O18" s="320" t="str">
        <f>IF('Input -Direct Operating'!O16=0,"",'Input -Direct Operating'!$G16*'Input -Direct Operating'!O16)</f>
        <v/>
      </c>
      <c r="P18" s="320" t="str">
        <f>IF('Input -Direct Operating'!P16=0,"",'Input -Direct Operating'!$G16*'Input -Direct Operating'!P16)</f>
        <v/>
      </c>
      <c r="Q18" s="320" t="str">
        <f>IF('Input -Direct Operating'!Q16=0,"",'Input -Direct Operating'!$G16*'Input -Direct Operating'!Q16)</f>
        <v/>
      </c>
      <c r="R18" s="320" t="str">
        <f>IF('Input -Direct Operating'!R16=0,"",'Input -Direct Operating'!$G16*'Input -Direct Operating'!R16)</f>
        <v/>
      </c>
      <c r="S18" s="320" t="str">
        <f>IF('Input -Direct Operating'!S16=0,"",'Input -Direct Operating'!$G16*'Input -Direct Operating'!S16)</f>
        <v/>
      </c>
      <c r="T18" s="320" t="str">
        <f>IF('Input -Direct Operating'!T16=0,"",'Input -Direct Operating'!$G16*'Input -Direct Operating'!T16)</f>
        <v/>
      </c>
      <c r="U18" s="320" t="str">
        <f>IF('Input -Direct Operating'!U16=0,"",'Input -Direct Operating'!$G16*'Input -Direct Operating'!U16)</f>
        <v/>
      </c>
      <c r="V18" s="320" t="str">
        <f>IF('Input -Direct Operating'!V16=0,"",'Input -Direct Operating'!$G16*'Input -Direct Operating'!V16)</f>
        <v/>
      </c>
      <c r="W18" s="320" t="str">
        <f>IF('Input -Direct Operating'!W16=0,"",'Input -Direct Operating'!$G16*'Input -Direct Operating'!W16)</f>
        <v/>
      </c>
      <c r="X18" s="320" t="str">
        <f>IF('Input -Direct Operating'!X16=0,"",'Input -Direct Operating'!$G16*'Input -Direct Operating'!X16)</f>
        <v/>
      </c>
      <c r="Y18" s="320" t="str">
        <f>IF('Input -Direct Operating'!Y16=0,"",'Input -Direct Operating'!$G16*'Input -Direct Operating'!Y16)</f>
        <v/>
      </c>
      <c r="Z18" s="320" t="str">
        <f>IF('Input -Direct Operating'!Z16=0,"",'Input -Direct Operating'!$G16*'Input -Direct Operating'!Z16)</f>
        <v/>
      </c>
      <c r="AA18" s="320" t="str">
        <f>IF('Input -Direct Operating'!AA16=0,"",'Input -Direct Operating'!$G16*'Input -Direct Operating'!AA16)</f>
        <v/>
      </c>
      <c r="AB18" s="320" t="str">
        <f>IF('Input -Direct Operating'!AB16=0,"",'Input -Direct Operating'!$G16*'Input -Direct Operating'!AB16)</f>
        <v/>
      </c>
      <c r="AC18" s="320" t="str">
        <f>IF('Input -Direct Operating'!AC16=0,"",'Input -Direct Operating'!$G16*'Input -Direct Operating'!AC16)</f>
        <v/>
      </c>
      <c r="AD18" s="320" t="str">
        <f>IF('Input -Direct Operating'!AD16=0,"",'Input -Direct Operating'!$G16*'Input -Direct Operating'!AD16)</f>
        <v/>
      </c>
      <c r="AE18" s="320" t="str">
        <f>IF('Input -Direct Operating'!AE16=0,"",'Input -Direct Operating'!$G16*'Input -Direct Operating'!AE16)</f>
        <v/>
      </c>
      <c r="AF18" s="320" t="str">
        <f>IF('Input -Direct Operating'!AF16=0,"",'Input -Direct Operating'!$G16*'Input -Direct Operating'!AF16)</f>
        <v/>
      </c>
      <c r="AG18" s="320" t="str">
        <f>IF('Input -Direct Operating'!AG16=0,"",'Input -Direct Operating'!$G16*'Input -Direct Operating'!AG16)</f>
        <v/>
      </c>
      <c r="AH18" s="320" t="str">
        <f>IF('Input -Direct Operating'!AH16=0,"",'Input -Direct Operating'!$G16*'Input -Direct Operating'!AH16)</f>
        <v/>
      </c>
      <c r="AI18" s="320" t="str">
        <f>IF('Input -Direct Operating'!AI16=0,"",'Input -Direct Operating'!$G16*'Input -Direct Operating'!AI16)</f>
        <v/>
      </c>
      <c r="AJ18" s="320" t="str">
        <f>IF('Input -Direct Operating'!AJ16=0,"",'Input -Direct Operating'!$G16*'Input -Direct Operating'!AJ16)</f>
        <v/>
      </c>
      <c r="AK18" s="320" t="str">
        <f>IF('Input -Direct Operating'!AK16=0,"",'Input -Direct Operating'!$G16*'Input -Direct Operating'!AK16)</f>
        <v/>
      </c>
      <c r="AL18" s="320" t="str">
        <f>IF('Input -Direct Operating'!AL16=0,"",'Input -Direct Operating'!$G16*'Input -Direct Operating'!AL16)</f>
        <v/>
      </c>
      <c r="AM18" s="320" t="str">
        <f>IF('Input -Direct Operating'!AM16=0,"",'Input -Direct Operating'!$G16*'Input -Direct Operating'!AM16)</f>
        <v/>
      </c>
      <c r="AN18" s="320" t="str">
        <f>IF('Input -Direct Operating'!AN16=0,"",'Input -Direct Operating'!$G16*'Input -Direct Operating'!AN16)</f>
        <v/>
      </c>
      <c r="AO18" s="320" t="str">
        <f>IF('Input -Direct Operating'!AO16=0,"",'Input -Direct Operating'!$G16*'Input -Direct Operating'!AO16)</f>
        <v/>
      </c>
      <c r="AP18" s="320" t="str">
        <f>IF('Input -Direct Operating'!AP16=0,"",'Input -Direct Operating'!$G16*'Input -Direct Operating'!AP16)</f>
        <v/>
      </c>
      <c r="AQ18" s="320" t="str">
        <f>IF('Input -Direct Operating'!AQ16=0,"",'Input -Direct Operating'!$G16*'Input -Direct Operating'!AQ16)</f>
        <v/>
      </c>
      <c r="AR18" s="320" t="str">
        <f>IF('Input -Direct Operating'!AR16=0,"",'Input -Direct Operating'!$G16*'Input -Direct Operating'!AR16)</f>
        <v/>
      </c>
      <c r="AS18" s="320" t="str">
        <f>IF('Input -Direct Operating'!AS16=0,"",'Input -Direct Operating'!$G16*'Input -Direct Operating'!AS16)</f>
        <v/>
      </c>
      <c r="AT18" s="320" t="str">
        <f>IF('Input -Direct Operating'!AT16=0,"",'Input -Direct Operating'!$G16*'Input -Direct Operating'!AT16)</f>
        <v/>
      </c>
      <c r="AU18" s="320" t="str">
        <f>IF('Input -Direct Operating'!AU16=0,"",'Input -Direct Operating'!$G16*'Input -Direct Operating'!AU16)</f>
        <v/>
      </c>
      <c r="AV18" s="320" t="str">
        <f>IF('Input -Direct Operating'!AV16=0,"",'Input -Direct Operating'!$G16*'Input -Direct Operating'!AV16)</f>
        <v/>
      </c>
      <c r="AW18" s="320" t="str">
        <f>IF('Input -Direct Operating'!AW16=0,"",'Input -Direct Operating'!$G16*'Input -Direct Operating'!AW16)</f>
        <v/>
      </c>
      <c r="AX18" s="320" t="str">
        <f>IF('Input -Direct Operating'!AX16=0,"",'Input -Direct Operating'!$G16*'Input -Direct Operating'!AX16)</f>
        <v/>
      </c>
      <c r="AY18" s="320" t="str">
        <f>IF('Input -Direct Operating'!AY16=0,"",'Input -Direct Operating'!$G16*'Input -Direct Operating'!AY16)</f>
        <v/>
      </c>
      <c r="AZ18" s="320" t="str">
        <f>IF('Input -Direct Operating'!AZ16=0,"",'Input -Direct Operating'!$G16*'Input -Direct Operating'!AZ16)</f>
        <v/>
      </c>
      <c r="BA18" s="320" t="str">
        <f>IF('Input -Direct Operating'!BA16=0,"",'Input -Direct Operating'!$G16*'Input -Direct Operating'!BA16)</f>
        <v/>
      </c>
      <c r="BB18" s="320" t="str">
        <f>IF('Input -Direct Operating'!BB16=0,"",'Input -Direct Operating'!$G16*'Input -Direct Operating'!BB16)</f>
        <v/>
      </c>
      <c r="BC18" s="320" t="str">
        <f>IF('Input -Direct Operating'!BC16=0,"",'Input -Direct Operating'!$G16*'Input -Direct Operating'!BC16)</f>
        <v/>
      </c>
      <c r="BD18" s="320" t="str">
        <f>IF('Input -Direct Operating'!BD16=0,"",'Input -Direct Operating'!$G16*'Input -Direct Operating'!BD16)</f>
        <v/>
      </c>
      <c r="BE18" s="320" t="str">
        <f>IF('Input -Direct Operating'!BE16=0,"",'Input -Direct Operating'!$G16*'Input -Direct Operating'!BE16)</f>
        <v/>
      </c>
      <c r="BF18" s="320" t="str">
        <f>IF('Input -Direct Operating'!BF16=0,"",'Input -Direct Operating'!$G16*'Input -Direct Operating'!BF16)</f>
        <v/>
      </c>
      <c r="BG18" s="320" t="str">
        <f>IF('Input -Direct Operating'!BG16=0,"",'Input -Direct Operating'!$G16*'Input -Direct Operating'!BG16)</f>
        <v/>
      </c>
      <c r="BH18" s="320" t="str">
        <f>IF('Input -Direct Operating'!BH16=0,"",'Input -Direct Operating'!$G16*'Input -Direct Operating'!BH16)</f>
        <v/>
      </c>
      <c r="BI18" s="320" t="str">
        <f>IF('Input -Direct Operating'!BI16=0,"",'Input -Direct Operating'!$G16*'Input -Direct Operating'!BI16)</f>
        <v/>
      </c>
      <c r="BJ18" s="320" t="str">
        <f>IF('Input -Direct Operating'!BJ16=0,"",'Input -Direct Operating'!$G16*'Input -Direct Operating'!BJ16)</f>
        <v/>
      </c>
      <c r="BK18" s="320" t="str">
        <f>IF('Input -Direct Operating'!BK16=0,"",'Input -Direct Operating'!$G16*'Input -Direct Operating'!BK16)</f>
        <v/>
      </c>
      <c r="BL18" s="320" t="str">
        <f>IF('Input -Direct Operating'!BL16=0,"",'Input -Direct Operating'!$G16*'Input -Direct Operating'!BL16)</f>
        <v/>
      </c>
      <c r="BM18" s="320" t="str">
        <f>IF('Input -Direct Operating'!BM16=0,"",'Input -Direct Operating'!$G16*'Input -Direct Operating'!BM16)</f>
        <v/>
      </c>
      <c r="BN18" s="320" t="str">
        <f>IF('Input -Direct Operating'!BN16=0,"",'Input -Direct Operating'!$G16*'Input -Direct Operating'!BN16)</f>
        <v/>
      </c>
      <c r="BO18" s="320" t="str">
        <f>IF('Input -Direct Operating'!BO16=0,"",'Input -Direct Operating'!$G16*'Input -Direct Operating'!BO16)</f>
        <v/>
      </c>
      <c r="BP18" s="320" t="str">
        <f>IF('Input -Direct Operating'!BP16=0,"",'Input -Direct Operating'!$G16*'Input -Direct Operating'!BP16)</f>
        <v/>
      </c>
      <c r="BQ18" s="320" t="str">
        <f>IF('Input -Direct Operating'!BQ16=0,"",'Input -Direct Operating'!$G16*'Input -Direct Operating'!BQ16)</f>
        <v/>
      </c>
      <c r="BR18" s="320" t="str">
        <f>IF('Input -Direct Operating'!BR16=0,"",'Input -Direct Operating'!$G16*'Input -Direct Operating'!BR16)</f>
        <v/>
      </c>
      <c r="BS18" s="320" t="str">
        <f>IF('Input -Direct Operating'!BS16=0,"",'Input -Direct Operating'!$G16*'Input -Direct Operating'!BS16)</f>
        <v/>
      </c>
      <c r="BT18" s="320" t="str">
        <f>IF('Input -Direct Operating'!BT16=0,"",'Input -Direct Operating'!$G16*'Input -Direct Operating'!BT16)</f>
        <v/>
      </c>
      <c r="BU18" s="320" t="str">
        <f>IF('Input -Direct Operating'!BU16=0,"",'Input -Direct Operating'!$G16*'Input -Direct Operating'!BU16)</f>
        <v/>
      </c>
      <c r="BV18" s="320" t="str">
        <f>IF('Input -Direct Operating'!BV16=0,"",'Input -Direct Operating'!$G16*'Input -Direct Operating'!BV16)</f>
        <v/>
      </c>
      <c r="BW18" s="320" t="str">
        <f>IF('Input -Direct Operating'!BW16=0,"",'Input -Direct Operating'!$G16*'Input -Direct Operating'!BW16)</f>
        <v/>
      </c>
      <c r="BX18" s="320" t="str">
        <f>IF('Input -Direct Operating'!BX16=0,"",'Input -Direct Operating'!$G16*'Input -Direct Operating'!BX16)</f>
        <v/>
      </c>
      <c r="BY18" s="320" t="str">
        <f>IF('Input -Direct Operating'!BY16=0,"",'Input -Direct Operating'!$G16*'Input -Direct Operating'!BY16)</f>
        <v/>
      </c>
      <c r="BZ18" s="320" t="str">
        <f>IF('Input -Direct Operating'!BZ16=0,"",'Input -Direct Operating'!$G16*'Input -Direct Operating'!BZ16)</f>
        <v/>
      </c>
      <c r="CA18" s="320" t="str">
        <f>IF('Input -Direct Operating'!CA16=0,"",'Input -Direct Operating'!$G16*'Input -Direct Operating'!CA16)</f>
        <v/>
      </c>
      <c r="CB18" s="320" t="str">
        <f>IF('Input -Direct Operating'!CB16=0,"",'Input -Direct Operating'!$G16*'Input -Direct Operating'!CB16)</f>
        <v/>
      </c>
      <c r="CC18" s="320" t="str">
        <f>IF('Input -Direct Operating'!CC16=0,"",'Input -Direct Operating'!$G16*'Input -Direct Operating'!CC16)</f>
        <v/>
      </c>
      <c r="CD18" s="320" t="str">
        <f>IF('Input -Direct Operating'!CD16=0,"",'Input -Direct Operating'!$G16*'Input -Direct Operating'!CD16)</f>
        <v/>
      </c>
      <c r="CE18" s="320" t="str">
        <f>IF('Input -Direct Operating'!CE16=0,"",'Input -Direct Operating'!$G16*'Input -Direct Operating'!CE16)</f>
        <v/>
      </c>
      <c r="CF18" s="320" t="str">
        <f>IF('Input -Direct Operating'!CF16=0,"",'Input -Direct Operating'!$G16*'Input -Direct Operating'!CF16)</f>
        <v/>
      </c>
      <c r="CG18" s="320" t="str">
        <f>IF('Input -Direct Operating'!CG16=0,"",'Input -Direct Operating'!$G16*'Input -Direct Operating'!CG16)</f>
        <v/>
      </c>
      <c r="CH18" s="320" t="str">
        <f>IF('Input -Direct Operating'!CH16=0,"",'Input -Direct Operating'!$G16*'Input -Direct Operating'!CH16)</f>
        <v/>
      </c>
      <c r="CI18" s="320" t="str">
        <f>IF('Input -Direct Operating'!CI16=0,"",'Input -Direct Operating'!$G16*'Input -Direct Operating'!CI16)</f>
        <v/>
      </c>
      <c r="CJ18" s="320" t="str">
        <f>IF('Input -Direct Operating'!CJ16=0,"",'Input -Direct Operating'!$G16*'Input -Direct Operating'!CJ16)</f>
        <v/>
      </c>
      <c r="CK18" s="320" t="str">
        <f>IF('Input -Direct Operating'!CK16=0,"",'Input -Direct Operating'!$G16*'Input -Direct Operating'!CK16)</f>
        <v/>
      </c>
      <c r="CL18" s="320" t="str">
        <f>IF('Input -Direct Operating'!CL16=0,"",'Input -Direct Operating'!$G16*'Input -Direct Operating'!CL16)</f>
        <v/>
      </c>
      <c r="CM18" s="320" t="str">
        <f>IF('Input -Direct Operating'!CM16=0,"",'Input -Direct Operating'!$G16*'Input -Direct Operating'!CM16)</f>
        <v/>
      </c>
      <c r="CN18" s="320" t="str">
        <f>IF('Input -Direct Operating'!CN16=0,"",'Input -Direct Operating'!$G16*'Input -Direct Operating'!CN16)</f>
        <v/>
      </c>
      <c r="CO18" s="320" t="str">
        <f>IF('Input -Direct Operating'!CO16=0,"",'Input -Direct Operating'!$G16*'Input -Direct Operating'!CO16)</f>
        <v/>
      </c>
      <c r="CP18" s="320" t="str">
        <f>IF('Input -Direct Operating'!CP16=0,"",'Input -Direct Operating'!$G16*'Input -Direct Operating'!CP16)</f>
        <v/>
      </c>
      <c r="CQ18" s="320" t="str">
        <f>IF('Input -Direct Operating'!CQ16=0,"",'Input -Direct Operating'!$G16*'Input -Direct Operating'!CQ16)</f>
        <v/>
      </c>
      <c r="CR18" s="320" t="str">
        <f>IF('Input -Direct Operating'!CR16=0,"",'Input -Direct Operating'!$G16*'Input -Direct Operating'!CR16)</f>
        <v/>
      </c>
      <c r="CS18" s="320" t="str">
        <f>IF('Input -Direct Operating'!CS16=0,"",'Input -Direct Operating'!$G16*'Input -Direct Operating'!CS16)</f>
        <v/>
      </c>
      <c r="CT18" s="320" t="str">
        <f>IF('Input -Direct Operating'!CT16=0,"",'Input -Direct Operating'!$G16*'Input -Direct Operating'!CT16)</f>
        <v/>
      </c>
      <c r="CU18" s="320" t="str">
        <f>IF('Input -Direct Operating'!CU16=0,"",'Input -Direct Operating'!$G16*'Input -Direct Operating'!CU16)</f>
        <v/>
      </c>
      <c r="CV18" s="320" t="str">
        <f>IF('Input -Direct Operating'!CV16=0,"",'Input -Direct Operating'!$G16*'Input -Direct Operating'!CV16)</f>
        <v/>
      </c>
      <c r="CW18" s="320" t="str">
        <f>IF('Input -Direct Operating'!CW16=0,"",'Input -Direct Operating'!$G16*'Input -Direct Operating'!CW16)</f>
        <v/>
      </c>
      <c r="CX18" s="320" t="str">
        <f>IF('Input -Direct Operating'!CX16=0,"",'Input -Direct Operating'!$G16*'Input -Direct Operating'!CX16)</f>
        <v/>
      </c>
      <c r="CY18" s="320" t="str">
        <f>IF('Input -Direct Operating'!CY16=0,"",'Input -Direct Operating'!$G16*'Input -Direct Operating'!CY16)</f>
        <v/>
      </c>
      <c r="CZ18" s="320" t="str">
        <f>IF('Input -Direct Operating'!CZ16=0,"",'Input -Direct Operating'!$G16*'Input -Direct Operating'!CZ16)</f>
        <v/>
      </c>
      <c r="DA18" s="320" t="str">
        <f>IF('Input -Direct Operating'!DA16=0,"",'Input -Direct Operating'!$G16*'Input -Direct Operating'!DA16)</f>
        <v/>
      </c>
      <c r="DB18" s="320" t="str">
        <f>IF('Input -Direct Operating'!DB16=0,"",'Input -Direct Operating'!$G16*'Input -Direct Operating'!DB16)</f>
        <v/>
      </c>
      <c r="DC18" s="320" t="str">
        <f>IF('Input -Direct Operating'!DC16=0,"",'Input -Direct Operating'!$G16*'Input -Direct Operating'!DC16)</f>
        <v/>
      </c>
      <c r="DD18" s="320" t="str">
        <f>IF('Input -Direct Operating'!DD16=0,"",'Input -Direct Operating'!$G16*'Input -Direct Operating'!DD16)</f>
        <v/>
      </c>
      <c r="DE18" s="320" t="str">
        <f>IF('Input -Direct Operating'!DE16=0,"",'Input -Direct Operating'!$G16*'Input -Direct Operating'!DE16)</f>
        <v/>
      </c>
      <c r="DF18" s="320" t="str">
        <f>IF('Input -Direct Operating'!DF16=0,"",'Input -Direct Operating'!$G16*'Input -Direct Operating'!DF16)</f>
        <v/>
      </c>
      <c r="DG18" s="320" t="str">
        <f>IF('Input -Direct Operating'!DG16=0,"",'Input -Direct Operating'!$G16*'Input -Direct Operating'!DG16)</f>
        <v/>
      </c>
      <c r="DH18" s="320" t="str">
        <f>IF('Input -Direct Operating'!DH16=0,"",'Input -Direct Operating'!$G16*'Input -Direct Operating'!DH16)</f>
        <v/>
      </c>
      <c r="DI18" s="320" t="str">
        <f>IF('Input -Direct Operating'!DI16=0,"",'Input -Direct Operating'!$G16*'Input -Direct Operating'!DI16)</f>
        <v/>
      </c>
      <c r="DJ18" s="320" t="str">
        <f>IF('Input -Direct Operating'!DJ16=0,"",'Input -Direct Operating'!$G16*'Input -Direct Operating'!DJ16)</f>
        <v/>
      </c>
      <c r="DK18" s="320" t="str">
        <f>IF('Input -Direct Operating'!DK16=0,"",'Input -Direct Operating'!$G16*'Input -Direct Operating'!DK16)</f>
        <v/>
      </c>
      <c r="DL18" s="320" t="str">
        <f>IF('Input -Direct Operating'!DL16=0,"",'Input -Direct Operating'!$G16*'Input -Direct Operating'!DL16)</f>
        <v/>
      </c>
      <c r="DM18" s="320" t="str">
        <f>IF('Input -Direct Operating'!DM16=0,"",'Input -Direct Operating'!$G16*'Input -Direct Operating'!DM16)</f>
        <v/>
      </c>
      <c r="DN18" s="320" t="str">
        <f>IF('Input -Direct Operating'!DN16=0,"",'Input -Direct Operating'!$G16*'Input -Direct Operating'!DN16)</f>
        <v/>
      </c>
      <c r="DO18" s="320" t="str">
        <f>IF('Input -Direct Operating'!DO16=0,"",'Input -Direct Operating'!$G16*'Input -Direct Operating'!DO16)</f>
        <v/>
      </c>
      <c r="DP18" s="320" t="str">
        <f>IF('Input -Direct Operating'!DP16=0,"",'Input -Direct Operating'!$G16*'Input -Direct Operating'!DP16)</f>
        <v/>
      </c>
      <c r="DQ18" s="320" t="str">
        <f>IF('Input -Direct Operating'!DQ16=0,"",'Input -Direct Operating'!$G16*'Input -Direct Operating'!DQ16)</f>
        <v/>
      </c>
      <c r="DR18" s="320" t="str">
        <f>IF('Input -Direct Operating'!DR16=0,"",'Input -Direct Operating'!$G16*'Input -Direct Operating'!DR16)</f>
        <v/>
      </c>
      <c r="DS18" s="320" t="str">
        <f>IF('Input -Direct Operating'!DS16=0,"",'Input -Direct Operating'!$G16*'Input -Direct Operating'!DS16)</f>
        <v/>
      </c>
      <c r="DT18" s="320" t="str">
        <f>IF('Input -Direct Operating'!DT16=0,"",'Input -Direct Operating'!$G16*'Input -Direct Operating'!DT16)</f>
        <v/>
      </c>
      <c r="DU18" s="320" t="str">
        <f>IF('Input -Direct Operating'!DU16=0,"",'Input -Direct Operating'!$G16*'Input -Direct Operating'!DU16)</f>
        <v/>
      </c>
      <c r="DV18" s="320" t="str">
        <f>IF('Input -Direct Operating'!DV16=0,"",'Input -Direct Operating'!$G16*'Input -Direct Operating'!DV16)</f>
        <v/>
      </c>
      <c r="DW18" s="320" t="str">
        <f>IF('Input -Direct Operating'!DW16=0,"",'Input -Direct Operating'!$G16*'Input -Direct Operating'!DW16)</f>
        <v/>
      </c>
      <c r="DX18" s="320" t="str">
        <f>IF('Input -Direct Operating'!DX16=0,"",'Input -Direct Operating'!$G16*'Input -Direct Operating'!DX16)</f>
        <v/>
      </c>
      <c r="DY18" s="320" t="str">
        <f>IF('Input -Direct Operating'!DY16=0,"",'Input -Direct Operating'!$G16*'Input -Direct Operating'!DY16)</f>
        <v/>
      </c>
      <c r="DZ18" s="320" t="str">
        <f>IF('Input -Direct Operating'!DZ16=0,"",'Input -Direct Operating'!$G16*'Input -Direct Operating'!DZ16)</f>
        <v/>
      </c>
      <c r="EA18" s="320" t="str">
        <f>IF('Input -Direct Operating'!EA16=0,"",'Input -Direct Operating'!$G16*'Input -Direct Operating'!EA16)</f>
        <v/>
      </c>
      <c r="EB18" s="320" t="str">
        <f>IF('Input -Direct Operating'!EB16=0,"",'Input -Direct Operating'!$G16*'Input -Direct Operating'!EB16)</f>
        <v/>
      </c>
      <c r="EC18" s="320" t="str">
        <f>IF('Input -Direct Operating'!EC16=0,"",'Input -Direct Operating'!$G16*'Input -Direct Operating'!EC16)</f>
        <v/>
      </c>
      <c r="ED18" s="320" t="str">
        <f>IF('Input -Direct Operating'!ED16=0,"",'Input -Direct Operating'!$G16*'Input -Direct Operating'!ED16)</f>
        <v/>
      </c>
      <c r="EE18" s="320" t="str">
        <f>IF('Input -Direct Operating'!EE16=0,"",'Input -Direct Operating'!$G16*'Input -Direct Operating'!EE16)</f>
        <v/>
      </c>
      <c r="EF18" s="320" t="str">
        <f>IF('Input -Direct Operating'!EF16=0,"",'Input -Direct Operating'!$G16*'Input -Direct Operating'!EF16)</f>
        <v/>
      </c>
      <c r="EG18" s="320" t="str">
        <f>IF('Input -Direct Operating'!EG16=0,"",'Input -Direct Operating'!$G16*'Input -Direct Operating'!EG16)</f>
        <v/>
      </c>
      <c r="EH18" s="320" t="str">
        <f>IF('Input -Direct Operating'!EH16=0,"",'Input -Direct Operating'!$G16*'Input -Direct Operating'!EH16)</f>
        <v/>
      </c>
      <c r="EI18" s="320" t="str">
        <f>IF('Input -Direct Operating'!EI16=0,"",'Input -Direct Operating'!$G16*'Input -Direct Operating'!EI16)</f>
        <v/>
      </c>
      <c r="EJ18" s="320" t="str">
        <f>IF('Input -Direct Operating'!EJ16=0,"",'Input -Direct Operating'!$G16*'Input -Direct Operating'!EJ16)</f>
        <v/>
      </c>
      <c r="EK18" s="320" t="str">
        <f>IF('Input -Direct Operating'!EK16=0,"",'Input -Direct Operating'!$G16*'Input -Direct Operating'!EK16)</f>
        <v/>
      </c>
      <c r="EL18" s="320" t="str">
        <f>IF('Input -Direct Operating'!EL16=0,"",'Input -Direct Operating'!$G16*'Input -Direct Operating'!EL16)</f>
        <v/>
      </c>
      <c r="EM18" s="320" t="str">
        <f>IF('Input -Direct Operating'!EM16=0,"",'Input -Direct Operating'!$G16*'Input -Direct Operating'!EM16)</f>
        <v/>
      </c>
      <c r="EN18" s="320" t="str">
        <f>IF('Input -Direct Operating'!EN16=0,"",'Input -Direct Operating'!$G16*'Input -Direct Operating'!EN16)</f>
        <v/>
      </c>
      <c r="EO18" s="320" t="str">
        <f>IF('Input -Direct Operating'!EO16=0,"",'Input -Direct Operating'!$G16*'Input -Direct Operating'!EO16)</f>
        <v/>
      </c>
      <c r="EP18" s="320" t="str">
        <f>IF('Input -Direct Operating'!EP16=0,"",'Input -Direct Operating'!$G16*'Input -Direct Operating'!EP16)</f>
        <v/>
      </c>
      <c r="EQ18" s="320" t="str">
        <f>IF('Input -Direct Operating'!EQ16=0,"",'Input -Direct Operating'!$G16*'Input -Direct Operating'!EQ16)</f>
        <v/>
      </c>
      <c r="ER18" s="320" t="str">
        <f>IF('Input -Direct Operating'!ER16=0,"",'Input -Direct Operating'!$G16*'Input -Direct Operating'!ER16)</f>
        <v/>
      </c>
      <c r="ES18" s="320" t="str">
        <f>IF('Input -Direct Operating'!ES16=0,"",'Input -Direct Operating'!$G16*'Input -Direct Operating'!ES16)</f>
        <v/>
      </c>
    </row>
    <row r="19" spans="1:149">
      <c r="A19" s="853" t="str">
        <f>IF('Input -Direct Operating'!A17=0,"",'Input -Direct Operating'!A17)</f>
        <v/>
      </c>
      <c r="B19" s="854"/>
      <c r="C19" s="855"/>
      <c r="D19" s="323" t="str">
        <f>IF('Input -Direct Operating'!C17=0,"",'Input -Direct Operating'!C17)</f>
        <v/>
      </c>
      <c r="E19" s="324" t="str">
        <f>IF('Input -Direct Operating'!D17=0,"",'Input -Direct Operating'!D17)</f>
        <v/>
      </c>
      <c r="F19" s="325" t="str">
        <f>IF('Input -Direct Operating'!E17=0,"",'Input -Direct Operating'!E17)</f>
        <v/>
      </c>
      <c r="G19" s="325" t="str">
        <f>IF('Input -Direct Operating'!F17=0,"",'Input -Direct Operating'!F17)</f>
        <v/>
      </c>
      <c r="H19" s="325" t="str">
        <f>IF('Input -Direct Operating'!G17=0,"",'Input -Direct Operating'!G17)</f>
        <v/>
      </c>
      <c r="I19" s="320" t="str">
        <f>IF('Input -Direct Operating'!I17=0,"",'Input -Direct Operating'!$G17*'Input -Direct Operating'!I17)</f>
        <v/>
      </c>
      <c r="J19" s="320" t="str">
        <f>IF('Input -Direct Operating'!J17=0,"",'Input -Direct Operating'!$G17*'Input -Direct Operating'!J17)</f>
        <v/>
      </c>
      <c r="K19" s="320" t="str">
        <f>IF('Input -Direct Operating'!K17=0,"",'Input -Direct Operating'!$G17*'Input -Direct Operating'!K17)</f>
        <v/>
      </c>
      <c r="L19" s="320" t="str">
        <f>IF('Input -Direct Operating'!L17=0,"",'Input -Direct Operating'!$G17*'Input -Direct Operating'!L17)</f>
        <v/>
      </c>
      <c r="M19" s="320" t="str">
        <f>IF('Input -Direct Operating'!M17=0,"",'Input -Direct Operating'!$G17*'Input -Direct Operating'!M17)</f>
        <v/>
      </c>
      <c r="N19" s="320" t="str">
        <f>IF('Input -Direct Operating'!N17=0,"",'Input -Direct Operating'!$G17*'Input -Direct Operating'!N17)</f>
        <v/>
      </c>
      <c r="O19" s="320" t="str">
        <f>IF('Input -Direct Operating'!O17=0,"",'Input -Direct Operating'!$G17*'Input -Direct Operating'!O17)</f>
        <v/>
      </c>
      <c r="P19" s="320" t="str">
        <f>IF('Input -Direct Operating'!P17=0,"",'Input -Direct Operating'!$G17*'Input -Direct Operating'!P17)</f>
        <v/>
      </c>
      <c r="Q19" s="320" t="str">
        <f>IF('Input -Direct Operating'!Q17=0,"",'Input -Direct Operating'!$G17*'Input -Direct Operating'!Q17)</f>
        <v/>
      </c>
      <c r="R19" s="320" t="str">
        <f>IF('Input -Direct Operating'!R17=0,"",'Input -Direct Operating'!$G17*'Input -Direct Operating'!R17)</f>
        <v/>
      </c>
      <c r="S19" s="320" t="str">
        <f>IF('Input -Direct Operating'!S17=0,"",'Input -Direct Operating'!$G17*'Input -Direct Operating'!S17)</f>
        <v/>
      </c>
      <c r="T19" s="320" t="str">
        <f>IF('Input -Direct Operating'!T17=0,"",'Input -Direct Operating'!$G17*'Input -Direct Operating'!T17)</f>
        <v/>
      </c>
      <c r="U19" s="320" t="str">
        <f>IF('Input -Direct Operating'!U17=0,"",'Input -Direct Operating'!$G17*'Input -Direct Operating'!U17)</f>
        <v/>
      </c>
      <c r="V19" s="320" t="str">
        <f>IF('Input -Direct Operating'!V17=0,"",'Input -Direct Operating'!$G17*'Input -Direct Operating'!V17)</f>
        <v/>
      </c>
      <c r="W19" s="320" t="str">
        <f>IF('Input -Direct Operating'!W17=0,"",'Input -Direct Operating'!$G17*'Input -Direct Operating'!W17)</f>
        <v/>
      </c>
      <c r="X19" s="320" t="str">
        <f>IF('Input -Direct Operating'!X17=0,"",'Input -Direct Operating'!$G17*'Input -Direct Operating'!X17)</f>
        <v/>
      </c>
      <c r="Y19" s="320" t="str">
        <f>IF('Input -Direct Operating'!Y17=0,"",'Input -Direct Operating'!$G17*'Input -Direct Operating'!Y17)</f>
        <v/>
      </c>
      <c r="Z19" s="320" t="str">
        <f>IF('Input -Direct Operating'!Z17=0,"",'Input -Direct Operating'!$G17*'Input -Direct Operating'!Z17)</f>
        <v/>
      </c>
      <c r="AA19" s="320" t="str">
        <f>IF('Input -Direct Operating'!AA17=0,"",'Input -Direct Operating'!$G17*'Input -Direct Operating'!AA17)</f>
        <v/>
      </c>
      <c r="AB19" s="320" t="str">
        <f>IF('Input -Direct Operating'!AB17=0,"",'Input -Direct Operating'!$G17*'Input -Direct Operating'!AB17)</f>
        <v/>
      </c>
      <c r="AC19" s="320" t="str">
        <f>IF('Input -Direct Operating'!AC17=0,"",'Input -Direct Operating'!$G17*'Input -Direct Operating'!AC17)</f>
        <v/>
      </c>
      <c r="AD19" s="320" t="str">
        <f>IF('Input -Direct Operating'!AD17=0,"",'Input -Direct Operating'!$G17*'Input -Direct Operating'!AD17)</f>
        <v/>
      </c>
      <c r="AE19" s="320" t="str">
        <f>IF('Input -Direct Operating'!AE17=0,"",'Input -Direct Operating'!$G17*'Input -Direct Operating'!AE17)</f>
        <v/>
      </c>
      <c r="AF19" s="320" t="str">
        <f>IF('Input -Direct Operating'!AF17=0,"",'Input -Direct Operating'!$G17*'Input -Direct Operating'!AF17)</f>
        <v/>
      </c>
      <c r="AG19" s="320" t="str">
        <f>IF('Input -Direct Operating'!AG17=0,"",'Input -Direct Operating'!$G17*'Input -Direct Operating'!AG17)</f>
        <v/>
      </c>
      <c r="AH19" s="320" t="str">
        <f>IF('Input -Direct Operating'!AH17=0,"",'Input -Direct Operating'!$G17*'Input -Direct Operating'!AH17)</f>
        <v/>
      </c>
      <c r="AI19" s="320" t="str">
        <f>IF('Input -Direct Operating'!AI17=0,"",'Input -Direct Operating'!$G17*'Input -Direct Operating'!AI17)</f>
        <v/>
      </c>
      <c r="AJ19" s="320" t="str">
        <f>IF('Input -Direct Operating'!AJ17=0,"",'Input -Direct Operating'!$G17*'Input -Direct Operating'!AJ17)</f>
        <v/>
      </c>
      <c r="AK19" s="320" t="str">
        <f>IF('Input -Direct Operating'!AK17=0,"",'Input -Direct Operating'!$G17*'Input -Direct Operating'!AK17)</f>
        <v/>
      </c>
      <c r="AL19" s="320" t="str">
        <f>IF('Input -Direct Operating'!AL17=0,"",'Input -Direct Operating'!$G17*'Input -Direct Operating'!AL17)</f>
        <v/>
      </c>
      <c r="AM19" s="320" t="str">
        <f>IF('Input -Direct Operating'!AM17=0,"",'Input -Direct Operating'!$G17*'Input -Direct Operating'!AM17)</f>
        <v/>
      </c>
      <c r="AN19" s="320" t="str">
        <f>IF('Input -Direct Operating'!AN17=0,"",'Input -Direct Operating'!$G17*'Input -Direct Operating'!AN17)</f>
        <v/>
      </c>
      <c r="AO19" s="320" t="str">
        <f>IF('Input -Direct Operating'!AO17=0,"",'Input -Direct Operating'!$G17*'Input -Direct Operating'!AO17)</f>
        <v/>
      </c>
      <c r="AP19" s="320" t="str">
        <f>IF('Input -Direct Operating'!AP17=0,"",'Input -Direct Operating'!$G17*'Input -Direct Operating'!AP17)</f>
        <v/>
      </c>
      <c r="AQ19" s="320" t="str">
        <f>IF('Input -Direct Operating'!AQ17=0,"",'Input -Direct Operating'!$G17*'Input -Direct Operating'!AQ17)</f>
        <v/>
      </c>
      <c r="AR19" s="320" t="str">
        <f>IF('Input -Direct Operating'!AR17=0,"",'Input -Direct Operating'!$G17*'Input -Direct Operating'!AR17)</f>
        <v/>
      </c>
      <c r="AS19" s="320" t="str">
        <f>IF('Input -Direct Operating'!AS17=0,"",'Input -Direct Operating'!$G17*'Input -Direct Operating'!AS17)</f>
        <v/>
      </c>
      <c r="AT19" s="320" t="str">
        <f>IF('Input -Direct Operating'!AT17=0,"",'Input -Direct Operating'!$G17*'Input -Direct Operating'!AT17)</f>
        <v/>
      </c>
      <c r="AU19" s="320" t="str">
        <f>IF('Input -Direct Operating'!AU17=0,"",'Input -Direct Operating'!$G17*'Input -Direct Operating'!AU17)</f>
        <v/>
      </c>
      <c r="AV19" s="320" t="str">
        <f>IF('Input -Direct Operating'!AV17=0,"",'Input -Direct Operating'!$G17*'Input -Direct Operating'!AV17)</f>
        <v/>
      </c>
      <c r="AW19" s="320" t="str">
        <f>IF('Input -Direct Operating'!AW17=0,"",'Input -Direct Operating'!$G17*'Input -Direct Operating'!AW17)</f>
        <v/>
      </c>
      <c r="AX19" s="320" t="str">
        <f>IF('Input -Direct Operating'!AX17=0,"",'Input -Direct Operating'!$G17*'Input -Direct Operating'!AX17)</f>
        <v/>
      </c>
      <c r="AY19" s="320" t="str">
        <f>IF('Input -Direct Operating'!AY17=0,"",'Input -Direct Operating'!$G17*'Input -Direct Operating'!AY17)</f>
        <v/>
      </c>
      <c r="AZ19" s="320" t="str">
        <f>IF('Input -Direct Operating'!AZ17=0,"",'Input -Direct Operating'!$G17*'Input -Direct Operating'!AZ17)</f>
        <v/>
      </c>
      <c r="BA19" s="320" t="str">
        <f>IF('Input -Direct Operating'!BA17=0,"",'Input -Direct Operating'!$G17*'Input -Direct Operating'!BA17)</f>
        <v/>
      </c>
      <c r="BB19" s="320" t="str">
        <f>IF('Input -Direct Operating'!BB17=0,"",'Input -Direct Operating'!$G17*'Input -Direct Operating'!BB17)</f>
        <v/>
      </c>
      <c r="BC19" s="320" t="str">
        <f>IF('Input -Direct Operating'!BC17=0,"",'Input -Direct Operating'!$G17*'Input -Direct Operating'!BC17)</f>
        <v/>
      </c>
      <c r="BD19" s="320" t="str">
        <f>IF('Input -Direct Operating'!BD17=0,"",'Input -Direct Operating'!$G17*'Input -Direct Operating'!BD17)</f>
        <v/>
      </c>
      <c r="BE19" s="320" t="str">
        <f>IF('Input -Direct Operating'!BE17=0,"",'Input -Direct Operating'!$G17*'Input -Direct Operating'!BE17)</f>
        <v/>
      </c>
      <c r="BF19" s="320" t="str">
        <f>IF('Input -Direct Operating'!BF17=0,"",'Input -Direct Operating'!$G17*'Input -Direct Operating'!BF17)</f>
        <v/>
      </c>
      <c r="BG19" s="320" t="str">
        <f>IF('Input -Direct Operating'!BG17=0,"",'Input -Direct Operating'!$G17*'Input -Direct Operating'!BG17)</f>
        <v/>
      </c>
      <c r="BH19" s="320" t="str">
        <f>IF('Input -Direct Operating'!BH17=0,"",'Input -Direct Operating'!$G17*'Input -Direct Operating'!BH17)</f>
        <v/>
      </c>
      <c r="BI19" s="320" t="str">
        <f>IF('Input -Direct Operating'!BI17=0,"",'Input -Direct Operating'!$G17*'Input -Direct Operating'!BI17)</f>
        <v/>
      </c>
      <c r="BJ19" s="320" t="str">
        <f>IF('Input -Direct Operating'!BJ17=0,"",'Input -Direct Operating'!$G17*'Input -Direct Operating'!BJ17)</f>
        <v/>
      </c>
      <c r="BK19" s="320" t="str">
        <f>IF('Input -Direct Operating'!BK17=0,"",'Input -Direct Operating'!$G17*'Input -Direct Operating'!BK17)</f>
        <v/>
      </c>
      <c r="BL19" s="320" t="str">
        <f>IF('Input -Direct Operating'!BL17=0,"",'Input -Direct Operating'!$G17*'Input -Direct Operating'!BL17)</f>
        <v/>
      </c>
      <c r="BM19" s="320" t="str">
        <f>IF('Input -Direct Operating'!BM17=0,"",'Input -Direct Operating'!$G17*'Input -Direct Operating'!BM17)</f>
        <v/>
      </c>
      <c r="BN19" s="320" t="str">
        <f>IF('Input -Direct Operating'!BN17=0,"",'Input -Direct Operating'!$G17*'Input -Direct Operating'!BN17)</f>
        <v/>
      </c>
      <c r="BO19" s="320" t="str">
        <f>IF('Input -Direct Operating'!BO17=0,"",'Input -Direct Operating'!$G17*'Input -Direct Operating'!BO17)</f>
        <v/>
      </c>
      <c r="BP19" s="320" t="str">
        <f>IF('Input -Direct Operating'!BP17=0,"",'Input -Direct Operating'!$G17*'Input -Direct Operating'!BP17)</f>
        <v/>
      </c>
      <c r="BQ19" s="320" t="str">
        <f>IF('Input -Direct Operating'!BQ17=0,"",'Input -Direct Operating'!$G17*'Input -Direct Operating'!BQ17)</f>
        <v/>
      </c>
      <c r="BR19" s="320" t="str">
        <f>IF('Input -Direct Operating'!BR17=0,"",'Input -Direct Operating'!$G17*'Input -Direct Operating'!BR17)</f>
        <v/>
      </c>
      <c r="BS19" s="320" t="str">
        <f>IF('Input -Direct Operating'!BS17=0,"",'Input -Direct Operating'!$G17*'Input -Direct Operating'!BS17)</f>
        <v/>
      </c>
      <c r="BT19" s="320" t="str">
        <f>IF('Input -Direct Operating'!BT17=0,"",'Input -Direct Operating'!$G17*'Input -Direct Operating'!BT17)</f>
        <v/>
      </c>
      <c r="BU19" s="320" t="str">
        <f>IF('Input -Direct Operating'!BU17=0,"",'Input -Direct Operating'!$G17*'Input -Direct Operating'!BU17)</f>
        <v/>
      </c>
      <c r="BV19" s="320" t="str">
        <f>IF('Input -Direct Operating'!BV17=0,"",'Input -Direct Operating'!$G17*'Input -Direct Operating'!BV17)</f>
        <v/>
      </c>
      <c r="BW19" s="320" t="str">
        <f>IF('Input -Direct Operating'!BW17=0,"",'Input -Direct Operating'!$G17*'Input -Direct Operating'!BW17)</f>
        <v/>
      </c>
      <c r="BX19" s="320" t="str">
        <f>IF('Input -Direct Operating'!BX17=0,"",'Input -Direct Operating'!$G17*'Input -Direct Operating'!BX17)</f>
        <v/>
      </c>
      <c r="BY19" s="320" t="str">
        <f>IF('Input -Direct Operating'!BY17=0,"",'Input -Direct Operating'!$G17*'Input -Direct Operating'!BY17)</f>
        <v/>
      </c>
      <c r="BZ19" s="320" t="str">
        <f>IF('Input -Direct Operating'!BZ17=0,"",'Input -Direct Operating'!$G17*'Input -Direct Operating'!BZ17)</f>
        <v/>
      </c>
      <c r="CA19" s="320" t="str">
        <f>IF('Input -Direct Operating'!CA17=0,"",'Input -Direct Operating'!$G17*'Input -Direct Operating'!CA17)</f>
        <v/>
      </c>
      <c r="CB19" s="320" t="str">
        <f>IF('Input -Direct Operating'!CB17=0,"",'Input -Direct Operating'!$G17*'Input -Direct Operating'!CB17)</f>
        <v/>
      </c>
      <c r="CC19" s="320" t="str">
        <f>IF('Input -Direct Operating'!CC17=0,"",'Input -Direct Operating'!$G17*'Input -Direct Operating'!CC17)</f>
        <v/>
      </c>
      <c r="CD19" s="320" t="str">
        <f>IF('Input -Direct Operating'!CD17=0,"",'Input -Direct Operating'!$G17*'Input -Direct Operating'!CD17)</f>
        <v/>
      </c>
      <c r="CE19" s="320" t="str">
        <f>IF('Input -Direct Operating'!CE17=0,"",'Input -Direct Operating'!$G17*'Input -Direct Operating'!CE17)</f>
        <v/>
      </c>
      <c r="CF19" s="320" t="str">
        <f>IF('Input -Direct Operating'!CF17=0,"",'Input -Direct Operating'!$G17*'Input -Direct Operating'!CF17)</f>
        <v/>
      </c>
      <c r="CG19" s="320" t="str">
        <f>IF('Input -Direct Operating'!CG17=0,"",'Input -Direct Operating'!$G17*'Input -Direct Operating'!CG17)</f>
        <v/>
      </c>
      <c r="CH19" s="320" t="str">
        <f>IF('Input -Direct Operating'!CH17=0,"",'Input -Direct Operating'!$G17*'Input -Direct Operating'!CH17)</f>
        <v/>
      </c>
      <c r="CI19" s="320" t="str">
        <f>IF('Input -Direct Operating'!CI17=0,"",'Input -Direct Operating'!$G17*'Input -Direct Operating'!CI17)</f>
        <v/>
      </c>
      <c r="CJ19" s="320" t="str">
        <f>IF('Input -Direct Operating'!CJ17=0,"",'Input -Direct Operating'!$G17*'Input -Direct Operating'!CJ17)</f>
        <v/>
      </c>
      <c r="CK19" s="320" t="str">
        <f>IF('Input -Direct Operating'!CK17=0,"",'Input -Direct Operating'!$G17*'Input -Direct Operating'!CK17)</f>
        <v/>
      </c>
      <c r="CL19" s="320" t="str">
        <f>IF('Input -Direct Operating'!CL17=0,"",'Input -Direct Operating'!$G17*'Input -Direct Operating'!CL17)</f>
        <v/>
      </c>
      <c r="CM19" s="320" t="str">
        <f>IF('Input -Direct Operating'!CM17=0,"",'Input -Direct Operating'!$G17*'Input -Direct Operating'!CM17)</f>
        <v/>
      </c>
      <c r="CN19" s="320" t="str">
        <f>IF('Input -Direct Operating'!CN17=0,"",'Input -Direct Operating'!$G17*'Input -Direct Operating'!CN17)</f>
        <v/>
      </c>
      <c r="CO19" s="320" t="str">
        <f>IF('Input -Direct Operating'!CO17=0,"",'Input -Direct Operating'!$G17*'Input -Direct Operating'!CO17)</f>
        <v/>
      </c>
      <c r="CP19" s="320" t="str">
        <f>IF('Input -Direct Operating'!CP17=0,"",'Input -Direct Operating'!$G17*'Input -Direct Operating'!CP17)</f>
        <v/>
      </c>
      <c r="CQ19" s="320" t="str">
        <f>IF('Input -Direct Operating'!CQ17=0,"",'Input -Direct Operating'!$G17*'Input -Direct Operating'!CQ17)</f>
        <v/>
      </c>
      <c r="CR19" s="320" t="str">
        <f>IF('Input -Direct Operating'!CR17=0,"",'Input -Direct Operating'!$G17*'Input -Direct Operating'!CR17)</f>
        <v/>
      </c>
      <c r="CS19" s="320" t="str">
        <f>IF('Input -Direct Operating'!CS17=0,"",'Input -Direct Operating'!$G17*'Input -Direct Operating'!CS17)</f>
        <v/>
      </c>
      <c r="CT19" s="320" t="str">
        <f>IF('Input -Direct Operating'!CT17=0,"",'Input -Direct Operating'!$G17*'Input -Direct Operating'!CT17)</f>
        <v/>
      </c>
      <c r="CU19" s="320" t="str">
        <f>IF('Input -Direct Operating'!CU17=0,"",'Input -Direct Operating'!$G17*'Input -Direct Operating'!CU17)</f>
        <v/>
      </c>
      <c r="CV19" s="320" t="str">
        <f>IF('Input -Direct Operating'!CV17=0,"",'Input -Direct Operating'!$G17*'Input -Direct Operating'!CV17)</f>
        <v/>
      </c>
      <c r="CW19" s="320" t="str">
        <f>IF('Input -Direct Operating'!CW17=0,"",'Input -Direct Operating'!$G17*'Input -Direct Operating'!CW17)</f>
        <v/>
      </c>
      <c r="CX19" s="320" t="str">
        <f>IF('Input -Direct Operating'!CX17=0,"",'Input -Direct Operating'!$G17*'Input -Direct Operating'!CX17)</f>
        <v/>
      </c>
      <c r="CY19" s="320" t="str">
        <f>IF('Input -Direct Operating'!CY17=0,"",'Input -Direct Operating'!$G17*'Input -Direct Operating'!CY17)</f>
        <v/>
      </c>
      <c r="CZ19" s="320" t="str">
        <f>IF('Input -Direct Operating'!CZ17=0,"",'Input -Direct Operating'!$G17*'Input -Direct Operating'!CZ17)</f>
        <v/>
      </c>
      <c r="DA19" s="320" t="str">
        <f>IF('Input -Direct Operating'!DA17=0,"",'Input -Direct Operating'!$G17*'Input -Direct Operating'!DA17)</f>
        <v/>
      </c>
      <c r="DB19" s="320" t="str">
        <f>IF('Input -Direct Operating'!DB17=0,"",'Input -Direct Operating'!$G17*'Input -Direct Operating'!DB17)</f>
        <v/>
      </c>
      <c r="DC19" s="320" t="str">
        <f>IF('Input -Direct Operating'!DC17=0,"",'Input -Direct Operating'!$G17*'Input -Direct Operating'!DC17)</f>
        <v/>
      </c>
      <c r="DD19" s="320" t="str">
        <f>IF('Input -Direct Operating'!DD17=0,"",'Input -Direct Operating'!$G17*'Input -Direct Operating'!DD17)</f>
        <v/>
      </c>
      <c r="DE19" s="320" t="str">
        <f>IF('Input -Direct Operating'!DE17=0,"",'Input -Direct Operating'!$G17*'Input -Direct Operating'!DE17)</f>
        <v/>
      </c>
      <c r="DF19" s="320" t="str">
        <f>IF('Input -Direct Operating'!DF17=0,"",'Input -Direct Operating'!$G17*'Input -Direct Operating'!DF17)</f>
        <v/>
      </c>
      <c r="DG19" s="320" t="str">
        <f>IF('Input -Direct Operating'!DG17=0,"",'Input -Direct Operating'!$G17*'Input -Direct Operating'!DG17)</f>
        <v/>
      </c>
      <c r="DH19" s="320" t="str">
        <f>IF('Input -Direct Operating'!DH17=0,"",'Input -Direct Operating'!$G17*'Input -Direct Operating'!DH17)</f>
        <v/>
      </c>
      <c r="DI19" s="320" t="str">
        <f>IF('Input -Direct Operating'!DI17=0,"",'Input -Direct Operating'!$G17*'Input -Direct Operating'!DI17)</f>
        <v/>
      </c>
      <c r="DJ19" s="320" t="str">
        <f>IF('Input -Direct Operating'!DJ17=0,"",'Input -Direct Operating'!$G17*'Input -Direct Operating'!DJ17)</f>
        <v/>
      </c>
      <c r="DK19" s="320" t="str">
        <f>IF('Input -Direct Operating'!DK17=0,"",'Input -Direct Operating'!$G17*'Input -Direct Operating'!DK17)</f>
        <v/>
      </c>
      <c r="DL19" s="320" t="str">
        <f>IF('Input -Direct Operating'!DL17=0,"",'Input -Direct Operating'!$G17*'Input -Direct Operating'!DL17)</f>
        <v/>
      </c>
      <c r="DM19" s="320" t="str">
        <f>IF('Input -Direct Operating'!DM17=0,"",'Input -Direct Operating'!$G17*'Input -Direct Operating'!DM17)</f>
        <v/>
      </c>
      <c r="DN19" s="320" t="str">
        <f>IF('Input -Direct Operating'!DN17=0,"",'Input -Direct Operating'!$G17*'Input -Direct Operating'!DN17)</f>
        <v/>
      </c>
      <c r="DO19" s="320" t="str">
        <f>IF('Input -Direct Operating'!DO17=0,"",'Input -Direct Operating'!$G17*'Input -Direct Operating'!DO17)</f>
        <v/>
      </c>
      <c r="DP19" s="320" t="str">
        <f>IF('Input -Direct Operating'!DP17=0,"",'Input -Direct Operating'!$G17*'Input -Direct Operating'!DP17)</f>
        <v/>
      </c>
      <c r="DQ19" s="320" t="str">
        <f>IF('Input -Direct Operating'!DQ17=0,"",'Input -Direct Operating'!$G17*'Input -Direct Operating'!DQ17)</f>
        <v/>
      </c>
      <c r="DR19" s="320" t="str">
        <f>IF('Input -Direct Operating'!DR17=0,"",'Input -Direct Operating'!$G17*'Input -Direct Operating'!DR17)</f>
        <v/>
      </c>
      <c r="DS19" s="320" t="str">
        <f>IF('Input -Direct Operating'!DS17=0,"",'Input -Direct Operating'!$G17*'Input -Direct Operating'!DS17)</f>
        <v/>
      </c>
      <c r="DT19" s="320" t="str">
        <f>IF('Input -Direct Operating'!DT17=0,"",'Input -Direct Operating'!$G17*'Input -Direct Operating'!DT17)</f>
        <v/>
      </c>
      <c r="DU19" s="320" t="str">
        <f>IF('Input -Direct Operating'!DU17=0,"",'Input -Direct Operating'!$G17*'Input -Direct Operating'!DU17)</f>
        <v/>
      </c>
      <c r="DV19" s="320" t="str">
        <f>IF('Input -Direct Operating'!DV17=0,"",'Input -Direct Operating'!$G17*'Input -Direct Operating'!DV17)</f>
        <v/>
      </c>
      <c r="DW19" s="320" t="str">
        <f>IF('Input -Direct Operating'!DW17=0,"",'Input -Direct Operating'!$G17*'Input -Direct Operating'!DW17)</f>
        <v/>
      </c>
      <c r="DX19" s="320" t="str">
        <f>IF('Input -Direct Operating'!DX17=0,"",'Input -Direct Operating'!$G17*'Input -Direct Operating'!DX17)</f>
        <v/>
      </c>
      <c r="DY19" s="320" t="str">
        <f>IF('Input -Direct Operating'!DY17=0,"",'Input -Direct Operating'!$G17*'Input -Direct Operating'!DY17)</f>
        <v/>
      </c>
      <c r="DZ19" s="320" t="str">
        <f>IF('Input -Direct Operating'!DZ17=0,"",'Input -Direct Operating'!$G17*'Input -Direct Operating'!DZ17)</f>
        <v/>
      </c>
      <c r="EA19" s="320" t="str">
        <f>IF('Input -Direct Operating'!EA17=0,"",'Input -Direct Operating'!$G17*'Input -Direct Operating'!EA17)</f>
        <v/>
      </c>
      <c r="EB19" s="320" t="str">
        <f>IF('Input -Direct Operating'!EB17=0,"",'Input -Direct Operating'!$G17*'Input -Direct Operating'!EB17)</f>
        <v/>
      </c>
      <c r="EC19" s="320" t="str">
        <f>IF('Input -Direct Operating'!EC17=0,"",'Input -Direct Operating'!$G17*'Input -Direct Operating'!EC17)</f>
        <v/>
      </c>
      <c r="ED19" s="320" t="str">
        <f>IF('Input -Direct Operating'!ED17=0,"",'Input -Direct Operating'!$G17*'Input -Direct Operating'!ED17)</f>
        <v/>
      </c>
      <c r="EE19" s="320" t="str">
        <f>IF('Input -Direct Operating'!EE17=0,"",'Input -Direct Operating'!$G17*'Input -Direct Operating'!EE17)</f>
        <v/>
      </c>
      <c r="EF19" s="320" t="str">
        <f>IF('Input -Direct Operating'!EF17=0,"",'Input -Direct Operating'!$G17*'Input -Direct Operating'!EF17)</f>
        <v/>
      </c>
      <c r="EG19" s="320" t="str">
        <f>IF('Input -Direct Operating'!EG17=0,"",'Input -Direct Operating'!$G17*'Input -Direct Operating'!EG17)</f>
        <v/>
      </c>
      <c r="EH19" s="320" t="str">
        <f>IF('Input -Direct Operating'!EH17=0,"",'Input -Direct Operating'!$G17*'Input -Direct Operating'!EH17)</f>
        <v/>
      </c>
      <c r="EI19" s="320" t="str">
        <f>IF('Input -Direct Operating'!EI17=0,"",'Input -Direct Operating'!$G17*'Input -Direct Operating'!EI17)</f>
        <v/>
      </c>
      <c r="EJ19" s="320" t="str">
        <f>IF('Input -Direct Operating'!EJ17=0,"",'Input -Direct Operating'!$G17*'Input -Direct Operating'!EJ17)</f>
        <v/>
      </c>
      <c r="EK19" s="320" t="str">
        <f>IF('Input -Direct Operating'!EK17=0,"",'Input -Direct Operating'!$G17*'Input -Direct Operating'!EK17)</f>
        <v/>
      </c>
      <c r="EL19" s="320" t="str">
        <f>IF('Input -Direct Operating'!EL17=0,"",'Input -Direct Operating'!$G17*'Input -Direct Operating'!EL17)</f>
        <v/>
      </c>
      <c r="EM19" s="320" t="str">
        <f>IF('Input -Direct Operating'!EM17=0,"",'Input -Direct Operating'!$G17*'Input -Direct Operating'!EM17)</f>
        <v/>
      </c>
      <c r="EN19" s="320" t="str">
        <f>IF('Input -Direct Operating'!EN17=0,"",'Input -Direct Operating'!$G17*'Input -Direct Operating'!EN17)</f>
        <v/>
      </c>
      <c r="EO19" s="320" t="str">
        <f>IF('Input -Direct Operating'!EO17=0,"",'Input -Direct Operating'!$G17*'Input -Direct Operating'!EO17)</f>
        <v/>
      </c>
      <c r="EP19" s="320" t="str">
        <f>IF('Input -Direct Operating'!EP17=0,"",'Input -Direct Operating'!$G17*'Input -Direct Operating'!EP17)</f>
        <v/>
      </c>
      <c r="EQ19" s="320" t="str">
        <f>IF('Input -Direct Operating'!EQ17=0,"",'Input -Direct Operating'!$G17*'Input -Direct Operating'!EQ17)</f>
        <v/>
      </c>
      <c r="ER19" s="320" t="str">
        <f>IF('Input -Direct Operating'!ER17=0,"",'Input -Direct Operating'!$G17*'Input -Direct Operating'!ER17)</f>
        <v/>
      </c>
      <c r="ES19" s="320" t="str">
        <f>IF('Input -Direct Operating'!ES17=0,"",'Input -Direct Operating'!$G17*'Input -Direct Operating'!ES17)</f>
        <v/>
      </c>
    </row>
    <row r="20" spans="1:149">
      <c r="A20" s="853" t="str">
        <f>IF('Input -Direct Operating'!A18=0,"",'Input -Direct Operating'!A18)</f>
        <v/>
      </c>
      <c r="B20" s="854"/>
      <c r="C20" s="855"/>
      <c r="D20" s="326" t="str">
        <f>IF('Input -Direct Operating'!C18=0,"",'Input -Direct Operating'!C18)</f>
        <v/>
      </c>
      <c r="E20" s="324" t="str">
        <f>IF('Input -Direct Operating'!D18=0,"",'Input -Direct Operating'!D18)</f>
        <v/>
      </c>
      <c r="F20" s="325" t="str">
        <f>IF('Input -Direct Operating'!E18=0,"",'Input -Direct Operating'!E18)</f>
        <v/>
      </c>
      <c r="G20" s="325" t="str">
        <f>IF('Input -Direct Operating'!F18=0,"",'Input -Direct Operating'!F18)</f>
        <v/>
      </c>
      <c r="H20" s="325" t="str">
        <f>IF('Input -Direct Operating'!G18=0,"",'Input -Direct Operating'!G18)</f>
        <v/>
      </c>
      <c r="I20" s="320" t="str">
        <f>IF('Input -Direct Operating'!I18=0,"",'Input -Direct Operating'!$G18*'Input -Direct Operating'!I18)</f>
        <v/>
      </c>
      <c r="J20" s="320" t="str">
        <f>IF('Input -Direct Operating'!J18=0,"",'Input -Direct Operating'!$G18*'Input -Direct Operating'!J18)</f>
        <v/>
      </c>
      <c r="K20" s="320" t="str">
        <f>IF('Input -Direct Operating'!K18=0,"",'Input -Direct Operating'!$G18*'Input -Direct Operating'!K18)</f>
        <v/>
      </c>
      <c r="L20" s="320" t="str">
        <f>IF('Input -Direct Operating'!L18=0,"",'Input -Direct Operating'!$G18*'Input -Direct Operating'!L18)</f>
        <v/>
      </c>
      <c r="M20" s="320" t="str">
        <f>IF('Input -Direct Operating'!M18=0,"",'Input -Direct Operating'!$G18*'Input -Direct Operating'!M18)</f>
        <v/>
      </c>
      <c r="N20" s="320" t="str">
        <f>IF('Input -Direct Operating'!N18=0,"",'Input -Direct Operating'!$G18*'Input -Direct Operating'!N18)</f>
        <v/>
      </c>
      <c r="O20" s="320" t="str">
        <f>IF('Input -Direct Operating'!O18=0,"",'Input -Direct Operating'!$G18*'Input -Direct Operating'!O18)</f>
        <v/>
      </c>
      <c r="P20" s="320" t="str">
        <f>IF('Input -Direct Operating'!P18=0,"",'Input -Direct Operating'!$G18*'Input -Direct Operating'!P18)</f>
        <v/>
      </c>
      <c r="Q20" s="320" t="str">
        <f>IF('Input -Direct Operating'!Q18=0,"",'Input -Direct Operating'!$G18*'Input -Direct Operating'!Q18)</f>
        <v/>
      </c>
      <c r="R20" s="320" t="str">
        <f>IF('Input -Direct Operating'!R18=0,"",'Input -Direct Operating'!$G18*'Input -Direct Operating'!R18)</f>
        <v/>
      </c>
      <c r="S20" s="320" t="str">
        <f>IF('Input -Direct Operating'!S18=0,"",'Input -Direct Operating'!$G18*'Input -Direct Operating'!S18)</f>
        <v/>
      </c>
      <c r="T20" s="320" t="str">
        <f>IF('Input -Direct Operating'!T18=0,"",'Input -Direct Operating'!$G18*'Input -Direct Operating'!T18)</f>
        <v/>
      </c>
      <c r="U20" s="320" t="str">
        <f>IF('Input -Direct Operating'!U18=0,"",'Input -Direct Operating'!$G18*'Input -Direct Operating'!U18)</f>
        <v/>
      </c>
      <c r="V20" s="320" t="str">
        <f>IF('Input -Direct Operating'!V18=0,"",'Input -Direct Operating'!$G18*'Input -Direct Operating'!V18)</f>
        <v/>
      </c>
      <c r="W20" s="320" t="str">
        <f>IF('Input -Direct Operating'!W18=0,"",'Input -Direct Operating'!$G18*'Input -Direct Operating'!W18)</f>
        <v/>
      </c>
      <c r="X20" s="320" t="str">
        <f>IF('Input -Direct Operating'!X18=0,"",'Input -Direct Operating'!$G18*'Input -Direct Operating'!X18)</f>
        <v/>
      </c>
      <c r="Y20" s="320" t="str">
        <f>IF('Input -Direct Operating'!Y18=0,"",'Input -Direct Operating'!$G18*'Input -Direct Operating'!Y18)</f>
        <v/>
      </c>
      <c r="Z20" s="320" t="str">
        <f>IF('Input -Direct Operating'!Z18=0,"",'Input -Direct Operating'!$G18*'Input -Direct Operating'!Z18)</f>
        <v/>
      </c>
      <c r="AA20" s="320" t="str">
        <f>IF('Input -Direct Operating'!AA18=0,"",'Input -Direct Operating'!$G18*'Input -Direct Operating'!AA18)</f>
        <v/>
      </c>
      <c r="AB20" s="320" t="str">
        <f>IF('Input -Direct Operating'!AB18=0,"",'Input -Direct Operating'!$G18*'Input -Direct Operating'!AB18)</f>
        <v/>
      </c>
      <c r="AC20" s="320" t="str">
        <f>IF('Input -Direct Operating'!AC18=0,"",'Input -Direct Operating'!$G18*'Input -Direct Operating'!AC18)</f>
        <v/>
      </c>
      <c r="AD20" s="320" t="str">
        <f>IF('Input -Direct Operating'!AD18=0,"",'Input -Direct Operating'!$G18*'Input -Direct Operating'!AD18)</f>
        <v/>
      </c>
      <c r="AE20" s="320" t="str">
        <f>IF('Input -Direct Operating'!AE18=0,"",'Input -Direct Operating'!$G18*'Input -Direct Operating'!AE18)</f>
        <v/>
      </c>
      <c r="AF20" s="320" t="str">
        <f>IF('Input -Direct Operating'!AF18=0,"",'Input -Direct Operating'!$G18*'Input -Direct Operating'!AF18)</f>
        <v/>
      </c>
      <c r="AG20" s="320" t="str">
        <f>IF('Input -Direct Operating'!AG18=0,"",'Input -Direct Operating'!$G18*'Input -Direct Operating'!AG18)</f>
        <v/>
      </c>
      <c r="AH20" s="320" t="str">
        <f>IF('Input -Direct Operating'!AH18=0,"",'Input -Direct Operating'!$G18*'Input -Direct Operating'!AH18)</f>
        <v/>
      </c>
      <c r="AI20" s="320" t="str">
        <f>IF('Input -Direct Operating'!AI18=0,"",'Input -Direct Operating'!$G18*'Input -Direct Operating'!AI18)</f>
        <v/>
      </c>
      <c r="AJ20" s="320" t="str">
        <f>IF('Input -Direct Operating'!AJ18=0,"",'Input -Direct Operating'!$G18*'Input -Direct Operating'!AJ18)</f>
        <v/>
      </c>
      <c r="AK20" s="320" t="str">
        <f>IF('Input -Direct Operating'!AK18=0,"",'Input -Direct Operating'!$G18*'Input -Direct Operating'!AK18)</f>
        <v/>
      </c>
      <c r="AL20" s="320" t="str">
        <f>IF('Input -Direct Operating'!AL18=0,"",'Input -Direct Operating'!$G18*'Input -Direct Operating'!AL18)</f>
        <v/>
      </c>
      <c r="AM20" s="320" t="str">
        <f>IF('Input -Direct Operating'!AM18=0,"",'Input -Direct Operating'!$G18*'Input -Direct Operating'!AM18)</f>
        <v/>
      </c>
      <c r="AN20" s="320" t="str">
        <f>IF('Input -Direct Operating'!AN18=0,"",'Input -Direct Operating'!$G18*'Input -Direct Operating'!AN18)</f>
        <v/>
      </c>
      <c r="AO20" s="320" t="str">
        <f>IF('Input -Direct Operating'!AO18=0,"",'Input -Direct Operating'!$G18*'Input -Direct Operating'!AO18)</f>
        <v/>
      </c>
      <c r="AP20" s="320" t="str">
        <f>IF('Input -Direct Operating'!AP18=0,"",'Input -Direct Operating'!$G18*'Input -Direct Operating'!AP18)</f>
        <v/>
      </c>
      <c r="AQ20" s="320" t="str">
        <f>IF('Input -Direct Operating'!AQ18=0,"",'Input -Direct Operating'!$G18*'Input -Direct Operating'!AQ18)</f>
        <v/>
      </c>
      <c r="AR20" s="320" t="str">
        <f>IF('Input -Direct Operating'!AR18=0,"",'Input -Direct Operating'!$G18*'Input -Direct Operating'!AR18)</f>
        <v/>
      </c>
      <c r="AS20" s="320" t="str">
        <f>IF('Input -Direct Operating'!AS18=0,"",'Input -Direct Operating'!$G18*'Input -Direct Operating'!AS18)</f>
        <v/>
      </c>
      <c r="AT20" s="320" t="str">
        <f>IF('Input -Direct Operating'!AT18=0,"",'Input -Direct Operating'!$G18*'Input -Direct Operating'!AT18)</f>
        <v/>
      </c>
      <c r="AU20" s="320" t="str">
        <f>IF('Input -Direct Operating'!AU18=0,"",'Input -Direct Operating'!$G18*'Input -Direct Operating'!AU18)</f>
        <v/>
      </c>
      <c r="AV20" s="320" t="str">
        <f>IF('Input -Direct Operating'!AV18=0,"",'Input -Direct Operating'!$G18*'Input -Direct Operating'!AV18)</f>
        <v/>
      </c>
      <c r="AW20" s="320" t="str">
        <f>IF('Input -Direct Operating'!AW18=0,"",'Input -Direct Operating'!$G18*'Input -Direct Operating'!AW18)</f>
        <v/>
      </c>
      <c r="AX20" s="320" t="str">
        <f>IF('Input -Direct Operating'!AX18=0,"",'Input -Direct Operating'!$G18*'Input -Direct Operating'!AX18)</f>
        <v/>
      </c>
      <c r="AY20" s="320" t="str">
        <f>IF('Input -Direct Operating'!AY18=0,"",'Input -Direct Operating'!$G18*'Input -Direct Operating'!AY18)</f>
        <v/>
      </c>
      <c r="AZ20" s="320" t="str">
        <f>IF('Input -Direct Operating'!AZ18=0,"",'Input -Direct Operating'!$G18*'Input -Direct Operating'!AZ18)</f>
        <v/>
      </c>
      <c r="BA20" s="320" t="str">
        <f>IF('Input -Direct Operating'!BA18=0,"",'Input -Direct Operating'!$G18*'Input -Direct Operating'!BA18)</f>
        <v/>
      </c>
      <c r="BB20" s="320" t="str">
        <f>IF('Input -Direct Operating'!BB18=0,"",'Input -Direct Operating'!$G18*'Input -Direct Operating'!BB18)</f>
        <v/>
      </c>
      <c r="BC20" s="320" t="str">
        <f>IF('Input -Direct Operating'!BC18=0,"",'Input -Direct Operating'!$G18*'Input -Direct Operating'!BC18)</f>
        <v/>
      </c>
      <c r="BD20" s="320" t="str">
        <f>IF('Input -Direct Operating'!BD18=0,"",'Input -Direct Operating'!$G18*'Input -Direct Operating'!BD18)</f>
        <v/>
      </c>
      <c r="BE20" s="320" t="str">
        <f>IF('Input -Direct Operating'!BE18=0,"",'Input -Direct Operating'!$G18*'Input -Direct Operating'!BE18)</f>
        <v/>
      </c>
      <c r="BF20" s="320" t="str">
        <f>IF('Input -Direct Operating'!BF18=0,"",'Input -Direct Operating'!$G18*'Input -Direct Operating'!BF18)</f>
        <v/>
      </c>
      <c r="BG20" s="320" t="str">
        <f>IF('Input -Direct Operating'!BG18=0,"",'Input -Direct Operating'!$G18*'Input -Direct Operating'!BG18)</f>
        <v/>
      </c>
      <c r="BH20" s="320" t="str">
        <f>IF('Input -Direct Operating'!BH18=0,"",'Input -Direct Operating'!$G18*'Input -Direct Operating'!BH18)</f>
        <v/>
      </c>
      <c r="BI20" s="320" t="str">
        <f>IF('Input -Direct Operating'!BI18=0,"",'Input -Direct Operating'!$G18*'Input -Direct Operating'!BI18)</f>
        <v/>
      </c>
      <c r="BJ20" s="320" t="str">
        <f>IF('Input -Direct Operating'!BJ18=0,"",'Input -Direct Operating'!$G18*'Input -Direct Operating'!BJ18)</f>
        <v/>
      </c>
      <c r="BK20" s="320" t="str">
        <f>IF('Input -Direct Operating'!BK18=0,"",'Input -Direct Operating'!$G18*'Input -Direct Operating'!BK18)</f>
        <v/>
      </c>
      <c r="BL20" s="320" t="str">
        <f>IF('Input -Direct Operating'!BL18=0,"",'Input -Direct Operating'!$G18*'Input -Direct Operating'!BL18)</f>
        <v/>
      </c>
      <c r="BM20" s="320" t="str">
        <f>IF('Input -Direct Operating'!BM18=0,"",'Input -Direct Operating'!$G18*'Input -Direct Operating'!BM18)</f>
        <v/>
      </c>
      <c r="BN20" s="320" t="str">
        <f>IF('Input -Direct Operating'!BN18=0,"",'Input -Direct Operating'!$G18*'Input -Direct Operating'!BN18)</f>
        <v/>
      </c>
      <c r="BO20" s="320" t="str">
        <f>IF('Input -Direct Operating'!BO18=0,"",'Input -Direct Operating'!$G18*'Input -Direct Operating'!BO18)</f>
        <v/>
      </c>
      <c r="BP20" s="320" t="str">
        <f>IF('Input -Direct Operating'!BP18=0,"",'Input -Direct Operating'!$G18*'Input -Direct Operating'!BP18)</f>
        <v/>
      </c>
      <c r="BQ20" s="320" t="str">
        <f>IF('Input -Direct Operating'!BQ18=0,"",'Input -Direct Operating'!$G18*'Input -Direct Operating'!BQ18)</f>
        <v/>
      </c>
      <c r="BR20" s="320" t="str">
        <f>IF('Input -Direct Operating'!BR18=0,"",'Input -Direct Operating'!$G18*'Input -Direct Operating'!BR18)</f>
        <v/>
      </c>
      <c r="BS20" s="320" t="str">
        <f>IF('Input -Direct Operating'!BS18=0,"",'Input -Direct Operating'!$G18*'Input -Direct Operating'!BS18)</f>
        <v/>
      </c>
      <c r="BT20" s="320" t="str">
        <f>IF('Input -Direct Operating'!BT18=0,"",'Input -Direct Operating'!$G18*'Input -Direct Operating'!BT18)</f>
        <v/>
      </c>
      <c r="BU20" s="320" t="str">
        <f>IF('Input -Direct Operating'!BU18=0,"",'Input -Direct Operating'!$G18*'Input -Direct Operating'!BU18)</f>
        <v/>
      </c>
      <c r="BV20" s="320" t="str">
        <f>IF('Input -Direct Operating'!BV18=0,"",'Input -Direct Operating'!$G18*'Input -Direct Operating'!BV18)</f>
        <v/>
      </c>
      <c r="BW20" s="320" t="str">
        <f>IF('Input -Direct Operating'!BW18=0,"",'Input -Direct Operating'!$G18*'Input -Direct Operating'!BW18)</f>
        <v/>
      </c>
      <c r="BX20" s="320" t="str">
        <f>IF('Input -Direct Operating'!BX18=0,"",'Input -Direct Operating'!$G18*'Input -Direct Operating'!BX18)</f>
        <v/>
      </c>
      <c r="BY20" s="320" t="str">
        <f>IF('Input -Direct Operating'!BY18=0,"",'Input -Direct Operating'!$G18*'Input -Direct Operating'!BY18)</f>
        <v/>
      </c>
      <c r="BZ20" s="320" t="str">
        <f>IF('Input -Direct Operating'!BZ18=0,"",'Input -Direct Operating'!$G18*'Input -Direct Operating'!BZ18)</f>
        <v/>
      </c>
      <c r="CA20" s="320" t="str">
        <f>IF('Input -Direct Operating'!CA18=0,"",'Input -Direct Operating'!$G18*'Input -Direct Operating'!CA18)</f>
        <v/>
      </c>
      <c r="CB20" s="320" t="str">
        <f>IF('Input -Direct Operating'!CB18=0,"",'Input -Direct Operating'!$G18*'Input -Direct Operating'!CB18)</f>
        <v/>
      </c>
      <c r="CC20" s="320" t="str">
        <f>IF('Input -Direct Operating'!CC18=0,"",'Input -Direct Operating'!$G18*'Input -Direct Operating'!CC18)</f>
        <v/>
      </c>
      <c r="CD20" s="320" t="str">
        <f>IF('Input -Direct Operating'!CD18=0,"",'Input -Direct Operating'!$G18*'Input -Direct Operating'!CD18)</f>
        <v/>
      </c>
      <c r="CE20" s="320" t="str">
        <f>IF('Input -Direct Operating'!CE18=0,"",'Input -Direct Operating'!$G18*'Input -Direct Operating'!CE18)</f>
        <v/>
      </c>
      <c r="CF20" s="320" t="str">
        <f>IF('Input -Direct Operating'!CF18=0,"",'Input -Direct Operating'!$G18*'Input -Direct Operating'!CF18)</f>
        <v/>
      </c>
      <c r="CG20" s="320" t="str">
        <f>IF('Input -Direct Operating'!CG18=0,"",'Input -Direct Operating'!$G18*'Input -Direct Operating'!CG18)</f>
        <v/>
      </c>
      <c r="CH20" s="320" t="str">
        <f>IF('Input -Direct Operating'!CH18=0,"",'Input -Direct Operating'!$G18*'Input -Direct Operating'!CH18)</f>
        <v/>
      </c>
      <c r="CI20" s="320" t="str">
        <f>IF('Input -Direct Operating'!CI18=0,"",'Input -Direct Operating'!$G18*'Input -Direct Operating'!CI18)</f>
        <v/>
      </c>
      <c r="CJ20" s="320" t="str">
        <f>IF('Input -Direct Operating'!CJ18=0,"",'Input -Direct Operating'!$G18*'Input -Direct Operating'!CJ18)</f>
        <v/>
      </c>
      <c r="CK20" s="320" t="str">
        <f>IF('Input -Direct Operating'!CK18=0,"",'Input -Direct Operating'!$G18*'Input -Direct Operating'!CK18)</f>
        <v/>
      </c>
      <c r="CL20" s="320" t="str">
        <f>IF('Input -Direct Operating'!CL18=0,"",'Input -Direct Operating'!$G18*'Input -Direct Operating'!CL18)</f>
        <v/>
      </c>
      <c r="CM20" s="320" t="str">
        <f>IF('Input -Direct Operating'!CM18=0,"",'Input -Direct Operating'!$G18*'Input -Direct Operating'!CM18)</f>
        <v/>
      </c>
      <c r="CN20" s="320" t="str">
        <f>IF('Input -Direct Operating'!CN18=0,"",'Input -Direct Operating'!$G18*'Input -Direct Operating'!CN18)</f>
        <v/>
      </c>
      <c r="CO20" s="320" t="str">
        <f>IF('Input -Direct Operating'!CO18=0,"",'Input -Direct Operating'!$G18*'Input -Direct Operating'!CO18)</f>
        <v/>
      </c>
      <c r="CP20" s="320" t="str">
        <f>IF('Input -Direct Operating'!CP18=0,"",'Input -Direct Operating'!$G18*'Input -Direct Operating'!CP18)</f>
        <v/>
      </c>
      <c r="CQ20" s="320" t="str">
        <f>IF('Input -Direct Operating'!CQ18=0,"",'Input -Direct Operating'!$G18*'Input -Direct Operating'!CQ18)</f>
        <v/>
      </c>
      <c r="CR20" s="320" t="str">
        <f>IF('Input -Direct Operating'!CR18=0,"",'Input -Direct Operating'!$G18*'Input -Direct Operating'!CR18)</f>
        <v/>
      </c>
      <c r="CS20" s="320" t="str">
        <f>IF('Input -Direct Operating'!CS18=0,"",'Input -Direct Operating'!$G18*'Input -Direct Operating'!CS18)</f>
        <v/>
      </c>
      <c r="CT20" s="320" t="str">
        <f>IF('Input -Direct Operating'!CT18=0,"",'Input -Direct Operating'!$G18*'Input -Direct Operating'!CT18)</f>
        <v/>
      </c>
      <c r="CU20" s="320" t="str">
        <f>IF('Input -Direct Operating'!CU18=0,"",'Input -Direct Operating'!$G18*'Input -Direct Operating'!CU18)</f>
        <v/>
      </c>
      <c r="CV20" s="320" t="str">
        <f>IF('Input -Direct Operating'!CV18=0,"",'Input -Direct Operating'!$G18*'Input -Direct Operating'!CV18)</f>
        <v/>
      </c>
      <c r="CW20" s="320" t="str">
        <f>IF('Input -Direct Operating'!CW18=0,"",'Input -Direct Operating'!$G18*'Input -Direct Operating'!CW18)</f>
        <v/>
      </c>
      <c r="CX20" s="320" t="str">
        <f>IF('Input -Direct Operating'!CX18=0,"",'Input -Direct Operating'!$G18*'Input -Direct Operating'!CX18)</f>
        <v/>
      </c>
      <c r="CY20" s="320" t="str">
        <f>IF('Input -Direct Operating'!CY18=0,"",'Input -Direct Operating'!$G18*'Input -Direct Operating'!CY18)</f>
        <v/>
      </c>
      <c r="CZ20" s="320" t="str">
        <f>IF('Input -Direct Operating'!CZ18=0,"",'Input -Direct Operating'!$G18*'Input -Direct Operating'!CZ18)</f>
        <v/>
      </c>
      <c r="DA20" s="320" t="str">
        <f>IF('Input -Direct Operating'!DA18=0,"",'Input -Direct Operating'!$G18*'Input -Direct Operating'!DA18)</f>
        <v/>
      </c>
      <c r="DB20" s="320" t="str">
        <f>IF('Input -Direct Operating'!DB18=0,"",'Input -Direct Operating'!$G18*'Input -Direct Operating'!DB18)</f>
        <v/>
      </c>
      <c r="DC20" s="320" t="str">
        <f>IF('Input -Direct Operating'!DC18=0,"",'Input -Direct Operating'!$G18*'Input -Direct Operating'!DC18)</f>
        <v/>
      </c>
      <c r="DD20" s="320" t="str">
        <f>IF('Input -Direct Operating'!DD18=0,"",'Input -Direct Operating'!$G18*'Input -Direct Operating'!DD18)</f>
        <v/>
      </c>
      <c r="DE20" s="320" t="str">
        <f>IF('Input -Direct Operating'!DE18=0,"",'Input -Direct Operating'!$G18*'Input -Direct Operating'!DE18)</f>
        <v/>
      </c>
      <c r="DF20" s="320" t="str">
        <f>IF('Input -Direct Operating'!DF18=0,"",'Input -Direct Operating'!$G18*'Input -Direct Operating'!DF18)</f>
        <v/>
      </c>
      <c r="DG20" s="320" t="str">
        <f>IF('Input -Direct Operating'!DG18=0,"",'Input -Direct Operating'!$G18*'Input -Direct Operating'!DG18)</f>
        <v/>
      </c>
      <c r="DH20" s="320" t="str">
        <f>IF('Input -Direct Operating'!DH18=0,"",'Input -Direct Operating'!$G18*'Input -Direct Operating'!DH18)</f>
        <v/>
      </c>
      <c r="DI20" s="320" t="str">
        <f>IF('Input -Direct Operating'!DI18=0,"",'Input -Direct Operating'!$G18*'Input -Direct Operating'!DI18)</f>
        <v/>
      </c>
      <c r="DJ20" s="320" t="str">
        <f>IF('Input -Direct Operating'!DJ18=0,"",'Input -Direct Operating'!$G18*'Input -Direct Operating'!DJ18)</f>
        <v/>
      </c>
      <c r="DK20" s="320" t="str">
        <f>IF('Input -Direct Operating'!DK18=0,"",'Input -Direct Operating'!$G18*'Input -Direct Operating'!DK18)</f>
        <v/>
      </c>
      <c r="DL20" s="320" t="str">
        <f>IF('Input -Direct Operating'!DL18=0,"",'Input -Direct Operating'!$G18*'Input -Direct Operating'!DL18)</f>
        <v/>
      </c>
      <c r="DM20" s="320" t="str">
        <f>IF('Input -Direct Operating'!DM18=0,"",'Input -Direct Operating'!$G18*'Input -Direct Operating'!DM18)</f>
        <v/>
      </c>
      <c r="DN20" s="320" t="str">
        <f>IF('Input -Direct Operating'!DN18=0,"",'Input -Direct Operating'!$G18*'Input -Direct Operating'!DN18)</f>
        <v/>
      </c>
      <c r="DO20" s="320" t="str">
        <f>IF('Input -Direct Operating'!DO18=0,"",'Input -Direct Operating'!$G18*'Input -Direct Operating'!DO18)</f>
        <v/>
      </c>
      <c r="DP20" s="320" t="str">
        <f>IF('Input -Direct Operating'!DP18=0,"",'Input -Direct Operating'!$G18*'Input -Direct Operating'!DP18)</f>
        <v/>
      </c>
      <c r="DQ20" s="320" t="str">
        <f>IF('Input -Direct Operating'!DQ18=0,"",'Input -Direct Operating'!$G18*'Input -Direct Operating'!DQ18)</f>
        <v/>
      </c>
      <c r="DR20" s="320" t="str">
        <f>IF('Input -Direct Operating'!DR18=0,"",'Input -Direct Operating'!$G18*'Input -Direct Operating'!DR18)</f>
        <v/>
      </c>
      <c r="DS20" s="320" t="str">
        <f>IF('Input -Direct Operating'!DS18=0,"",'Input -Direct Operating'!$G18*'Input -Direct Operating'!DS18)</f>
        <v/>
      </c>
      <c r="DT20" s="320" t="str">
        <f>IF('Input -Direct Operating'!DT18=0,"",'Input -Direct Operating'!$G18*'Input -Direct Operating'!DT18)</f>
        <v/>
      </c>
      <c r="DU20" s="320" t="str">
        <f>IF('Input -Direct Operating'!DU18=0,"",'Input -Direct Operating'!$G18*'Input -Direct Operating'!DU18)</f>
        <v/>
      </c>
      <c r="DV20" s="320" t="str">
        <f>IF('Input -Direct Operating'!DV18=0,"",'Input -Direct Operating'!$G18*'Input -Direct Operating'!DV18)</f>
        <v/>
      </c>
      <c r="DW20" s="320" t="str">
        <f>IF('Input -Direct Operating'!DW18=0,"",'Input -Direct Operating'!$G18*'Input -Direct Operating'!DW18)</f>
        <v/>
      </c>
      <c r="DX20" s="320" t="str">
        <f>IF('Input -Direct Operating'!DX18=0,"",'Input -Direct Operating'!$G18*'Input -Direct Operating'!DX18)</f>
        <v/>
      </c>
      <c r="DY20" s="320" t="str">
        <f>IF('Input -Direct Operating'!DY18=0,"",'Input -Direct Operating'!$G18*'Input -Direct Operating'!DY18)</f>
        <v/>
      </c>
      <c r="DZ20" s="320" t="str">
        <f>IF('Input -Direct Operating'!DZ18=0,"",'Input -Direct Operating'!$G18*'Input -Direct Operating'!DZ18)</f>
        <v/>
      </c>
      <c r="EA20" s="320" t="str">
        <f>IF('Input -Direct Operating'!EA18=0,"",'Input -Direct Operating'!$G18*'Input -Direct Operating'!EA18)</f>
        <v/>
      </c>
      <c r="EB20" s="320" t="str">
        <f>IF('Input -Direct Operating'!EB18=0,"",'Input -Direct Operating'!$G18*'Input -Direct Operating'!EB18)</f>
        <v/>
      </c>
      <c r="EC20" s="320" t="str">
        <f>IF('Input -Direct Operating'!EC18=0,"",'Input -Direct Operating'!$G18*'Input -Direct Operating'!EC18)</f>
        <v/>
      </c>
      <c r="ED20" s="320" t="str">
        <f>IF('Input -Direct Operating'!ED18=0,"",'Input -Direct Operating'!$G18*'Input -Direct Operating'!ED18)</f>
        <v/>
      </c>
      <c r="EE20" s="320" t="str">
        <f>IF('Input -Direct Operating'!EE18=0,"",'Input -Direct Operating'!$G18*'Input -Direct Operating'!EE18)</f>
        <v/>
      </c>
      <c r="EF20" s="320" t="str">
        <f>IF('Input -Direct Operating'!EF18=0,"",'Input -Direct Operating'!$G18*'Input -Direct Operating'!EF18)</f>
        <v/>
      </c>
      <c r="EG20" s="320" t="str">
        <f>IF('Input -Direct Operating'!EG18=0,"",'Input -Direct Operating'!$G18*'Input -Direct Operating'!EG18)</f>
        <v/>
      </c>
      <c r="EH20" s="320" t="str">
        <f>IF('Input -Direct Operating'!EH18=0,"",'Input -Direct Operating'!$G18*'Input -Direct Operating'!EH18)</f>
        <v/>
      </c>
      <c r="EI20" s="320" t="str">
        <f>IF('Input -Direct Operating'!EI18=0,"",'Input -Direct Operating'!$G18*'Input -Direct Operating'!EI18)</f>
        <v/>
      </c>
      <c r="EJ20" s="320" t="str">
        <f>IF('Input -Direct Operating'!EJ18=0,"",'Input -Direct Operating'!$G18*'Input -Direct Operating'!EJ18)</f>
        <v/>
      </c>
      <c r="EK20" s="320" t="str">
        <f>IF('Input -Direct Operating'!EK18=0,"",'Input -Direct Operating'!$G18*'Input -Direct Operating'!EK18)</f>
        <v/>
      </c>
      <c r="EL20" s="320" t="str">
        <f>IF('Input -Direct Operating'!EL18=0,"",'Input -Direct Operating'!$G18*'Input -Direct Operating'!EL18)</f>
        <v/>
      </c>
      <c r="EM20" s="320" t="str">
        <f>IF('Input -Direct Operating'!EM18=0,"",'Input -Direct Operating'!$G18*'Input -Direct Operating'!EM18)</f>
        <v/>
      </c>
      <c r="EN20" s="320" t="str">
        <f>IF('Input -Direct Operating'!EN18=0,"",'Input -Direct Operating'!$G18*'Input -Direct Operating'!EN18)</f>
        <v/>
      </c>
      <c r="EO20" s="320" t="str">
        <f>IF('Input -Direct Operating'!EO18=0,"",'Input -Direct Operating'!$G18*'Input -Direct Operating'!EO18)</f>
        <v/>
      </c>
      <c r="EP20" s="320" t="str">
        <f>IF('Input -Direct Operating'!EP18=0,"",'Input -Direct Operating'!$G18*'Input -Direct Operating'!EP18)</f>
        <v/>
      </c>
      <c r="EQ20" s="320" t="str">
        <f>IF('Input -Direct Operating'!EQ18=0,"",'Input -Direct Operating'!$G18*'Input -Direct Operating'!EQ18)</f>
        <v/>
      </c>
      <c r="ER20" s="320" t="str">
        <f>IF('Input -Direct Operating'!ER18=0,"",'Input -Direct Operating'!$G18*'Input -Direct Operating'!ER18)</f>
        <v/>
      </c>
      <c r="ES20" s="320" t="str">
        <f>IF('Input -Direct Operating'!ES18=0,"",'Input -Direct Operating'!$G18*'Input -Direct Operating'!ES18)</f>
        <v/>
      </c>
    </row>
    <row r="21" spans="1:149">
      <c r="A21" s="853" t="str">
        <f>IF('Input -Direct Operating'!A19=0,"",'Input -Direct Operating'!A19)</f>
        <v/>
      </c>
      <c r="B21" s="854"/>
      <c r="C21" s="855"/>
      <c r="D21" s="323" t="str">
        <f>IF('Input -Direct Operating'!C19=0,"",'Input -Direct Operating'!C19)</f>
        <v/>
      </c>
      <c r="E21" s="324" t="str">
        <f>IF('Input -Direct Operating'!D19=0,"",'Input -Direct Operating'!D19)</f>
        <v/>
      </c>
      <c r="F21" s="325" t="str">
        <f>IF('Input -Direct Operating'!E19=0,"",'Input -Direct Operating'!E19)</f>
        <v/>
      </c>
      <c r="G21" s="325" t="str">
        <f>IF('Input -Direct Operating'!F19=0,"",'Input -Direct Operating'!F19)</f>
        <v/>
      </c>
      <c r="H21" s="325" t="str">
        <f>IF('Input -Direct Operating'!G19=0,"",'Input -Direct Operating'!G19)</f>
        <v/>
      </c>
      <c r="I21" s="320" t="str">
        <f>IF('Input -Direct Operating'!I19=0,"",'Input -Direct Operating'!$G19*'Input -Direct Operating'!I19)</f>
        <v/>
      </c>
      <c r="J21" s="320" t="str">
        <f>IF('Input -Direct Operating'!J19=0,"",'Input -Direct Operating'!$G19*'Input -Direct Operating'!J19)</f>
        <v/>
      </c>
      <c r="K21" s="320" t="str">
        <f>IF('Input -Direct Operating'!K19=0,"",'Input -Direct Operating'!$G19*'Input -Direct Operating'!K19)</f>
        <v/>
      </c>
      <c r="L21" s="320" t="str">
        <f>IF('Input -Direct Operating'!L19=0,"",'Input -Direct Operating'!$G19*'Input -Direct Operating'!L19)</f>
        <v/>
      </c>
      <c r="M21" s="320" t="str">
        <f>IF('Input -Direct Operating'!M19=0,"",'Input -Direct Operating'!$G19*'Input -Direct Operating'!M19)</f>
        <v/>
      </c>
      <c r="N21" s="320" t="str">
        <f>IF('Input -Direct Operating'!N19=0,"",'Input -Direct Operating'!$G19*'Input -Direct Operating'!N19)</f>
        <v/>
      </c>
      <c r="O21" s="320" t="str">
        <f>IF('Input -Direct Operating'!O19=0,"",'Input -Direct Operating'!$G19*'Input -Direct Operating'!O19)</f>
        <v/>
      </c>
      <c r="P21" s="320" t="str">
        <f>IF('Input -Direct Operating'!P19=0,"",'Input -Direct Operating'!$G19*'Input -Direct Operating'!P19)</f>
        <v/>
      </c>
      <c r="Q21" s="320" t="str">
        <f>IF('Input -Direct Operating'!Q19=0,"",'Input -Direct Operating'!$G19*'Input -Direct Operating'!Q19)</f>
        <v/>
      </c>
      <c r="R21" s="320" t="str">
        <f>IF('Input -Direct Operating'!R19=0,"",'Input -Direct Operating'!$G19*'Input -Direct Operating'!R19)</f>
        <v/>
      </c>
      <c r="S21" s="320" t="str">
        <f>IF('Input -Direct Operating'!S19=0,"",'Input -Direct Operating'!$G19*'Input -Direct Operating'!S19)</f>
        <v/>
      </c>
      <c r="T21" s="320" t="str">
        <f>IF('Input -Direct Operating'!T19=0,"",'Input -Direct Operating'!$G19*'Input -Direct Operating'!T19)</f>
        <v/>
      </c>
      <c r="U21" s="320" t="str">
        <f>IF('Input -Direct Operating'!U19=0,"",'Input -Direct Operating'!$G19*'Input -Direct Operating'!U19)</f>
        <v/>
      </c>
      <c r="V21" s="320" t="str">
        <f>IF('Input -Direct Operating'!V19=0,"",'Input -Direct Operating'!$G19*'Input -Direct Operating'!V19)</f>
        <v/>
      </c>
      <c r="W21" s="320" t="str">
        <f>IF('Input -Direct Operating'!W19=0,"",'Input -Direct Operating'!$G19*'Input -Direct Operating'!W19)</f>
        <v/>
      </c>
      <c r="X21" s="320" t="str">
        <f>IF('Input -Direct Operating'!X19=0,"",'Input -Direct Operating'!$G19*'Input -Direct Operating'!X19)</f>
        <v/>
      </c>
      <c r="Y21" s="320" t="str">
        <f>IF('Input -Direct Operating'!Y19=0,"",'Input -Direct Operating'!$G19*'Input -Direct Operating'!Y19)</f>
        <v/>
      </c>
      <c r="Z21" s="320" t="str">
        <f>IF('Input -Direct Operating'!Z19=0,"",'Input -Direct Operating'!$G19*'Input -Direct Operating'!Z19)</f>
        <v/>
      </c>
      <c r="AA21" s="320" t="str">
        <f>IF('Input -Direct Operating'!AA19=0,"",'Input -Direct Operating'!$G19*'Input -Direct Operating'!AA19)</f>
        <v/>
      </c>
      <c r="AB21" s="320" t="str">
        <f>IF('Input -Direct Operating'!AB19=0,"",'Input -Direct Operating'!$G19*'Input -Direct Operating'!AB19)</f>
        <v/>
      </c>
      <c r="AC21" s="320" t="str">
        <f>IF('Input -Direct Operating'!AC19=0,"",'Input -Direct Operating'!$G19*'Input -Direct Operating'!AC19)</f>
        <v/>
      </c>
      <c r="AD21" s="320" t="str">
        <f>IF('Input -Direct Operating'!AD19=0,"",'Input -Direct Operating'!$G19*'Input -Direct Operating'!AD19)</f>
        <v/>
      </c>
      <c r="AE21" s="320" t="str">
        <f>IF('Input -Direct Operating'!AE19=0,"",'Input -Direct Operating'!$G19*'Input -Direct Operating'!AE19)</f>
        <v/>
      </c>
      <c r="AF21" s="320" t="str">
        <f>IF('Input -Direct Operating'!AF19=0,"",'Input -Direct Operating'!$G19*'Input -Direct Operating'!AF19)</f>
        <v/>
      </c>
      <c r="AG21" s="320" t="str">
        <f>IF('Input -Direct Operating'!AG19=0,"",'Input -Direct Operating'!$G19*'Input -Direct Operating'!AG19)</f>
        <v/>
      </c>
      <c r="AH21" s="320" t="str">
        <f>IF('Input -Direct Operating'!AH19=0,"",'Input -Direct Operating'!$G19*'Input -Direct Operating'!AH19)</f>
        <v/>
      </c>
      <c r="AI21" s="320" t="str">
        <f>IF('Input -Direct Operating'!AI19=0,"",'Input -Direct Operating'!$G19*'Input -Direct Operating'!AI19)</f>
        <v/>
      </c>
      <c r="AJ21" s="320" t="str">
        <f>IF('Input -Direct Operating'!AJ19=0,"",'Input -Direct Operating'!$G19*'Input -Direct Operating'!AJ19)</f>
        <v/>
      </c>
      <c r="AK21" s="320" t="str">
        <f>IF('Input -Direct Operating'!AK19=0,"",'Input -Direct Operating'!$G19*'Input -Direct Operating'!AK19)</f>
        <v/>
      </c>
      <c r="AL21" s="320" t="str">
        <f>IF('Input -Direct Operating'!AL19=0,"",'Input -Direct Operating'!$G19*'Input -Direct Operating'!AL19)</f>
        <v/>
      </c>
      <c r="AM21" s="320" t="str">
        <f>IF('Input -Direct Operating'!AM19=0,"",'Input -Direct Operating'!$G19*'Input -Direct Operating'!AM19)</f>
        <v/>
      </c>
      <c r="AN21" s="320" t="str">
        <f>IF('Input -Direct Operating'!AN19=0,"",'Input -Direct Operating'!$G19*'Input -Direct Operating'!AN19)</f>
        <v/>
      </c>
      <c r="AO21" s="320" t="str">
        <f>IF('Input -Direct Operating'!AO19=0,"",'Input -Direct Operating'!$G19*'Input -Direct Operating'!AO19)</f>
        <v/>
      </c>
      <c r="AP21" s="320" t="str">
        <f>IF('Input -Direct Operating'!AP19=0,"",'Input -Direct Operating'!$G19*'Input -Direct Operating'!AP19)</f>
        <v/>
      </c>
      <c r="AQ21" s="320" t="str">
        <f>IF('Input -Direct Operating'!AQ19=0,"",'Input -Direct Operating'!$G19*'Input -Direct Operating'!AQ19)</f>
        <v/>
      </c>
      <c r="AR21" s="320" t="str">
        <f>IF('Input -Direct Operating'!AR19=0,"",'Input -Direct Operating'!$G19*'Input -Direct Operating'!AR19)</f>
        <v/>
      </c>
      <c r="AS21" s="320" t="str">
        <f>IF('Input -Direct Operating'!AS19=0,"",'Input -Direct Operating'!$G19*'Input -Direct Operating'!AS19)</f>
        <v/>
      </c>
      <c r="AT21" s="320" t="str">
        <f>IF('Input -Direct Operating'!AT19=0,"",'Input -Direct Operating'!$G19*'Input -Direct Operating'!AT19)</f>
        <v/>
      </c>
      <c r="AU21" s="320" t="str">
        <f>IF('Input -Direct Operating'!AU19=0,"",'Input -Direct Operating'!$G19*'Input -Direct Operating'!AU19)</f>
        <v/>
      </c>
      <c r="AV21" s="320" t="str">
        <f>IF('Input -Direct Operating'!AV19=0,"",'Input -Direct Operating'!$G19*'Input -Direct Operating'!AV19)</f>
        <v/>
      </c>
      <c r="AW21" s="320" t="str">
        <f>IF('Input -Direct Operating'!AW19=0,"",'Input -Direct Operating'!$G19*'Input -Direct Operating'!AW19)</f>
        <v/>
      </c>
      <c r="AX21" s="320" t="str">
        <f>IF('Input -Direct Operating'!AX19=0,"",'Input -Direct Operating'!$G19*'Input -Direct Operating'!AX19)</f>
        <v/>
      </c>
      <c r="AY21" s="320" t="str">
        <f>IF('Input -Direct Operating'!AY19=0,"",'Input -Direct Operating'!$G19*'Input -Direct Operating'!AY19)</f>
        <v/>
      </c>
      <c r="AZ21" s="320" t="str">
        <f>IF('Input -Direct Operating'!AZ19=0,"",'Input -Direct Operating'!$G19*'Input -Direct Operating'!AZ19)</f>
        <v/>
      </c>
      <c r="BA21" s="320" t="str">
        <f>IF('Input -Direct Operating'!BA19=0,"",'Input -Direct Operating'!$G19*'Input -Direct Operating'!BA19)</f>
        <v/>
      </c>
      <c r="BB21" s="320" t="str">
        <f>IF('Input -Direct Operating'!BB19=0,"",'Input -Direct Operating'!$G19*'Input -Direct Operating'!BB19)</f>
        <v/>
      </c>
      <c r="BC21" s="320" t="str">
        <f>IF('Input -Direct Operating'!BC19=0,"",'Input -Direct Operating'!$G19*'Input -Direct Operating'!BC19)</f>
        <v/>
      </c>
      <c r="BD21" s="320" t="str">
        <f>IF('Input -Direct Operating'!BD19=0,"",'Input -Direct Operating'!$G19*'Input -Direct Operating'!BD19)</f>
        <v/>
      </c>
      <c r="BE21" s="320" t="str">
        <f>IF('Input -Direct Operating'!BE19=0,"",'Input -Direct Operating'!$G19*'Input -Direct Operating'!BE19)</f>
        <v/>
      </c>
      <c r="BF21" s="320" t="str">
        <f>IF('Input -Direct Operating'!BF19=0,"",'Input -Direct Operating'!$G19*'Input -Direct Operating'!BF19)</f>
        <v/>
      </c>
      <c r="BG21" s="320" t="str">
        <f>IF('Input -Direct Operating'!BG19=0,"",'Input -Direct Operating'!$G19*'Input -Direct Operating'!BG19)</f>
        <v/>
      </c>
      <c r="BH21" s="320" t="str">
        <f>IF('Input -Direct Operating'!BH19=0,"",'Input -Direct Operating'!$G19*'Input -Direct Operating'!BH19)</f>
        <v/>
      </c>
      <c r="BI21" s="320" t="str">
        <f>IF('Input -Direct Operating'!BI19=0,"",'Input -Direct Operating'!$G19*'Input -Direct Operating'!BI19)</f>
        <v/>
      </c>
      <c r="BJ21" s="320" t="str">
        <f>IF('Input -Direct Operating'!BJ19=0,"",'Input -Direct Operating'!$G19*'Input -Direct Operating'!BJ19)</f>
        <v/>
      </c>
      <c r="BK21" s="320" t="str">
        <f>IF('Input -Direct Operating'!BK19=0,"",'Input -Direct Operating'!$G19*'Input -Direct Operating'!BK19)</f>
        <v/>
      </c>
      <c r="BL21" s="320" t="str">
        <f>IF('Input -Direct Operating'!BL19=0,"",'Input -Direct Operating'!$G19*'Input -Direct Operating'!BL19)</f>
        <v/>
      </c>
      <c r="BM21" s="320" t="str">
        <f>IF('Input -Direct Operating'!BM19=0,"",'Input -Direct Operating'!$G19*'Input -Direct Operating'!BM19)</f>
        <v/>
      </c>
      <c r="BN21" s="320" t="str">
        <f>IF('Input -Direct Operating'!BN19=0,"",'Input -Direct Operating'!$G19*'Input -Direct Operating'!BN19)</f>
        <v/>
      </c>
      <c r="BO21" s="320" t="str">
        <f>IF('Input -Direct Operating'!BO19=0,"",'Input -Direct Operating'!$G19*'Input -Direct Operating'!BO19)</f>
        <v/>
      </c>
      <c r="BP21" s="320" t="str">
        <f>IF('Input -Direct Operating'!BP19=0,"",'Input -Direct Operating'!$G19*'Input -Direct Operating'!BP19)</f>
        <v/>
      </c>
      <c r="BQ21" s="320" t="str">
        <f>IF('Input -Direct Operating'!BQ19=0,"",'Input -Direct Operating'!$G19*'Input -Direct Operating'!BQ19)</f>
        <v/>
      </c>
      <c r="BR21" s="320" t="str">
        <f>IF('Input -Direct Operating'!BR19=0,"",'Input -Direct Operating'!$G19*'Input -Direct Operating'!BR19)</f>
        <v/>
      </c>
      <c r="BS21" s="320" t="str">
        <f>IF('Input -Direct Operating'!BS19=0,"",'Input -Direct Operating'!$G19*'Input -Direct Operating'!BS19)</f>
        <v/>
      </c>
      <c r="BT21" s="320" t="str">
        <f>IF('Input -Direct Operating'!BT19=0,"",'Input -Direct Operating'!$G19*'Input -Direct Operating'!BT19)</f>
        <v/>
      </c>
      <c r="BU21" s="320" t="str">
        <f>IF('Input -Direct Operating'!BU19=0,"",'Input -Direct Operating'!$G19*'Input -Direct Operating'!BU19)</f>
        <v/>
      </c>
      <c r="BV21" s="320" t="str">
        <f>IF('Input -Direct Operating'!BV19=0,"",'Input -Direct Operating'!$G19*'Input -Direct Operating'!BV19)</f>
        <v/>
      </c>
      <c r="BW21" s="320" t="str">
        <f>IF('Input -Direct Operating'!BW19=0,"",'Input -Direct Operating'!$G19*'Input -Direct Operating'!BW19)</f>
        <v/>
      </c>
      <c r="BX21" s="320" t="str">
        <f>IF('Input -Direct Operating'!BX19=0,"",'Input -Direct Operating'!$G19*'Input -Direct Operating'!BX19)</f>
        <v/>
      </c>
      <c r="BY21" s="320" t="str">
        <f>IF('Input -Direct Operating'!BY19=0,"",'Input -Direct Operating'!$G19*'Input -Direct Operating'!BY19)</f>
        <v/>
      </c>
      <c r="BZ21" s="320" t="str">
        <f>IF('Input -Direct Operating'!BZ19=0,"",'Input -Direct Operating'!$G19*'Input -Direct Operating'!BZ19)</f>
        <v/>
      </c>
      <c r="CA21" s="320" t="str">
        <f>IF('Input -Direct Operating'!CA19=0,"",'Input -Direct Operating'!$G19*'Input -Direct Operating'!CA19)</f>
        <v/>
      </c>
      <c r="CB21" s="320" t="str">
        <f>IF('Input -Direct Operating'!CB19=0,"",'Input -Direct Operating'!$G19*'Input -Direct Operating'!CB19)</f>
        <v/>
      </c>
      <c r="CC21" s="320" t="str">
        <f>IF('Input -Direct Operating'!CC19=0,"",'Input -Direct Operating'!$G19*'Input -Direct Operating'!CC19)</f>
        <v/>
      </c>
      <c r="CD21" s="320" t="str">
        <f>IF('Input -Direct Operating'!CD19=0,"",'Input -Direct Operating'!$G19*'Input -Direct Operating'!CD19)</f>
        <v/>
      </c>
      <c r="CE21" s="320" t="str">
        <f>IF('Input -Direct Operating'!CE19=0,"",'Input -Direct Operating'!$G19*'Input -Direct Operating'!CE19)</f>
        <v/>
      </c>
      <c r="CF21" s="320" t="str">
        <f>IF('Input -Direct Operating'!CF19=0,"",'Input -Direct Operating'!$G19*'Input -Direct Operating'!CF19)</f>
        <v/>
      </c>
      <c r="CG21" s="320" t="str">
        <f>IF('Input -Direct Operating'!CG19=0,"",'Input -Direct Operating'!$G19*'Input -Direct Operating'!CG19)</f>
        <v/>
      </c>
      <c r="CH21" s="320" t="str">
        <f>IF('Input -Direct Operating'!CH19=0,"",'Input -Direct Operating'!$G19*'Input -Direct Operating'!CH19)</f>
        <v/>
      </c>
      <c r="CI21" s="320" t="str">
        <f>IF('Input -Direct Operating'!CI19=0,"",'Input -Direct Operating'!$G19*'Input -Direct Operating'!CI19)</f>
        <v/>
      </c>
      <c r="CJ21" s="320" t="str">
        <f>IF('Input -Direct Operating'!CJ19=0,"",'Input -Direct Operating'!$G19*'Input -Direct Operating'!CJ19)</f>
        <v/>
      </c>
      <c r="CK21" s="320" t="str">
        <f>IF('Input -Direct Operating'!CK19=0,"",'Input -Direct Operating'!$G19*'Input -Direct Operating'!CK19)</f>
        <v/>
      </c>
      <c r="CL21" s="320" t="str">
        <f>IF('Input -Direct Operating'!CL19=0,"",'Input -Direct Operating'!$G19*'Input -Direct Operating'!CL19)</f>
        <v/>
      </c>
      <c r="CM21" s="320" t="str">
        <f>IF('Input -Direct Operating'!CM19=0,"",'Input -Direct Operating'!$G19*'Input -Direct Operating'!CM19)</f>
        <v/>
      </c>
      <c r="CN21" s="320" t="str">
        <f>IF('Input -Direct Operating'!CN19=0,"",'Input -Direct Operating'!$G19*'Input -Direct Operating'!CN19)</f>
        <v/>
      </c>
      <c r="CO21" s="320" t="str">
        <f>IF('Input -Direct Operating'!CO19=0,"",'Input -Direct Operating'!$G19*'Input -Direct Operating'!CO19)</f>
        <v/>
      </c>
      <c r="CP21" s="320" t="str">
        <f>IF('Input -Direct Operating'!CP19=0,"",'Input -Direct Operating'!$G19*'Input -Direct Operating'!CP19)</f>
        <v/>
      </c>
      <c r="CQ21" s="320" t="str">
        <f>IF('Input -Direct Operating'!CQ19=0,"",'Input -Direct Operating'!$G19*'Input -Direct Operating'!CQ19)</f>
        <v/>
      </c>
      <c r="CR21" s="320" t="str">
        <f>IF('Input -Direct Operating'!CR19=0,"",'Input -Direct Operating'!$G19*'Input -Direct Operating'!CR19)</f>
        <v/>
      </c>
      <c r="CS21" s="320" t="str">
        <f>IF('Input -Direct Operating'!CS19=0,"",'Input -Direct Operating'!$G19*'Input -Direct Operating'!CS19)</f>
        <v/>
      </c>
      <c r="CT21" s="320" t="str">
        <f>IF('Input -Direct Operating'!CT19=0,"",'Input -Direct Operating'!$G19*'Input -Direct Operating'!CT19)</f>
        <v/>
      </c>
      <c r="CU21" s="320" t="str">
        <f>IF('Input -Direct Operating'!CU19=0,"",'Input -Direct Operating'!$G19*'Input -Direct Operating'!CU19)</f>
        <v/>
      </c>
      <c r="CV21" s="320" t="str">
        <f>IF('Input -Direct Operating'!CV19=0,"",'Input -Direct Operating'!$G19*'Input -Direct Operating'!CV19)</f>
        <v/>
      </c>
      <c r="CW21" s="320" t="str">
        <f>IF('Input -Direct Operating'!CW19=0,"",'Input -Direct Operating'!$G19*'Input -Direct Operating'!CW19)</f>
        <v/>
      </c>
      <c r="CX21" s="320" t="str">
        <f>IF('Input -Direct Operating'!CX19=0,"",'Input -Direct Operating'!$G19*'Input -Direct Operating'!CX19)</f>
        <v/>
      </c>
      <c r="CY21" s="320" t="str">
        <f>IF('Input -Direct Operating'!CY19=0,"",'Input -Direct Operating'!$G19*'Input -Direct Operating'!CY19)</f>
        <v/>
      </c>
      <c r="CZ21" s="320" t="str">
        <f>IF('Input -Direct Operating'!CZ19=0,"",'Input -Direct Operating'!$G19*'Input -Direct Operating'!CZ19)</f>
        <v/>
      </c>
      <c r="DA21" s="320" t="str">
        <f>IF('Input -Direct Operating'!DA19=0,"",'Input -Direct Operating'!$G19*'Input -Direct Operating'!DA19)</f>
        <v/>
      </c>
      <c r="DB21" s="320" t="str">
        <f>IF('Input -Direct Operating'!DB19=0,"",'Input -Direct Operating'!$G19*'Input -Direct Operating'!DB19)</f>
        <v/>
      </c>
      <c r="DC21" s="320" t="str">
        <f>IF('Input -Direct Operating'!DC19=0,"",'Input -Direct Operating'!$G19*'Input -Direct Operating'!DC19)</f>
        <v/>
      </c>
      <c r="DD21" s="320" t="str">
        <f>IF('Input -Direct Operating'!DD19=0,"",'Input -Direct Operating'!$G19*'Input -Direct Operating'!DD19)</f>
        <v/>
      </c>
      <c r="DE21" s="320" t="str">
        <f>IF('Input -Direct Operating'!DE19=0,"",'Input -Direct Operating'!$G19*'Input -Direct Operating'!DE19)</f>
        <v/>
      </c>
      <c r="DF21" s="320" t="str">
        <f>IF('Input -Direct Operating'!DF19=0,"",'Input -Direct Operating'!$G19*'Input -Direct Operating'!DF19)</f>
        <v/>
      </c>
      <c r="DG21" s="320" t="str">
        <f>IF('Input -Direct Operating'!DG19=0,"",'Input -Direct Operating'!$G19*'Input -Direct Operating'!DG19)</f>
        <v/>
      </c>
      <c r="DH21" s="320" t="str">
        <f>IF('Input -Direct Operating'!DH19=0,"",'Input -Direct Operating'!$G19*'Input -Direct Operating'!DH19)</f>
        <v/>
      </c>
      <c r="DI21" s="320" t="str">
        <f>IF('Input -Direct Operating'!DI19=0,"",'Input -Direct Operating'!$G19*'Input -Direct Operating'!DI19)</f>
        <v/>
      </c>
      <c r="DJ21" s="320" t="str">
        <f>IF('Input -Direct Operating'!DJ19=0,"",'Input -Direct Operating'!$G19*'Input -Direct Operating'!DJ19)</f>
        <v/>
      </c>
      <c r="DK21" s="320" t="str">
        <f>IF('Input -Direct Operating'!DK19=0,"",'Input -Direct Operating'!$G19*'Input -Direct Operating'!DK19)</f>
        <v/>
      </c>
      <c r="DL21" s="320" t="str">
        <f>IF('Input -Direct Operating'!DL19=0,"",'Input -Direct Operating'!$G19*'Input -Direct Operating'!DL19)</f>
        <v/>
      </c>
      <c r="DM21" s="320" t="str">
        <f>IF('Input -Direct Operating'!DM19=0,"",'Input -Direct Operating'!$G19*'Input -Direct Operating'!DM19)</f>
        <v/>
      </c>
      <c r="DN21" s="320" t="str">
        <f>IF('Input -Direct Operating'!DN19=0,"",'Input -Direct Operating'!$G19*'Input -Direct Operating'!DN19)</f>
        <v/>
      </c>
      <c r="DO21" s="320" t="str">
        <f>IF('Input -Direct Operating'!DO19=0,"",'Input -Direct Operating'!$G19*'Input -Direct Operating'!DO19)</f>
        <v/>
      </c>
      <c r="DP21" s="320" t="str">
        <f>IF('Input -Direct Operating'!DP19=0,"",'Input -Direct Operating'!$G19*'Input -Direct Operating'!DP19)</f>
        <v/>
      </c>
      <c r="DQ21" s="320" t="str">
        <f>IF('Input -Direct Operating'!DQ19=0,"",'Input -Direct Operating'!$G19*'Input -Direct Operating'!DQ19)</f>
        <v/>
      </c>
      <c r="DR21" s="320" t="str">
        <f>IF('Input -Direct Operating'!DR19=0,"",'Input -Direct Operating'!$G19*'Input -Direct Operating'!DR19)</f>
        <v/>
      </c>
      <c r="DS21" s="320" t="str">
        <f>IF('Input -Direct Operating'!DS19=0,"",'Input -Direct Operating'!$G19*'Input -Direct Operating'!DS19)</f>
        <v/>
      </c>
      <c r="DT21" s="320" t="str">
        <f>IF('Input -Direct Operating'!DT19=0,"",'Input -Direct Operating'!$G19*'Input -Direct Operating'!DT19)</f>
        <v/>
      </c>
      <c r="DU21" s="320" t="str">
        <f>IF('Input -Direct Operating'!DU19=0,"",'Input -Direct Operating'!$G19*'Input -Direct Operating'!DU19)</f>
        <v/>
      </c>
      <c r="DV21" s="320" t="str">
        <f>IF('Input -Direct Operating'!DV19=0,"",'Input -Direct Operating'!$G19*'Input -Direct Operating'!DV19)</f>
        <v/>
      </c>
      <c r="DW21" s="320" t="str">
        <f>IF('Input -Direct Operating'!DW19=0,"",'Input -Direct Operating'!$G19*'Input -Direct Operating'!DW19)</f>
        <v/>
      </c>
      <c r="DX21" s="320" t="str">
        <f>IF('Input -Direct Operating'!DX19=0,"",'Input -Direct Operating'!$G19*'Input -Direct Operating'!DX19)</f>
        <v/>
      </c>
      <c r="DY21" s="320" t="str">
        <f>IF('Input -Direct Operating'!DY19=0,"",'Input -Direct Operating'!$G19*'Input -Direct Operating'!DY19)</f>
        <v/>
      </c>
      <c r="DZ21" s="320" t="str">
        <f>IF('Input -Direct Operating'!DZ19=0,"",'Input -Direct Operating'!$G19*'Input -Direct Operating'!DZ19)</f>
        <v/>
      </c>
      <c r="EA21" s="320" t="str">
        <f>IF('Input -Direct Operating'!EA19=0,"",'Input -Direct Operating'!$G19*'Input -Direct Operating'!EA19)</f>
        <v/>
      </c>
      <c r="EB21" s="320" t="str">
        <f>IF('Input -Direct Operating'!EB19=0,"",'Input -Direct Operating'!$G19*'Input -Direct Operating'!EB19)</f>
        <v/>
      </c>
      <c r="EC21" s="320" t="str">
        <f>IF('Input -Direct Operating'!EC19=0,"",'Input -Direct Operating'!$G19*'Input -Direct Operating'!EC19)</f>
        <v/>
      </c>
      <c r="ED21" s="320" t="str">
        <f>IF('Input -Direct Operating'!ED19=0,"",'Input -Direct Operating'!$G19*'Input -Direct Operating'!ED19)</f>
        <v/>
      </c>
      <c r="EE21" s="320" t="str">
        <f>IF('Input -Direct Operating'!EE19=0,"",'Input -Direct Operating'!$G19*'Input -Direct Operating'!EE19)</f>
        <v/>
      </c>
      <c r="EF21" s="320" t="str">
        <f>IF('Input -Direct Operating'!EF19=0,"",'Input -Direct Operating'!$G19*'Input -Direct Operating'!EF19)</f>
        <v/>
      </c>
      <c r="EG21" s="320" t="str">
        <f>IF('Input -Direct Operating'!EG19=0,"",'Input -Direct Operating'!$G19*'Input -Direct Operating'!EG19)</f>
        <v/>
      </c>
      <c r="EH21" s="320" t="str">
        <f>IF('Input -Direct Operating'!EH19=0,"",'Input -Direct Operating'!$G19*'Input -Direct Operating'!EH19)</f>
        <v/>
      </c>
      <c r="EI21" s="320" t="str">
        <f>IF('Input -Direct Operating'!EI19=0,"",'Input -Direct Operating'!$G19*'Input -Direct Operating'!EI19)</f>
        <v/>
      </c>
      <c r="EJ21" s="320" t="str">
        <f>IF('Input -Direct Operating'!EJ19=0,"",'Input -Direct Operating'!$G19*'Input -Direct Operating'!EJ19)</f>
        <v/>
      </c>
      <c r="EK21" s="320" t="str">
        <f>IF('Input -Direct Operating'!EK19=0,"",'Input -Direct Operating'!$G19*'Input -Direct Operating'!EK19)</f>
        <v/>
      </c>
      <c r="EL21" s="320" t="str">
        <f>IF('Input -Direct Operating'!EL19=0,"",'Input -Direct Operating'!$G19*'Input -Direct Operating'!EL19)</f>
        <v/>
      </c>
      <c r="EM21" s="320" t="str">
        <f>IF('Input -Direct Operating'!EM19=0,"",'Input -Direct Operating'!$G19*'Input -Direct Operating'!EM19)</f>
        <v/>
      </c>
      <c r="EN21" s="320" t="str">
        <f>IF('Input -Direct Operating'!EN19=0,"",'Input -Direct Operating'!$G19*'Input -Direct Operating'!EN19)</f>
        <v/>
      </c>
      <c r="EO21" s="320" t="str">
        <f>IF('Input -Direct Operating'!EO19=0,"",'Input -Direct Operating'!$G19*'Input -Direct Operating'!EO19)</f>
        <v/>
      </c>
      <c r="EP21" s="320" t="str">
        <f>IF('Input -Direct Operating'!EP19=0,"",'Input -Direct Operating'!$G19*'Input -Direct Operating'!EP19)</f>
        <v/>
      </c>
      <c r="EQ21" s="320" t="str">
        <f>IF('Input -Direct Operating'!EQ19=0,"",'Input -Direct Operating'!$G19*'Input -Direct Operating'!EQ19)</f>
        <v/>
      </c>
      <c r="ER21" s="320" t="str">
        <f>IF('Input -Direct Operating'!ER19=0,"",'Input -Direct Operating'!$G19*'Input -Direct Operating'!ER19)</f>
        <v/>
      </c>
      <c r="ES21" s="320" t="str">
        <f>IF('Input -Direct Operating'!ES19=0,"",'Input -Direct Operating'!$G19*'Input -Direct Operating'!ES19)</f>
        <v/>
      </c>
    </row>
    <row r="22" spans="1:149">
      <c r="A22" s="853" t="str">
        <f>IF('Input -Direct Operating'!A20=0,"",'Input -Direct Operating'!A20)</f>
        <v/>
      </c>
      <c r="B22" s="854"/>
      <c r="C22" s="855"/>
      <c r="D22" s="323" t="str">
        <f>IF('Input -Direct Operating'!C20=0,"",'Input -Direct Operating'!C20)</f>
        <v/>
      </c>
      <c r="E22" s="324" t="str">
        <f>IF('Input -Direct Operating'!D20=0,"",'Input -Direct Operating'!D20)</f>
        <v/>
      </c>
      <c r="F22" s="325" t="str">
        <f>IF('Input -Direct Operating'!E20=0,"",'Input -Direct Operating'!E20)</f>
        <v/>
      </c>
      <c r="G22" s="325" t="str">
        <f>IF('Input -Direct Operating'!F20=0,"",'Input -Direct Operating'!F20)</f>
        <v/>
      </c>
      <c r="H22" s="325" t="str">
        <f>IF('Input -Direct Operating'!G20=0,"",'Input -Direct Operating'!G20)</f>
        <v/>
      </c>
      <c r="I22" s="320" t="str">
        <f>IF('Input -Direct Operating'!I20=0,"",'Input -Direct Operating'!$G20*'Input -Direct Operating'!I20)</f>
        <v/>
      </c>
      <c r="J22" s="320" t="str">
        <f>IF('Input -Direct Operating'!J20=0,"",'Input -Direct Operating'!$G20*'Input -Direct Operating'!J20)</f>
        <v/>
      </c>
      <c r="K22" s="320" t="str">
        <f>IF('Input -Direct Operating'!K20=0,"",'Input -Direct Operating'!$G20*'Input -Direct Operating'!K20)</f>
        <v/>
      </c>
      <c r="L22" s="320" t="str">
        <f>IF('Input -Direct Operating'!L20=0,"",'Input -Direct Operating'!$G20*'Input -Direct Operating'!L20)</f>
        <v/>
      </c>
      <c r="M22" s="320" t="str">
        <f>IF('Input -Direct Operating'!M20=0,"",'Input -Direct Operating'!$G20*'Input -Direct Operating'!M20)</f>
        <v/>
      </c>
      <c r="N22" s="320" t="str">
        <f>IF('Input -Direct Operating'!N20=0,"",'Input -Direct Operating'!$G20*'Input -Direct Operating'!N20)</f>
        <v/>
      </c>
      <c r="O22" s="320" t="str">
        <f>IF('Input -Direct Operating'!O20=0,"",'Input -Direct Operating'!$G20*'Input -Direct Operating'!O20)</f>
        <v/>
      </c>
      <c r="P22" s="320" t="str">
        <f>IF('Input -Direct Operating'!P20=0,"",'Input -Direct Operating'!$G20*'Input -Direct Operating'!P20)</f>
        <v/>
      </c>
      <c r="Q22" s="320" t="str">
        <f>IF('Input -Direct Operating'!Q20=0,"",'Input -Direct Operating'!$G20*'Input -Direct Operating'!Q20)</f>
        <v/>
      </c>
      <c r="R22" s="320" t="str">
        <f>IF('Input -Direct Operating'!R20=0,"",'Input -Direct Operating'!$G20*'Input -Direct Operating'!R20)</f>
        <v/>
      </c>
      <c r="S22" s="320" t="str">
        <f>IF('Input -Direct Operating'!S20=0,"",'Input -Direct Operating'!$G20*'Input -Direct Operating'!S20)</f>
        <v/>
      </c>
      <c r="T22" s="320" t="str">
        <f>IF('Input -Direct Operating'!T20=0,"",'Input -Direct Operating'!$G20*'Input -Direct Operating'!T20)</f>
        <v/>
      </c>
      <c r="U22" s="320" t="str">
        <f>IF('Input -Direct Operating'!U20=0,"",'Input -Direct Operating'!$G20*'Input -Direct Operating'!U20)</f>
        <v/>
      </c>
      <c r="V22" s="320" t="str">
        <f>IF('Input -Direct Operating'!V20=0,"",'Input -Direct Operating'!$G20*'Input -Direct Operating'!V20)</f>
        <v/>
      </c>
      <c r="W22" s="320" t="str">
        <f>IF('Input -Direct Operating'!W20=0,"",'Input -Direct Operating'!$G20*'Input -Direct Operating'!W20)</f>
        <v/>
      </c>
      <c r="X22" s="320" t="str">
        <f>IF('Input -Direct Operating'!X20=0,"",'Input -Direct Operating'!$G20*'Input -Direct Operating'!X20)</f>
        <v/>
      </c>
      <c r="Y22" s="320" t="str">
        <f>IF('Input -Direct Operating'!Y20=0,"",'Input -Direct Operating'!$G20*'Input -Direct Operating'!Y20)</f>
        <v/>
      </c>
      <c r="Z22" s="320" t="str">
        <f>IF('Input -Direct Operating'!Z20=0,"",'Input -Direct Operating'!$G20*'Input -Direct Operating'!Z20)</f>
        <v/>
      </c>
      <c r="AA22" s="320" t="str">
        <f>IF('Input -Direct Operating'!AA20=0,"",'Input -Direct Operating'!$G20*'Input -Direct Operating'!AA20)</f>
        <v/>
      </c>
      <c r="AB22" s="320" t="str">
        <f>IF('Input -Direct Operating'!AB20=0,"",'Input -Direct Operating'!$G20*'Input -Direct Operating'!AB20)</f>
        <v/>
      </c>
      <c r="AC22" s="320" t="str">
        <f>IF('Input -Direct Operating'!AC20=0,"",'Input -Direct Operating'!$G20*'Input -Direct Operating'!AC20)</f>
        <v/>
      </c>
      <c r="AD22" s="320" t="str">
        <f>IF('Input -Direct Operating'!AD20=0,"",'Input -Direct Operating'!$G20*'Input -Direct Operating'!AD20)</f>
        <v/>
      </c>
      <c r="AE22" s="320" t="str">
        <f>IF('Input -Direct Operating'!AE20=0,"",'Input -Direct Operating'!$G20*'Input -Direct Operating'!AE20)</f>
        <v/>
      </c>
      <c r="AF22" s="320" t="str">
        <f>IF('Input -Direct Operating'!AF20=0,"",'Input -Direct Operating'!$G20*'Input -Direct Operating'!AF20)</f>
        <v/>
      </c>
      <c r="AG22" s="320" t="str">
        <f>IF('Input -Direct Operating'!AG20=0,"",'Input -Direct Operating'!$G20*'Input -Direct Operating'!AG20)</f>
        <v/>
      </c>
      <c r="AH22" s="320" t="str">
        <f>IF('Input -Direct Operating'!AH20=0,"",'Input -Direct Operating'!$G20*'Input -Direct Operating'!AH20)</f>
        <v/>
      </c>
      <c r="AI22" s="320" t="str">
        <f>IF('Input -Direct Operating'!AI20=0,"",'Input -Direct Operating'!$G20*'Input -Direct Operating'!AI20)</f>
        <v/>
      </c>
      <c r="AJ22" s="320" t="str">
        <f>IF('Input -Direct Operating'!AJ20=0,"",'Input -Direct Operating'!$G20*'Input -Direct Operating'!AJ20)</f>
        <v/>
      </c>
      <c r="AK22" s="320" t="str">
        <f>IF('Input -Direct Operating'!AK20=0,"",'Input -Direct Operating'!$G20*'Input -Direct Operating'!AK20)</f>
        <v/>
      </c>
      <c r="AL22" s="320" t="str">
        <f>IF('Input -Direct Operating'!AL20=0,"",'Input -Direct Operating'!$G20*'Input -Direct Operating'!AL20)</f>
        <v/>
      </c>
      <c r="AM22" s="320" t="str">
        <f>IF('Input -Direct Operating'!AM20=0,"",'Input -Direct Operating'!$G20*'Input -Direct Operating'!AM20)</f>
        <v/>
      </c>
      <c r="AN22" s="320" t="str">
        <f>IF('Input -Direct Operating'!AN20=0,"",'Input -Direct Operating'!$G20*'Input -Direct Operating'!AN20)</f>
        <v/>
      </c>
      <c r="AO22" s="320" t="str">
        <f>IF('Input -Direct Operating'!AO20=0,"",'Input -Direct Operating'!$G20*'Input -Direct Operating'!AO20)</f>
        <v/>
      </c>
      <c r="AP22" s="320" t="str">
        <f>IF('Input -Direct Operating'!AP20=0,"",'Input -Direct Operating'!$G20*'Input -Direct Operating'!AP20)</f>
        <v/>
      </c>
      <c r="AQ22" s="320" t="str">
        <f>IF('Input -Direct Operating'!AQ20=0,"",'Input -Direct Operating'!$G20*'Input -Direct Operating'!AQ20)</f>
        <v/>
      </c>
      <c r="AR22" s="320" t="str">
        <f>IF('Input -Direct Operating'!AR20=0,"",'Input -Direct Operating'!$G20*'Input -Direct Operating'!AR20)</f>
        <v/>
      </c>
      <c r="AS22" s="320" t="str">
        <f>IF('Input -Direct Operating'!AS20=0,"",'Input -Direct Operating'!$G20*'Input -Direct Operating'!AS20)</f>
        <v/>
      </c>
      <c r="AT22" s="320" t="str">
        <f>IF('Input -Direct Operating'!AT20=0,"",'Input -Direct Operating'!$G20*'Input -Direct Operating'!AT20)</f>
        <v/>
      </c>
      <c r="AU22" s="320" t="str">
        <f>IF('Input -Direct Operating'!AU20=0,"",'Input -Direct Operating'!$G20*'Input -Direct Operating'!AU20)</f>
        <v/>
      </c>
      <c r="AV22" s="320" t="str">
        <f>IF('Input -Direct Operating'!AV20=0,"",'Input -Direct Operating'!$G20*'Input -Direct Operating'!AV20)</f>
        <v/>
      </c>
      <c r="AW22" s="320" t="str">
        <f>IF('Input -Direct Operating'!AW20=0,"",'Input -Direct Operating'!$G20*'Input -Direct Operating'!AW20)</f>
        <v/>
      </c>
      <c r="AX22" s="320" t="str">
        <f>IF('Input -Direct Operating'!AX20=0,"",'Input -Direct Operating'!$G20*'Input -Direct Operating'!AX20)</f>
        <v/>
      </c>
      <c r="AY22" s="320" t="str">
        <f>IF('Input -Direct Operating'!AY20=0,"",'Input -Direct Operating'!$G20*'Input -Direct Operating'!AY20)</f>
        <v/>
      </c>
      <c r="AZ22" s="320" t="str">
        <f>IF('Input -Direct Operating'!AZ20=0,"",'Input -Direct Operating'!$G20*'Input -Direct Operating'!AZ20)</f>
        <v/>
      </c>
      <c r="BA22" s="320" t="str">
        <f>IF('Input -Direct Operating'!BA20=0,"",'Input -Direct Operating'!$G20*'Input -Direct Operating'!BA20)</f>
        <v/>
      </c>
      <c r="BB22" s="320" t="str">
        <f>IF('Input -Direct Operating'!BB20=0,"",'Input -Direct Operating'!$G20*'Input -Direct Operating'!BB20)</f>
        <v/>
      </c>
      <c r="BC22" s="320" t="str">
        <f>IF('Input -Direct Operating'!BC20=0,"",'Input -Direct Operating'!$G20*'Input -Direct Operating'!BC20)</f>
        <v/>
      </c>
      <c r="BD22" s="320" t="str">
        <f>IF('Input -Direct Operating'!BD20=0,"",'Input -Direct Operating'!$G20*'Input -Direct Operating'!BD20)</f>
        <v/>
      </c>
      <c r="BE22" s="320" t="str">
        <f>IF('Input -Direct Operating'!BE20=0,"",'Input -Direct Operating'!$G20*'Input -Direct Operating'!BE20)</f>
        <v/>
      </c>
      <c r="BF22" s="320" t="str">
        <f>IF('Input -Direct Operating'!BF20=0,"",'Input -Direct Operating'!$G20*'Input -Direct Operating'!BF20)</f>
        <v/>
      </c>
      <c r="BG22" s="320" t="str">
        <f>IF('Input -Direct Operating'!BG20=0,"",'Input -Direct Operating'!$G20*'Input -Direct Operating'!BG20)</f>
        <v/>
      </c>
      <c r="BH22" s="320" t="str">
        <f>IF('Input -Direct Operating'!BH20=0,"",'Input -Direct Operating'!$G20*'Input -Direct Operating'!BH20)</f>
        <v/>
      </c>
      <c r="BI22" s="320" t="str">
        <f>IF('Input -Direct Operating'!BI20=0,"",'Input -Direct Operating'!$G20*'Input -Direct Operating'!BI20)</f>
        <v/>
      </c>
      <c r="BJ22" s="320" t="str">
        <f>IF('Input -Direct Operating'!BJ20=0,"",'Input -Direct Operating'!$G20*'Input -Direct Operating'!BJ20)</f>
        <v/>
      </c>
      <c r="BK22" s="320" t="str">
        <f>IF('Input -Direct Operating'!BK20=0,"",'Input -Direct Operating'!$G20*'Input -Direct Operating'!BK20)</f>
        <v/>
      </c>
      <c r="BL22" s="320" t="str">
        <f>IF('Input -Direct Operating'!BL20=0,"",'Input -Direct Operating'!$G20*'Input -Direct Operating'!BL20)</f>
        <v/>
      </c>
      <c r="BM22" s="320" t="str">
        <f>IF('Input -Direct Operating'!BM20=0,"",'Input -Direct Operating'!$G20*'Input -Direct Operating'!BM20)</f>
        <v/>
      </c>
      <c r="BN22" s="320" t="str">
        <f>IF('Input -Direct Operating'!BN20=0,"",'Input -Direct Operating'!$G20*'Input -Direct Operating'!BN20)</f>
        <v/>
      </c>
      <c r="BO22" s="320" t="str">
        <f>IF('Input -Direct Operating'!BO20=0,"",'Input -Direct Operating'!$G20*'Input -Direct Operating'!BO20)</f>
        <v/>
      </c>
      <c r="BP22" s="320" t="str">
        <f>IF('Input -Direct Operating'!BP20=0,"",'Input -Direct Operating'!$G20*'Input -Direct Operating'!BP20)</f>
        <v/>
      </c>
      <c r="BQ22" s="320" t="str">
        <f>IF('Input -Direct Operating'!BQ20=0,"",'Input -Direct Operating'!$G20*'Input -Direct Operating'!BQ20)</f>
        <v/>
      </c>
      <c r="BR22" s="320" t="str">
        <f>IF('Input -Direct Operating'!BR20=0,"",'Input -Direct Operating'!$G20*'Input -Direct Operating'!BR20)</f>
        <v/>
      </c>
      <c r="BS22" s="320" t="str">
        <f>IF('Input -Direct Operating'!BS20=0,"",'Input -Direct Operating'!$G20*'Input -Direct Operating'!BS20)</f>
        <v/>
      </c>
      <c r="BT22" s="320" t="str">
        <f>IF('Input -Direct Operating'!BT20=0,"",'Input -Direct Operating'!$G20*'Input -Direct Operating'!BT20)</f>
        <v/>
      </c>
      <c r="BU22" s="320" t="str">
        <f>IF('Input -Direct Operating'!BU20=0,"",'Input -Direct Operating'!$G20*'Input -Direct Operating'!BU20)</f>
        <v/>
      </c>
      <c r="BV22" s="320" t="str">
        <f>IF('Input -Direct Operating'!BV20=0,"",'Input -Direct Operating'!$G20*'Input -Direct Operating'!BV20)</f>
        <v/>
      </c>
      <c r="BW22" s="320" t="str">
        <f>IF('Input -Direct Operating'!BW20=0,"",'Input -Direct Operating'!$G20*'Input -Direct Operating'!BW20)</f>
        <v/>
      </c>
      <c r="BX22" s="320" t="str">
        <f>IF('Input -Direct Operating'!BX20=0,"",'Input -Direct Operating'!$G20*'Input -Direct Operating'!BX20)</f>
        <v/>
      </c>
      <c r="BY22" s="320" t="str">
        <f>IF('Input -Direct Operating'!BY20=0,"",'Input -Direct Operating'!$G20*'Input -Direct Operating'!BY20)</f>
        <v/>
      </c>
      <c r="BZ22" s="320" t="str">
        <f>IF('Input -Direct Operating'!BZ20=0,"",'Input -Direct Operating'!$G20*'Input -Direct Operating'!BZ20)</f>
        <v/>
      </c>
      <c r="CA22" s="320" t="str">
        <f>IF('Input -Direct Operating'!CA20=0,"",'Input -Direct Operating'!$G20*'Input -Direct Operating'!CA20)</f>
        <v/>
      </c>
      <c r="CB22" s="320" t="str">
        <f>IF('Input -Direct Operating'!CB20=0,"",'Input -Direct Operating'!$G20*'Input -Direct Operating'!CB20)</f>
        <v/>
      </c>
      <c r="CC22" s="320" t="str">
        <f>IF('Input -Direct Operating'!CC20=0,"",'Input -Direct Operating'!$G20*'Input -Direct Operating'!CC20)</f>
        <v/>
      </c>
      <c r="CD22" s="320" t="str">
        <f>IF('Input -Direct Operating'!CD20=0,"",'Input -Direct Operating'!$G20*'Input -Direct Operating'!CD20)</f>
        <v/>
      </c>
      <c r="CE22" s="320" t="str">
        <f>IF('Input -Direct Operating'!CE20=0,"",'Input -Direct Operating'!$G20*'Input -Direct Operating'!CE20)</f>
        <v/>
      </c>
      <c r="CF22" s="320" t="str">
        <f>IF('Input -Direct Operating'!CF20=0,"",'Input -Direct Operating'!$G20*'Input -Direct Operating'!CF20)</f>
        <v/>
      </c>
      <c r="CG22" s="320" t="str">
        <f>IF('Input -Direct Operating'!CG20=0,"",'Input -Direct Operating'!$G20*'Input -Direct Operating'!CG20)</f>
        <v/>
      </c>
      <c r="CH22" s="320" t="str">
        <f>IF('Input -Direct Operating'!CH20=0,"",'Input -Direct Operating'!$G20*'Input -Direct Operating'!CH20)</f>
        <v/>
      </c>
      <c r="CI22" s="320" t="str">
        <f>IF('Input -Direct Operating'!CI20=0,"",'Input -Direct Operating'!$G20*'Input -Direct Operating'!CI20)</f>
        <v/>
      </c>
      <c r="CJ22" s="320" t="str">
        <f>IF('Input -Direct Operating'!CJ20=0,"",'Input -Direct Operating'!$G20*'Input -Direct Operating'!CJ20)</f>
        <v/>
      </c>
      <c r="CK22" s="320" t="str">
        <f>IF('Input -Direct Operating'!CK20=0,"",'Input -Direct Operating'!$G20*'Input -Direct Operating'!CK20)</f>
        <v/>
      </c>
      <c r="CL22" s="320" t="str">
        <f>IF('Input -Direct Operating'!CL20=0,"",'Input -Direct Operating'!$G20*'Input -Direct Operating'!CL20)</f>
        <v/>
      </c>
      <c r="CM22" s="320" t="str">
        <f>IF('Input -Direct Operating'!CM20=0,"",'Input -Direct Operating'!$G20*'Input -Direct Operating'!CM20)</f>
        <v/>
      </c>
      <c r="CN22" s="320" t="str">
        <f>IF('Input -Direct Operating'!CN20=0,"",'Input -Direct Operating'!$G20*'Input -Direct Operating'!CN20)</f>
        <v/>
      </c>
      <c r="CO22" s="320" t="str">
        <f>IF('Input -Direct Operating'!CO20=0,"",'Input -Direct Operating'!$G20*'Input -Direct Operating'!CO20)</f>
        <v/>
      </c>
      <c r="CP22" s="320" t="str">
        <f>IF('Input -Direct Operating'!CP20=0,"",'Input -Direct Operating'!$G20*'Input -Direct Operating'!CP20)</f>
        <v/>
      </c>
      <c r="CQ22" s="320" t="str">
        <f>IF('Input -Direct Operating'!CQ20=0,"",'Input -Direct Operating'!$G20*'Input -Direct Operating'!CQ20)</f>
        <v/>
      </c>
      <c r="CR22" s="320" t="str">
        <f>IF('Input -Direct Operating'!CR20=0,"",'Input -Direct Operating'!$G20*'Input -Direct Operating'!CR20)</f>
        <v/>
      </c>
      <c r="CS22" s="320" t="str">
        <f>IF('Input -Direct Operating'!CS20=0,"",'Input -Direct Operating'!$G20*'Input -Direct Operating'!CS20)</f>
        <v/>
      </c>
      <c r="CT22" s="320" t="str">
        <f>IF('Input -Direct Operating'!CT20=0,"",'Input -Direct Operating'!$G20*'Input -Direct Operating'!CT20)</f>
        <v/>
      </c>
      <c r="CU22" s="320" t="str">
        <f>IF('Input -Direct Operating'!CU20=0,"",'Input -Direct Operating'!$G20*'Input -Direct Operating'!CU20)</f>
        <v/>
      </c>
      <c r="CV22" s="320" t="str">
        <f>IF('Input -Direct Operating'!CV20=0,"",'Input -Direct Operating'!$G20*'Input -Direct Operating'!CV20)</f>
        <v/>
      </c>
      <c r="CW22" s="320" t="str">
        <f>IF('Input -Direct Operating'!CW20=0,"",'Input -Direct Operating'!$G20*'Input -Direct Operating'!CW20)</f>
        <v/>
      </c>
      <c r="CX22" s="320" t="str">
        <f>IF('Input -Direct Operating'!CX20=0,"",'Input -Direct Operating'!$G20*'Input -Direct Operating'!CX20)</f>
        <v/>
      </c>
      <c r="CY22" s="320" t="str">
        <f>IF('Input -Direct Operating'!CY20=0,"",'Input -Direct Operating'!$G20*'Input -Direct Operating'!CY20)</f>
        <v/>
      </c>
      <c r="CZ22" s="320" t="str">
        <f>IF('Input -Direct Operating'!CZ20=0,"",'Input -Direct Operating'!$G20*'Input -Direct Operating'!CZ20)</f>
        <v/>
      </c>
      <c r="DA22" s="320" t="str">
        <f>IF('Input -Direct Operating'!DA20=0,"",'Input -Direct Operating'!$G20*'Input -Direct Operating'!DA20)</f>
        <v/>
      </c>
      <c r="DB22" s="320" t="str">
        <f>IF('Input -Direct Operating'!DB20=0,"",'Input -Direct Operating'!$G20*'Input -Direct Operating'!DB20)</f>
        <v/>
      </c>
      <c r="DC22" s="320" t="str">
        <f>IF('Input -Direct Operating'!DC20=0,"",'Input -Direct Operating'!$G20*'Input -Direct Operating'!DC20)</f>
        <v/>
      </c>
      <c r="DD22" s="320" t="str">
        <f>IF('Input -Direct Operating'!DD20=0,"",'Input -Direct Operating'!$G20*'Input -Direct Operating'!DD20)</f>
        <v/>
      </c>
      <c r="DE22" s="320" t="str">
        <f>IF('Input -Direct Operating'!DE20=0,"",'Input -Direct Operating'!$G20*'Input -Direct Operating'!DE20)</f>
        <v/>
      </c>
      <c r="DF22" s="320" t="str">
        <f>IF('Input -Direct Operating'!DF20=0,"",'Input -Direct Operating'!$G20*'Input -Direct Operating'!DF20)</f>
        <v/>
      </c>
      <c r="DG22" s="320" t="str">
        <f>IF('Input -Direct Operating'!DG20=0,"",'Input -Direct Operating'!$G20*'Input -Direct Operating'!DG20)</f>
        <v/>
      </c>
      <c r="DH22" s="320" t="str">
        <f>IF('Input -Direct Operating'!DH20=0,"",'Input -Direct Operating'!$G20*'Input -Direct Operating'!DH20)</f>
        <v/>
      </c>
      <c r="DI22" s="320" t="str">
        <f>IF('Input -Direct Operating'!DI20=0,"",'Input -Direct Operating'!$G20*'Input -Direct Operating'!DI20)</f>
        <v/>
      </c>
      <c r="DJ22" s="320" t="str">
        <f>IF('Input -Direct Operating'!DJ20=0,"",'Input -Direct Operating'!$G20*'Input -Direct Operating'!DJ20)</f>
        <v/>
      </c>
      <c r="DK22" s="320" t="str">
        <f>IF('Input -Direct Operating'!DK20=0,"",'Input -Direct Operating'!$G20*'Input -Direct Operating'!DK20)</f>
        <v/>
      </c>
      <c r="DL22" s="320" t="str">
        <f>IF('Input -Direct Operating'!DL20=0,"",'Input -Direct Operating'!$G20*'Input -Direct Operating'!DL20)</f>
        <v/>
      </c>
      <c r="DM22" s="320" t="str">
        <f>IF('Input -Direct Operating'!DM20=0,"",'Input -Direct Operating'!$G20*'Input -Direct Operating'!DM20)</f>
        <v/>
      </c>
      <c r="DN22" s="320" t="str">
        <f>IF('Input -Direct Operating'!DN20=0,"",'Input -Direct Operating'!$G20*'Input -Direct Operating'!DN20)</f>
        <v/>
      </c>
      <c r="DO22" s="320" t="str">
        <f>IF('Input -Direct Operating'!DO20=0,"",'Input -Direct Operating'!$G20*'Input -Direct Operating'!DO20)</f>
        <v/>
      </c>
      <c r="DP22" s="320" t="str">
        <f>IF('Input -Direct Operating'!DP20=0,"",'Input -Direct Operating'!$G20*'Input -Direct Operating'!DP20)</f>
        <v/>
      </c>
      <c r="DQ22" s="320" t="str">
        <f>IF('Input -Direct Operating'!DQ20=0,"",'Input -Direct Operating'!$G20*'Input -Direct Operating'!DQ20)</f>
        <v/>
      </c>
      <c r="DR22" s="320" t="str">
        <f>IF('Input -Direct Operating'!DR20=0,"",'Input -Direct Operating'!$G20*'Input -Direct Operating'!DR20)</f>
        <v/>
      </c>
      <c r="DS22" s="320" t="str">
        <f>IF('Input -Direct Operating'!DS20=0,"",'Input -Direct Operating'!$G20*'Input -Direct Operating'!DS20)</f>
        <v/>
      </c>
      <c r="DT22" s="320" t="str">
        <f>IF('Input -Direct Operating'!DT20=0,"",'Input -Direct Operating'!$G20*'Input -Direct Operating'!DT20)</f>
        <v/>
      </c>
      <c r="DU22" s="320" t="str">
        <f>IF('Input -Direct Operating'!DU20=0,"",'Input -Direct Operating'!$G20*'Input -Direct Operating'!DU20)</f>
        <v/>
      </c>
      <c r="DV22" s="320" t="str">
        <f>IF('Input -Direct Operating'!DV20=0,"",'Input -Direct Operating'!$G20*'Input -Direct Operating'!DV20)</f>
        <v/>
      </c>
      <c r="DW22" s="320" t="str">
        <f>IF('Input -Direct Operating'!DW20=0,"",'Input -Direct Operating'!$G20*'Input -Direct Operating'!DW20)</f>
        <v/>
      </c>
      <c r="DX22" s="320" t="str">
        <f>IF('Input -Direct Operating'!DX20=0,"",'Input -Direct Operating'!$G20*'Input -Direct Operating'!DX20)</f>
        <v/>
      </c>
      <c r="DY22" s="320" t="str">
        <f>IF('Input -Direct Operating'!DY20=0,"",'Input -Direct Operating'!$G20*'Input -Direct Operating'!DY20)</f>
        <v/>
      </c>
      <c r="DZ22" s="320" t="str">
        <f>IF('Input -Direct Operating'!DZ20=0,"",'Input -Direct Operating'!$G20*'Input -Direct Operating'!DZ20)</f>
        <v/>
      </c>
      <c r="EA22" s="320" t="str">
        <f>IF('Input -Direct Operating'!EA20=0,"",'Input -Direct Operating'!$G20*'Input -Direct Operating'!EA20)</f>
        <v/>
      </c>
      <c r="EB22" s="320" t="str">
        <f>IF('Input -Direct Operating'!EB20=0,"",'Input -Direct Operating'!$G20*'Input -Direct Operating'!EB20)</f>
        <v/>
      </c>
      <c r="EC22" s="320" t="str">
        <f>IF('Input -Direct Operating'!EC20=0,"",'Input -Direct Operating'!$G20*'Input -Direct Operating'!EC20)</f>
        <v/>
      </c>
      <c r="ED22" s="320" t="str">
        <f>IF('Input -Direct Operating'!ED20=0,"",'Input -Direct Operating'!$G20*'Input -Direct Operating'!ED20)</f>
        <v/>
      </c>
      <c r="EE22" s="320" t="str">
        <f>IF('Input -Direct Operating'!EE20=0,"",'Input -Direct Operating'!$G20*'Input -Direct Operating'!EE20)</f>
        <v/>
      </c>
      <c r="EF22" s="320" t="str">
        <f>IF('Input -Direct Operating'!EF20=0,"",'Input -Direct Operating'!$G20*'Input -Direct Operating'!EF20)</f>
        <v/>
      </c>
      <c r="EG22" s="320" t="str">
        <f>IF('Input -Direct Operating'!EG20=0,"",'Input -Direct Operating'!$G20*'Input -Direct Operating'!EG20)</f>
        <v/>
      </c>
      <c r="EH22" s="320" t="str">
        <f>IF('Input -Direct Operating'!EH20=0,"",'Input -Direct Operating'!$G20*'Input -Direct Operating'!EH20)</f>
        <v/>
      </c>
      <c r="EI22" s="320" t="str">
        <f>IF('Input -Direct Operating'!EI20=0,"",'Input -Direct Operating'!$G20*'Input -Direct Operating'!EI20)</f>
        <v/>
      </c>
      <c r="EJ22" s="320" t="str">
        <f>IF('Input -Direct Operating'!EJ20=0,"",'Input -Direct Operating'!$G20*'Input -Direct Operating'!EJ20)</f>
        <v/>
      </c>
      <c r="EK22" s="320" t="str">
        <f>IF('Input -Direct Operating'!EK20=0,"",'Input -Direct Operating'!$G20*'Input -Direct Operating'!EK20)</f>
        <v/>
      </c>
      <c r="EL22" s="320" t="str">
        <f>IF('Input -Direct Operating'!EL20=0,"",'Input -Direct Operating'!$G20*'Input -Direct Operating'!EL20)</f>
        <v/>
      </c>
      <c r="EM22" s="320" t="str">
        <f>IF('Input -Direct Operating'!EM20=0,"",'Input -Direct Operating'!$G20*'Input -Direct Operating'!EM20)</f>
        <v/>
      </c>
      <c r="EN22" s="320" t="str">
        <f>IF('Input -Direct Operating'!EN20=0,"",'Input -Direct Operating'!$G20*'Input -Direct Operating'!EN20)</f>
        <v/>
      </c>
      <c r="EO22" s="320" t="str">
        <f>IF('Input -Direct Operating'!EO20=0,"",'Input -Direct Operating'!$G20*'Input -Direct Operating'!EO20)</f>
        <v/>
      </c>
      <c r="EP22" s="320" t="str">
        <f>IF('Input -Direct Operating'!EP20=0,"",'Input -Direct Operating'!$G20*'Input -Direct Operating'!EP20)</f>
        <v/>
      </c>
      <c r="EQ22" s="320" t="str">
        <f>IF('Input -Direct Operating'!EQ20=0,"",'Input -Direct Operating'!$G20*'Input -Direct Operating'!EQ20)</f>
        <v/>
      </c>
      <c r="ER22" s="320" t="str">
        <f>IF('Input -Direct Operating'!ER20=0,"",'Input -Direct Operating'!$G20*'Input -Direct Operating'!ER20)</f>
        <v/>
      </c>
      <c r="ES22" s="320" t="str">
        <f>IF('Input -Direct Operating'!ES20=0,"",'Input -Direct Operating'!$G20*'Input -Direct Operating'!ES20)</f>
        <v/>
      </c>
    </row>
    <row r="23" spans="1:149">
      <c r="A23" s="853" t="str">
        <f>IF('Input -Direct Operating'!A21=0,"",'Input -Direct Operating'!A21)</f>
        <v/>
      </c>
      <c r="B23" s="854"/>
      <c r="C23" s="855"/>
      <c r="D23" s="323" t="str">
        <f>IF('Input -Direct Operating'!C21=0,"",'Input -Direct Operating'!C21)</f>
        <v/>
      </c>
      <c r="E23" s="327" t="str">
        <f>IF('Input -Direct Operating'!D21=0,"",'Input -Direct Operating'!D21)</f>
        <v/>
      </c>
      <c r="F23" s="328" t="str">
        <f>IF('Input -Direct Operating'!E21=0,"",'Input -Direct Operating'!E21)</f>
        <v/>
      </c>
      <c r="G23" s="328" t="str">
        <f>IF('Input -Direct Operating'!F21=0,"",'Input -Direct Operating'!F21)</f>
        <v/>
      </c>
      <c r="H23" s="328" t="str">
        <f>IF('Input -Direct Operating'!G21=0,"",'Input -Direct Operating'!G21)</f>
        <v/>
      </c>
      <c r="I23" s="320" t="str">
        <f>IF('Input -Direct Operating'!I21=0,"",'Input -Direct Operating'!$G21*'Input -Direct Operating'!I21)</f>
        <v/>
      </c>
      <c r="J23" s="320" t="str">
        <f>IF('Input -Direct Operating'!J21=0,"",'Input -Direct Operating'!$G21*'Input -Direct Operating'!J21)</f>
        <v/>
      </c>
      <c r="K23" s="320" t="str">
        <f>IF('Input -Direct Operating'!K21=0,"",'Input -Direct Operating'!$G21*'Input -Direct Operating'!K21)</f>
        <v/>
      </c>
      <c r="L23" s="320" t="str">
        <f>IF('Input -Direct Operating'!L21=0,"",'Input -Direct Operating'!$G21*'Input -Direct Operating'!L21)</f>
        <v/>
      </c>
      <c r="M23" s="320" t="str">
        <f>IF('Input -Direct Operating'!M21=0,"",'Input -Direct Operating'!$G21*'Input -Direct Operating'!M21)</f>
        <v/>
      </c>
      <c r="N23" s="320" t="str">
        <f>IF('Input -Direct Operating'!N21=0,"",'Input -Direct Operating'!$G21*'Input -Direct Operating'!N21)</f>
        <v/>
      </c>
      <c r="O23" s="320" t="str">
        <f>IF('Input -Direct Operating'!O21=0,"",'Input -Direct Operating'!$G21*'Input -Direct Operating'!O21)</f>
        <v/>
      </c>
      <c r="P23" s="320" t="str">
        <f>IF('Input -Direct Operating'!P21=0,"",'Input -Direct Operating'!$G21*'Input -Direct Operating'!P21)</f>
        <v/>
      </c>
      <c r="Q23" s="320" t="str">
        <f>IF('Input -Direct Operating'!Q21=0,"",'Input -Direct Operating'!$G21*'Input -Direct Operating'!Q21)</f>
        <v/>
      </c>
      <c r="R23" s="320" t="str">
        <f>IF('Input -Direct Operating'!R21=0,"",'Input -Direct Operating'!$G21*'Input -Direct Operating'!R21)</f>
        <v/>
      </c>
      <c r="S23" s="320" t="str">
        <f>IF('Input -Direct Operating'!S21=0,"",'Input -Direct Operating'!$G21*'Input -Direct Operating'!S21)</f>
        <v/>
      </c>
      <c r="T23" s="320" t="str">
        <f>IF('Input -Direct Operating'!T21=0,"",'Input -Direct Operating'!$G21*'Input -Direct Operating'!T21)</f>
        <v/>
      </c>
      <c r="U23" s="320" t="str">
        <f>IF('Input -Direct Operating'!U21=0,"",'Input -Direct Operating'!$G21*'Input -Direct Operating'!U21)</f>
        <v/>
      </c>
      <c r="V23" s="320" t="str">
        <f>IF('Input -Direct Operating'!V21=0,"",'Input -Direct Operating'!$G21*'Input -Direct Operating'!V21)</f>
        <v/>
      </c>
      <c r="W23" s="320" t="str">
        <f>IF('Input -Direct Operating'!W21=0,"",'Input -Direct Operating'!$G21*'Input -Direct Operating'!W21)</f>
        <v/>
      </c>
      <c r="X23" s="320" t="str">
        <f>IF('Input -Direct Operating'!X21=0,"",'Input -Direct Operating'!$G21*'Input -Direct Operating'!X21)</f>
        <v/>
      </c>
      <c r="Y23" s="320" t="str">
        <f>IF('Input -Direct Operating'!Y21=0,"",'Input -Direct Operating'!$G21*'Input -Direct Operating'!Y21)</f>
        <v/>
      </c>
      <c r="Z23" s="320" t="str">
        <f>IF('Input -Direct Operating'!Z21=0,"",'Input -Direct Operating'!$G21*'Input -Direct Operating'!Z21)</f>
        <v/>
      </c>
      <c r="AA23" s="320" t="str">
        <f>IF('Input -Direct Operating'!AA21=0,"",'Input -Direct Operating'!$G21*'Input -Direct Operating'!AA21)</f>
        <v/>
      </c>
      <c r="AB23" s="320" t="str">
        <f>IF('Input -Direct Operating'!AB21=0,"",'Input -Direct Operating'!$G21*'Input -Direct Operating'!AB21)</f>
        <v/>
      </c>
      <c r="AC23" s="320" t="str">
        <f>IF('Input -Direct Operating'!AC21=0,"",'Input -Direct Operating'!$G21*'Input -Direct Operating'!AC21)</f>
        <v/>
      </c>
      <c r="AD23" s="320" t="str">
        <f>IF('Input -Direct Operating'!AD21=0,"",'Input -Direct Operating'!$G21*'Input -Direct Operating'!AD21)</f>
        <v/>
      </c>
      <c r="AE23" s="320" t="str">
        <f>IF('Input -Direct Operating'!AE21=0,"",'Input -Direct Operating'!$G21*'Input -Direct Operating'!AE21)</f>
        <v/>
      </c>
      <c r="AF23" s="320" t="str">
        <f>IF('Input -Direct Operating'!AF21=0,"",'Input -Direct Operating'!$G21*'Input -Direct Operating'!AF21)</f>
        <v/>
      </c>
      <c r="AG23" s="320" t="str">
        <f>IF('Input -Direct Operating'!AG21=0,"",'Input -Direct Operating'!$G21*'Input -Direct Operating'!AG21)</f>
        <v/>
      </c>
      <c r="AH23" s="320" t="str">
        <f>IF('Input -Direct Operating'!AH21=0,"",'Input -Direct Operating'!$G21*'Input -Direct Operating'!AH21)</f>
        <v/>
      </c>
      <c r="AI23" s="320" t="str">
        <f>IF('Input -Direct Operating'!AI21=0,"",'Input -Direct Operating'!$G21*'Input -Direct Operating'!AI21)</f>
        <v/>
      </c>
      <c r="AJ23" s="320" t="str">
        <f>IF('Input -Direct Operating'!AJ21=0,"",'Input -Direct Operating'!$G21*'Input -Direct Operating'!AJ21)</f>
        <v/>
      </c>
      <c r="AK23" s="320" t="str">
        <f>IF('Input -Direct Operating'!AK21=0,"",'Input -Direct Operating'!$G21*'Input -Direct Operating'!AK21)</f>
        <v/>
      </c>
      <c r="AL23" s="320" t="str">
        <f>IF('Input -Direct Operating'!AL21=0,"",'Input -Direct Operating'!$G21*'Input -Direct Operating'!AL21)</f>
        <v/>
      </c>
      <c r="AM23" s="320" t="str">
        <f>IF('Input -Direct Operating'!AM21=0,"",'Input -Direct Operating'!$G21*'Input -Direct Operating'!AM21)</f>
        <v/>
      </c>
      <c r="AN23" s="320" t="str">
        <f>IF('Input -Direct Operating'!AN21=0,"",'Input -Direct Operating'!$G21*'Input -Direct Operating'!AN21)</f>
        <v/>
      </c>
      <c r="AO23" s="320" t="str">
        <f>IF('Input -Direct Operating'!AO21=0,"",'Input -Direct Operating'!$G21*'Input -Direct Operating'!AO21)</f>
        <v/>
      </c>
      <c r="AP23" s="320" t="str">
        <f>IF('Input -Direct Operating'!AP21=0,"",'Input -Direct Operating'!$G21*'Input -Direct Operating'!AP21)</f>
        <v/>
      </c>
      <c r="AQ23" s="320" t="str">
        <f>IF('Input -Direct Operating'!AQ21=0,"",'Input -Direct Operating'!$G21*'Input -Direct Operating'!AQ21)</f>
        <v/>
      </c>
      <c r="AR23" s="320" t="str">
        <f>IF('Input -Direct Operating'!AR21=0,"",'Input -Direct Operating'!$G21*'Input -Direct Operating'!AR21)</f>
        <v/>
      </c>
      <c r="AS23" s="320" t="str">
        <f>IF('Input -Direct Operating'!AS21=0,"",'Input -Direct Operating'!$G21*'Input -Direct Operating'!AS21)</f>
        <v/>
      </c>
      <c r="AT23" s="320" t="str">
        <f>IF('Input -Direct Operating'!AT21=0,"",'Input -Direct Operating'!$G21*'Input -Direct Operating'!AT21)</f>
        <v/>
      </c>
      <c r="AU23" s="320" t="str">
        <f>IF('Input -Direct Operating'!AU21=0,"",'Input -Direct Operating'!$G21*'Input -Direct Operating'!AU21)</f>
        <v/>
      </c>
      <c r="AV23" s="320" t="str">
        <f>IF('Input -Direct Operating'!AV21=0,"",'Input -Direct Operating'!$G21*'Input -Direct Operating'!AV21)</f>
        <v/>
      </c>
      <c r="AW23" s="320" t="str">
        <f>IF('Input -Direct Operating'!AW21=0,"",'Input -Direct Operating'!$G21*'Input -Direct Operating'!AW21)</f>
        <v/>
      </c>
      <c r="AX23" s="320" t="str">
        <f>IF('Input -Direct Operating'!AX21=0,"",'Input -Direct Operating'!$G21*'Input -Direct Operating'!AX21)</f>
        <v/>
      </c>
      <c r="AY23" s="320" t="str">
        <f>IF('Input -Direct Operating'!AY21=0,"",'Input -Direct Operating'!$G21*'Input -Direct Operating'!AY21)</f>
        <v/>
      </c>
      <c r="AZ23" s="320" t="str">
        <f>IF('Input -Direct Operating'!AZ21=0,"",'Input -Direct Operating'!$G21*'Input -Direct Operating'!AZ21)</f>
        <v/>
      </c>
      <c r="BA23" s="320" t="str">
        <f>IF('Input -Direct Operating'!BA21=0,"",'Input -Direct Operating'!$G21*'Input -Direct Operating'!BA21)</f>
        <v/>
      </c>
      <c r="BB23" s="320" t="str">
        <f>IF('Input -Direct Operating'!BB21=0,"",'Input -Direct Operating'!$G21*'Input -Direct Operating'!BB21)</f>
        <v/>
      </c>
      <c r="BC23" s="320" t="str">
        <f>IF('Input -Direct Operating'!BC21=0,"",'Input -Direct Operating'!$G21*'Input -Direct Operating'!BC21)</f>
        <v/>
      </c>
      <c r="BD23" s="320" t="str">
        <f>IF('Input -Direct Operating'!BD21=0,"",'Input -Direct Operating'!$G21*'Input -Direct Operating'!BD21)</f>
        <v/>
      </c>
      <c r="BE23" s="320" t="str">
        <f>IF('Input -Direct Operating'!BE21=0,"",'Input -Direct Operating'!$G21*'Input -Direct Operating'!BE21)</f>
        <v/>
      </c>
      <c r="BF23" s="320" t="str">
        <f>IF('Input -Direct Operating'!BF21=0,"",'Input -Direct Operating'!$G21*'Input -Direct Operating'!BF21)</f>
        <v/>
      </c>
      <c r="BG23" s="320" t="str">
        <f>IF('Input -Direct Operating'!BG21=0,"",'Input -Direct Operating'!$G21*'Input -Direct Operating'!BG21)</f>
        <v/>
      </c>
      <c r="BH23" s="320" t="str">
        <f>IF('Input -Direct Operating'!BH21=0,"",'Input -Direct Operating'!$G21*'Input -Direct Operating'!BH21)</f>
        <v/>
      </c>
      <c r="BI23" s="320" t="str">
        <f>IF('Input -Direct Operating'!BI21=0,"",'Input -Direct Operating'!$G21*'Input -Direct Operating'!BI21)</f>
        <v/>
      </c>
      <c r="BJ23" s="320" t="str">
        <f>IF('Input -Direct Operating'!BJ21=0,"",'Input -Direct Operating'!$G21*'Input -Direct Operating'!BJ21)</f>
        <v/>
      </c>
      <c r="BK23" s="320" t="str">
        <f>IF('Input -Direct Operating'!BK21=0,"",'Input -Direct Operating'!$G21*'Input -Direct Operating'!BK21)</f>
        <v/>
      </c>
      <c r="BL23" s="320" t="str">
        <f>IF('Input -Direct Operating'!BL21=0,"",'Input -Direct Operating'!$G21*'Input -Direct Operating'!BL21)</f>
        <v/>
      </c>
      <c r="BM23" s="320" t="str">
        <f>IF('Input -Direct Operating'!BM21=0,"",'Input -Direct Operating'!$G21*'Input -Direct Operating'!BM21)</f>
        <v/>
      </c>
      <c r="BN23" s="320" t="str">
        <f>IF('Input -Direct Operating'!BN21=0,"",'Input -Direct Operating'!$G21*'Input -Direct Operating'!BN21)</f>
        <v/>
      </c>
      <c r="BO23" s="320" t="str">
        <f>IF('Input -Direct Operating'!BO21=0,"",'Input -Direct Operating'!$G21*'Input -Direct Operating'!BO21)</f>
        <v/>
      </c>
      <c r="BP23" s="320" t="str">
        <f>IF('Input -Direct Operating'!BP21=0,"",'Input -Direct Operating'!$G21*'Input -Direct Operating'!BP21)</f>
        <v/>
      </c>
      <c r="BQ23" s="320" t="str">
        <f>IF('Input -Direct Operating'!BQ21=0,"",'Input -Direct Operating'!$G21*'Input -Direct Operating'!BQ21)</f>
        <v/>
      </c>
      <c r="BR23" s="320" t="str">
        <f>IF('Input -Direct Operating'!BR21=0,"",'Input -Direct Operating'!$G21*'Input -Direct Operating'!BR21)</f>
        <v/>
      </c>
      <c r="BS23" s="320" t="str">
        <f>IF('Input -Direct Operating'!BS21=0,"",'Input -Direct Operating'!$G21*'Input -Direct Operating'!BS21)</f>
        <v/>
      </c>
      <c r="BT23" s="320" t="str">
        <f>IF('Input -Direct Operating'!BT21=0,"",'Input -Direct Operating'!$G21*'Input -Direct Operating'!BT21)</f>
        <v/>
      </c>
      <c r="BU23" s="320" t="str">
        <f>IF('Input -Direct Operating'!BU21=0,"",'Input -Direct Operating'!$G21*'Input -Direct Operating'!BU21)</f>
        <v/>
      </c>
      <c r="BV23" s="320" t="str">
        <f>IF('Input -Direct Operating'!BV21=0,"",'Input -Direct Operating'!$G21*'Input -Direct Operating'!BV21)</f>
        <v/>
      </c>
      <c r="BW23" s="320" t="str">
        <f>IF('Input -Direct Operating'!BW21=0,"",'Input -Direct Operating'!$G21*'Input -Direct Operating'!BW21)</f>
        <v/>
      </c>
      <c r="BX23" s="320" t="str">
        <f>IF('Input -Direct Operating'!BX21=0,"",'Input -Direct Operating'!$G21*'Input -Direct Operating'!BX21)</f>
        <v/>
      </c>
      <c r="BY23" s="320" t="str">
        <f>IF('Input -Direct Operating'!BY21=0,"",'Input -Direct Operating'!$G21*'Input -Direct Operating'!BY21)</f>
        <v/>
      </c>
      <c r="BZ23" s="320" t="str">
        <f>IF('Input -Direct Operating'!BZ21=0,"",'Input -Direct Operating'!$G21*'Input -Direct Operating'!BZ21)</f>
        <v/>
      </c>
      <c r="CA23" s="320" t="str">
        <f>IF('Input -Direct Operating'!CA21=0,"",'Input -Direct Operating'!$G21*'Input -Direct Operating'!CA21)</f>
        <v/>
      </c>
      <c r="CB23" s="320" t="str">
        <f>IF('Input -Direct Operating'!CB21=0,"",'Input -Direct Operating'!$G21*'Input -Direct Operating'!CB21)</f>
        <v/>
      </c>
      <c r="CC23" s="320" t="str">
        <f>IF('Input -Direct Operating'!CC21=0,"",'Input -Direct Operating'!$G21*'Input -Direct Operating'!CC21)</f>
        <v/>
      </c>
      <c r="CD23" s="320" t="str">
        <f>IF('Input -Direct Operating'!CD21=0,"",'Input -Direct Operating'!$G21*'Input -Direct Operating'!CD21)</f>
        <v/>
      </c>
      <c r="CE23" s="320" t="str">
        <f>IF('Input -Direct Operating'!CE21=0,"",'Input -Direct Operating'!$G21*'Input -Direct Operating'!CE21)</f>
        <v/>
      </c>
      <c r="CF23" s="320" t="str">
        <f>IF('Input -Direct Operating'!CF21=0,"",'Input -Direct Operating'!$G21*'Input -Direct Operating'!CF21)</f>
        <v/>
      </c>
      <c r="CG23" s="320" t="str">
        <f>IF('Input -Direct Operating'!CG21=0,"",'Input -Direct Operating'!$G21*'Input -Direct Operating'!CG21)</f>
        <v/>
      </c>
      <c r="CH23" s="320" t="str">
        <f>IF('Input -Direct Operating'!CH21=0,"",'Input -Direct Operating'!$G21*'Input -Direct Operating'!CH21)</f>
        <v/>
      </c>
      <c r="CI23" s="320" t="str">
        <f>IF('Input -Direct Operating'!CI21=0,"",'Input -Direct Operating'!$G21*'Input -Direct Operating'!CI21)</f>
        <v/>
      </c>
      <c r="CJ23" s="320" t="str">
        <f>IF('Input -Direct Operating'!CJ21=0,"",'Input -Direct Operating'!$G21*'Input -Direct Operating'!CJ21)</f>
        <v/>
      </c>
      <c r="CK23" s="320" t="str">
        <f>IF('Input -Direct Operating'!CK21=0,"",'Input -Direct Operating'!$G21*'Input -Direct Operating'!CK21)</f>
        <v/>
      </c>
      <c r="CL23" s="320" t="str">
        <f>IF('Input -Direct Operating'!CL21=0,"",'Input -Direct Operating'!$G21*'Input -Direct Operating'!CL21)</f>
        <v/>
      </c>
      <c r="CM23" s="320" t="str">
        <f>IF('Input -Direct Operating'!CM21=0,"",'Input -Direct Operating'!$G21*'Input -Direct Operating'!CM21)</f>
        <v/>
      </c>
      <c r="CN23" s="320" t="str">
        <f>IF('Input -Direct Operating'!CN21=0,"",'Input -Direct Operating'!$G21*'Input -Direct Operating'!CN21)</f>
        <v/>
      </c>
      <c r="CO23" s="320" t="str">
        <f>IF('Input -Direct Operating'!CO21=0,"",'Input -Direct Operating'!$G21*'Input -Direct Operating'!CO21)</f>
        <v/>
      </c>
      <c r="CP23" s="320" t="str">
        <f>IF('Input -Direct Operating'!CP21=0,"",'Input -Direct Operating'!$G21*'Input -Direct Operating'!CP21)</f>
        <v/>
      </c>
      <c r="CQ23" s="320" t="str">
        <f>IF('Input -Direct Operating'!CQ21=0,"",'Input -Direct Operating'!$G21*'Input -Direct Operating'!CQ21)</f>
        <v/>
      </c>
      <c r="CR23" s="320" t="str">
        <f>IF('Input -Direct Operating'!CR21=0,"",'Input -Direct Operating'!$G21*'Input -Direct Operating'!CR21)</f>
        <v/>
      </c>
      <c r="CS23" s="320" t="str">
        <f>IF('Input -Direct Operating'!CS21=0,"",'Input -Direct Operating'!$G21*'Input -Direct Operating'!CS21)</f>
        <v/>
      </c>
      <c r="CT23" s="320" t="str">
        <f>IF('Input -Direct Operating'!CT21=0,"",'Input -Direct Operating'!$G21*'Input -Direct Operating'!CT21)</f>
        <v/>
      </c>
      <c r="CU23" s="320" t="str">
        <f>IF('Input -Direct Operating'!CU21=0,"",'Input -Direct Operating'!$G21*'Input -Direct Operating'!CU21)</f>
        <v/>
      </c>
      <c r="CV23" s="320" t="str">
        <f>IF('Input -Direct Operating'!CV21=0,"",'Input -Direct Operating'!$G21*'Input -Direct Operating'!CV21)</f>
        <v/>
      </c>
      <c r="CW23" s="320" t="str">
        <f>IF('Input -Direct Operating'!CW21=0,"",'Input -Direct Operating'!$G21*'Input -Direct Operating'!CW21)</f>
        <v/>
      </c>
      <c r="CX23" s="320" t="str">
        <f>IF('Input -Direct Operating'!CX21=0,"",'Input -Direct Operating'!$G21*'Input -Direct Operating'!CX21)</f>
        <v/>
      </c>
      <c r="CY23" s="320" t="str">
        <f>IF('Input -Direct Operating'!CY21=0,"",'Input -Direct Operating'!$G21*'Input -Direct Operating'!CY21)</f>
        <v/>
      </c>
      <c r="CZ23" s="320" t="str">
        <f>IF('Input -Direct Operating'!CZ21=0,"",'Input -Direct Operating'!$G21*'Input -Direct Operating'!CZ21)</f>
        <v/>
      </c>
      <c r="DA23" s="320" t="str">
        <f>IF('Input -Direct Operating'!DA21=0,"",'Input -Direct Operating'!$G21*'Input -Direct Operating'!DA21)</f>
        <v/>
      </c>
      <c r="DB23" s="320" t="str">
        <f>IF('Input -Direct Operating'!DB21=0,"",'Input -Direct Operating'!$G21*'Input -Direct Operating'!DB21)</f>
        <v/>
      </c>
      <c r="DC23" s="320" t="str">
        <f>IF('Input -Direct Operating'!DC21=0,"",'Input -Direct Operating'!$G21*'Input -Direct Operating'!DC21)</f>
        <v/>
      </c>
      <c r="DD23" s="320" t="str">
        <f>IF('Input -Direct Operating'!DD21=0,"",'Input -Direct Operating'!$G21*'Input -Direct Operating'!DD21)</f>
        <v/>
      </c>
      <c r="DE23" s="320" t="str">
        <f>IF('Input -Direct Operating'!DE21=0,"",'Input -Direct Operating'!$G21*'Input -Direct Operating'!DE21)</f>
        <v/>
      </c>
      <c r="DF23" s="320" t="str">
        <f>IF('Input -Direct Operating'!DF21=0,"",'Input -Direct Operating'!$G21*'Input -Direct Operating'!DF21)</f>
        <v/>
      </c>
      <c r="DG23" s="320" t="str">
        <f>IF('Input -Direct Operating'!DG21=0,"",'Input -Direct Operating'!$G21*'Input -Direct Operating'!DG21)</f>
        <v/>
      </c>
      <c r="DH23" s="320" t="str">
        <f>IF('Input -Direct Operating'!DH21=0,"",'Input -Direct Operating'!$G21*'Input -Direct Operating'!DH21)</f>
        <v/>
      </c>
      <c r="DI23" s="320" t="str">
        <f>IF('Input -Direct Operating'!DI21=0,"",'Input -Direct Operating'!$G21*'Input -Direct Operating'!DI21)</f>
        <v/>
      </c>
      <c r="DJ23" s="320" t="str">
        <f>IF('Input -Direct Operating'!DJ21=0,"",'Input -Direct Operating'!$G21*'Input -Direct Operating'!DJ21)</f>
        <v/>
      </c>
      <c r="DK23" s="320" t="str">
        <f>IF('Input -Direct Operating'!DK21=0,"",'Input -Direct Operating'!$G21*'Input -Direct Operating'!DK21)</f>
        <v/>
      </c>
      <c r="DL23" s="320" t="str">
        <f>IF('Input -Direct Operating'!DL21=0,"",'Input -Direct Operating'!$G21*'Input -Direct Operating'!DL21)</f>
        <v/>
      </c>
      <c r="DM23" s="320" t="str">
        <f>IF('Input -Direct Operating'!DM21=0,"",'Input -Direct Operating'!$G21*'Input -Direct Operating'!DM21)</f>
        <v/>
      </c>
      <c r="DN23" s="320" t="str">
        <f>IF('Input -Direct Operating'!DN21=0,"",'Input -Direct Operating'!$G21*'Input -Direct Operating'!DN21)</f>
        <v/>
      </c>
      <c r="DO23" s="320" t="str">
        <f>IF('Input -Direct Operating'!DO21=0,"",'Input -Direct Operating'!$G21*'Input -Direct Operating'!DO21)</f>
        <v/>
      </c>
      <c r="DP23" s="320" t="str">
        <f>IF('Input -Direct Operating'!DP21=0,"",'Input -Direct Operating'!$G21*'Input -Direct Operating'!DP21)</f>
        <v/>
      </c>
      <c r="DQ23" s="320" t="str">
        <f>IF('Input -Direct Operating'!DQ21=0,"",'Input -Direct Operating'!$G21*'Input -Direct Operating'!DQ21)</f>
        <v/>
      </c>
      <c r="DR23" s="320" t="str">
        <f>IF('Input -Direct Operating'!DR21=0,"",'Input -Direct Operating'!$G21*'Input -Direct Operating'!DR21)</f>
        <v/>
      </c>
      <c r="DS23" s="320" t="str">
        <f>IF('Input -Direct Operating'!DS21=0,"",'Input -Direct Operating'!$G21*'Input -Direct Operating'!DS21)</f>
        <v/>
      </c>
      <c r="DT23" s="320" t="str">
        <f>IF('Input -Direct Operating'!DT21=0,"",'Input -Direct Operating'!$G21*'Input -Direct Operating'!DT21)</f>
        <v/>
      </c>
      <c r="DU23" s="320" t="str">
        <f>IF('Input -Direct Operating'!DU21=0,"",'Input -Direct Operating'!$G21*'Input -Direct Operating'!DU21)</f>
        <v/>
      </c>
      <c r="DV23" s="320" t="str">
        <f>IF('Input -Direct Operating'!DV21=0,"",'Input -Direct Operating'!$G21*'Input -Direct Operating'!DV21)</f>
        <v/>
      </c>
      <c r="DW23" s="320" t="str">
        <f>IF('Input -Direct Operating'!DW21=0,"",'Input -Direct Operating'!$G21*'Input -Direct Operating'!DW21)</f>
        <v/>
      </c>
      <c r="DX23" s="320" t="str">
        <f>IF('Input -Direct Operating'!DX21=0,"",'Input -Direct Operating'!$G21*'Input -Direct Operating'!DX21)</f>
        <v/>
      </c>
      <c r="DY23" s="320" t="str">
        <f>IF('Input -Direct Operating'!DY21=0,"",'Input -Direct Operating'!$G21*'Input -Direct Operating'!DY21)</f>
        <v/>
      </c>
      <c r="DZ23" s="320" t="str">
        <f>IF('Input -Direct Operating'!DZ21=0,"",'Input -Direct Operating'!$G21*'Input -Direct Operating'!DZ21)</f>
        <v/>
      </c>
      <c r="EA23" s="320" t="str">
        <f>IF('Input -Direct Operating'!EA21=0,"",'Input -Direct Operating'!$G21*'Input -Direct Operating'!EA21)</f>
        <v/>
      </c>
      <c r="EB23" s="320" t="str">
        <f>IF('Input -Direct Operating'!EB21=0,"",'Input -Direct Operating'!$G21*'Input -Direct Operating'!EB21)</f>
        <v/>
      </c>
      <c r="EC23" s="320" t="str">
        <f>IF('Input -Direct Operating'!EC21=0,"",'Input -Direct Operating'!$G21*'Input -Direct Operating'!EC21)</f>
        <v/>
      </c>
      <c r="ED23" s="320" t="str">
        <f>IF('Input -Direct Operating'!ED21=0,"",'Input -Direct Operating'!$G21*'Input -Direct Operating'!ED21)</f>
        <v/>
      </c>
      <c r="EE23" s="320" t="str">
        <f>IF('Input -Direct Operating'!EE21=0,"",'Input -Direct Operating'!$G21*'Input -Direct Operating'!EE21)</f>
        <v/>
      </c>
      <c r="EF23" s="320" t="str">
        <f>IF('Input -Direct Operating'!EF21=0,"",'Input -Direct Operating'!$G21*'Input -Direct Operating'!EF21)</f>
        <v/>
      </c>
      <c r="EG23" s="320" t="str">
        <f>IF('Input -Direct Operating'!EG21=0,"",'Input -Direct Operating'!$G21*'Input -Direct Operating'!EG21)</f>
        <v/>
      </c>
      <c r="EH23" s="320" t="str">
        <f>IF('Input -Direct Operating'!EH21=0,"",'Input -Direct Operating'!$G21*'Input -Direct Operating'!EH21)</f>
        <v/>
      </c>
      <c r="EI23" s="320" t="str">
        <f>IF('Input -Direct Operating'!EI21=0,"",'Input -Direct Operating'!$G21*'Input -Direct Operating'!EI21)</f>
        <v/>
      </c>
      <c r="EJ23" s="320" t="str">
        <f>IF('Input -Direct Operating'!EJ21=0,"",'Input -Direct Operating'!$G21*'Input -Direct Operating'!EJ21)</f>
        <v/>
      </c>
      <c r="EK23" s="320" t="str">
        <f>IF('Input -Direct Operating'!EK21=0,"",'Input -Direct Operating'!$G21*'Input -Direct Operating'!EK21)</f>
        <v/>
      </c>
      <c r="EL23" s="320" t="str">
        <f>IF('Input -Direct Operating'!EL21=0,"",'Input -Direct Operating'!$G21*'Input -Direct Operating'!EL21)</f>
        <v/>
      </c>
      <c r="EM23" s="320" t="str">
        <f>IF('Input -Direct Operating'!EM21=0,"",'Input -Direct Operating'!$G21*'Input -Direct Operating'!EM21)</f>
        <v/>
      </c>
      <c r="EN23" s="320" t="str">
        <f>IF('Input -Direct Operating'!EN21=0,"",'Input -Direct Operating'!$G21*'Input -Direct Operating'!EN21)</f>
        <v/>
      </c>
      <c r="EO23" s="320" t="str">
        <f>IF('Input -Direct Operating'!EO21=0,"",'Input -Direct Operating'!$G21*'Input -Direct Operating'!EO21)</f>
        <v/>
      </c>
      <c r="EP23" s="320" t="str">
        <f>IF('Input -Direct Operating'!EP21=0,"",'Input -Direct Operating'!$G21*'Input -Direct Operating'!EP21)</f>
        <v/>
      </c>
      <c r="EQ23" s="320" t="str">
        <f>IF('Input -Direct Operating'!EQ21=0,"",'Input -Direct Operating'!$G21*'Input -Direct Operating'!EQ21)</f>
        <v/>
      </c>
      <c r="ER23" s="320" t="str">
        <f>IF('Input -Direct Operating'!ER21=0,"",'Input -Direct Operating'!$G21*'Input -Direct Operating'!ER21)</f>
        <v/>
      </c>
      <c r="ES23" s="320" t="str">
        <f>IF('Input -Direct Operating'!ES21=0,"",'Input -Direct Operating'!$G21*'Input -Direct Operating'!ES21)</f>
        <v/>
      </c>
    </row>
    <row r="24" spans="1:149">
      <c r="A24" s="853" t="str">
        <f>IF('Input -Direct Operating'!A22=0,"",'Input -Direct Operating'!A22)</f>
        <v/>
      </c>
      <c r="B24" s="854"/>
      <c r="C24" s="855"/>
      <c r="D24" s="323" t="str">
        <f>IF('Input -Direct Operating'!C22=0,"",'Input -Direct Operating'!C22)</f>
        <v/>
      </c>
      <c r="E24" s="327" t="str">
        <f>IF('Input -Direct Operating'!D22=0,"",'Input -Direct Operating'!D22)</f>
        <v/>
      </c>
      <c r="F24" s="328" t="str">
        <f>IF('Input -Direct Operating'!E22=0,"",'Input -Direct Operating'!E22)</f>
        <v/>
      </c>
      <c r="G24" s="328" t="str">
        <f>IF('Input -Direct Operating'!F22=0,"",'Input -Direct Operating'!F22)</f>
        <v/>
      </c>
      <c r="H24" s="328" t="str">
        <f>IF('Input -Direct Operating'!G22=0,"",'Input -Direct Operating'!G22)</f>
        <v/>
      </c>
      <c r="I24" s="320" t="str">
        <f>IF('Input -Direct Operating'!I22=0,"",'Input -Direct Operating'!$G22*'Input -Direct Operating'!I22)</f>
        <v/>
      </c>
      <c r="J24" s="320" t="str">
        <f>IF('Input -Direct Operating'!J22=0,"",'Input -Direct Operating'!$G22*'Input -Direct Operating'!J22)</f>
        <v/>
      </c>
      <c r="K24" s="320" t="str">
        <f>IF('Input -Direct Operating'!K22=0,"",'Input -Direct Operating'!$G22*'Input -Direct Operating'!K22)</f>
        <v/>
      </c>
      <c r="L24" s="320" t="str">
        <f>IF('Input -Direct Operating'!L22=0,"",'Input -Direct Operating'!$G22*'Input -Direct Operating'!L22)</f>
        <v/>
      </c>
      <c r="M24" s="320" t="str">
        <f>IF('Input -Direct Operating'!M22=0,"",'Input -Direct Operating'!$G22*'Input -Direct Operating'!M22)</f>
        <v/>
      </c>
      <c r="N24" s="320" t="str">
        <f>IF('Input -Direct Operating'!N22=0,"",'Input -Direct Operating'!$G22*'Input -Direct Operating'!N22)</f>
        <v/>
      </c>
      <c r="O24" s="320" t="str">
        <f>IF('Input -Direct Operating'!O22=0,"",'Input -Direct Operating'!$G22*'Input -Direct Operating'!O22)</f>
        <v/>
      </c>
      <c r="P24" s="320" t="str">
        <f>IF('Input -Direct Operating'!P22=0,"",'Input -Direct Operating'!$G22*'Input -Direct Operating'!P22)</f>
        <v/>
      </c>
      <c r="Q24" s="320" t="str">
        <f>IF('Input -Direct Operating'!Q22=0,"",'Input -Direct Operating'!$G22*'Input -Direct Operating'!Q22)</f>
        <v/>
      </c>
      <c r="R24" s="320" t="str">
        <f>IF('Input -Direct Operating'!R22=0,"",'Input -Direct Operating'!$G22*'Input -Direct Operating'!R22)</f>
        <v/>
      </c>
      <c r="S24" s="320" t="str">
        <f>IF('Input -Direct Operating'!S22=0,"",'Input -Direct Operating'!$G22*'Input -Direct Operating'!S22)</f>
        <v/>
      </c>
      <c r="T24" s="320" t="str">
        <f>IF('Input -Direct Operating'!T22=0,"",'Input -Direct Operating'!$G22*'Input -Direct Operating'!T22)</f>
        <v/>
      </c>
      <c r="U24" s="320" t="str">
        <f>IF('Input -Direct Operating'!U22=0,"",'Input -Direct Operating'!$G22*'Input -Direct Operating'!U22)</f>
        <v/>
      </c>
      <c r="V24" s="320" t="str">
        <f>IF('Input -Direct Operating'!V22=0,"",'Input -Direct Operating'!$G22*'Input -Direct Operating'!V22)</f>
        <v/>
      </c>
      <c r="W24" s="320" t="str">
        <f>IF('Input -Direct Operating'!W22=0,"",'Input -Direct Operating'!$G22*'Input -Direct Operating'!W22)</f>
        <v/>
      </c>
      <c r="X24" s="320" t="str">
        <f>IF('Input -Direct Operating'!X22=0,"",'Input -Direct Operating'!$G22*'Input -Direct Operating'!X22)</f>
        <v/>
      </c>
      <c r="Y24" s="320" t="str">
        <f>IF('Input -Direct Operating'!Y22=0,"",'Input -Direct Operating'!$G22*'Input -Direct Operating'!Y22)</f>
        <v/>
      </c>
      <c r="Z24" s="320" t="str">
        <f>IF('Input -Direct Operating'!Z22=0,"",'Input -Direct Operating'!$G22*'Input -Direct Operating'!Z22)</f>
        <v/>
      </c>
      <c r="AA24" s="320" t="str">
        <f>IF('Input -Direct Operating'!AA22=0,"",'Input -Direct Operating'!$G22*'Input -Direct Operating'!AA22)</f>
        <v/>
      </c>
      <c r="AB24" s="320" t="str">
        <f>IF('Input -Direct Operating'!AB22=0,"",'Input -Direct Operating'!$G22*'Input -Direct Operating'!AB22)</f>
        <v/>
      </c>
      <c r="AC24" s="320" t="str">
        <f>IF('Input -Direct Operating'!AC22=0,"",'Input -Direct Operating'!$G22*'Input -Direct Operating'!AC22)</f>
        <v/>
      </c>
      <c r="AD24" s="320" t="str">
        <f>IF('Input -Direct Operating'!AD22=0,"",'Input -Direct Operating'!$G22*'Input -Direct Operating'!AD22)</f>
        <v/>
      </c>
      <c r="AE24" s="320" t="str">
        <f>IF('Input -Direct Operating'!AE22=0,"",'Input -Direct Operating'!$G22*'Input -Direct Operating'!AE22)</f>
        <v/>
      </c>
      <c r="AF24" s="320" t="str">
        <f>IF('Input -Direct Operating'!AF22=0,"",'Input -Direct Operating'!$G22*'Input -Direct Operating'!AF22)</f>
        <v/>
      </c>
      <c r="AG24" s="320" t="str">
        <f>IF('Input -Direct Operating'!AG22=0,"",'Input -Direct Operating'!$G22*'Input -Direct Operating'!AG22)</f>
        <v/>
      </c>
      <c r="AH24" s="320" t="str">
        <f>IF('Input -Direct Operating'!AH22=0,"",'Input -Direct Operating'!$G22*'Input -Direct Operating'!AH22)</f>
        <v/>
      </c>
      <c r="AI24" s="320" t="str">
        <f>IF('Input -Direct Operating'!AI22=0,"",'Input -Direct Operating'!$G22*'Input -Direct Operating'!AI22)</f>
        <v/>
      </c>
      <c r="AJ24" s="320" t="str">
        <f>IF('Input -Direct Operating'!AJ22=0,"",'Input -Direct Operating'!$G22*'Input -Direct Operating'!AJ22)</f>
        <v/>
      </c>
      <c r="AK24" s="320" t="str">
        <f>IF('Input -Direct Operating'!AK22=0,"",'Input -Direct Operating'!$G22*'Input -Direct Operating'!AK22)</f>
        <v/>
      </c>
      <c r="AL24" s="320" t="str">
        <f>IF('Input -Direct Operating'!AL22=0,"",'Input -Direct Operating'!$G22*'Input -Direct Operating'!AL22)</f>
        <v/>
      </c>
      <c r="AM24" s="320" t="str">
        <f>IF('Input -Direct Operating'!AM22=0,"",'Input -Direct Operating'!$G22*'Input -Direct Operating'!AM22)</f>
        <v/>
      </c>
      <c r="AN24" s="320" t="str">
        <f>IF('Input -Direct Operating'!AN22=0,"",'Input -Direct Operating'!$G22*'Input -Direct Operating'!AN22)</f>
        <v/>
      </c>
      <c r="AO24" s="320" t="str">
        <f>IF('Input -Direct Operating'!AO22=0,"",'Input -Direct Operating'!$G22*'Input -Direct Operating'!AO22)</f>
        <v/>
      </c>
      <c r="AP24" s="320" t="str">
        <f>IF('Input -Direct Operating'!AP22=0,"",'Input -Direct Operating'!$G22*'Input -Direct Operating'!AP22)</f>
        <v/>
      </c>
      <c r="AQ24" s="320" t="str">
        <f>IF('Input -Direct Operating'!AQ22=0,"",'Input -Direct Operating'!$G22*'Input -Direct Operating'!AQ22)</f>
        <v/>
      </c>
      <c r="AR24" s="320" t="str">
        <f>IF('Input -Direct Operating'!AR22=0,"",'Input -Direct Operating'!$G22*'Input -Direct Operating'!AR22)</f>
        <v/>
      </c>
      <c r="AS24" s="320" t="str">
        <f>IF('Input -Direct Operating'!AS22=0,"",'Input -Direct Operating'!$G22*'Input -Direct Operating'!AS22)</f>
        <v/>
      </c>
      <c r="AT24" s="320" t="str">
        <f>IF('Input -Direct Operating'!AT22=0,"",'Input -Direct Operating'!$G22*'Input -Direct Operating'!AT22)</f>
        <v/>
      </c>
      <c r="AU24" s="320" t="str">
        <f>IF('Input -Direct Operating'!AU22=0,"",'Input -Direct Operating'!$G22*'Input -Direct Operating'!AU22)</f>
        <v/>
      </c>
      <c r="AV24" s="320" t="str">
        <f>IF('Input -Direct Operating'!AV22=0,"",'Input -Direct Operating'!$G22*'Input -Direct Operating'!AV22)</f>
        <v/>
      </c>
      <c r="AW24" s="320" t="str">
        <f>IF('Input -Direct Operating'!AW22=0,"",'Input -Direct Operating'!$G22*'Input -Direct Operating'!AW22)</f>
        <v/>
      </c>
      <c r="AX24" s="320" t="str">
        <f>IF('Input -Direct Operating'!AX22=0,"",'Input -Direct Operating'!$G22*'Input -Direct Operating'!AX22)</f>
        <v/>
      </c>
      <c r="AY24" s="320" t="str">
        <f>IF('Input -Direct Operating'!AY22=0,"",'Input -Direct Operating'!$G22*'Input -Direct Operating'!AY22)</f>
        <v/>
      </c>
      <c r="AZ24" s="320" t="str">
        <f>IF('Input -Direct Operating'!AZ22=0,"",'Input -Direct Operating'!$G22*'Input -Direct Operating'!AZ22)</f>
        <v/>
      </c>
      <c r="BA24" s="320" t="str">
        <f>IF('Input -Direct Operating'!BA22=0,"",'Input -Direct Operating'!$G22*'Input -Direct Operating'!BA22)</f>
        <v/>
      </c>
      <c r="BB24" s="320" t="str">
        <f>IF('Input -Direct Operating'!BB22=0,"",'Input -Direct Operating'!$G22*'Input -Direct Operating'!BB22)</f>
        <v/>
      </c>
      <c r="BC24" s="320" t="str">
        <f>IF('Input -Direct Operating'!BC22=0,"",'Input -Direct Operating'!$G22*'Input -Direct Operating'!BC22)</f>
        <v/>
      </c>
      <c r="BD24" s="320" t="str">
        <f>IF('Input -Direct Operating'!BD22=0,"",'Input -Direct Operating'!$G22*'Input -Direct Operating'!BD22)</f>
        <v/>
      </c>
      <c r="BE24" s="320" t="str">
        <f>IF('Input -Direct Operating'!BE22=0,"",'Input -Direct Operating'!$G22*'Input -Direct Operating'!BE22)</f>
        <v/>
      </c>
      <c r="BF24" s="320" t="str">
        <f>IF('Input -Direct Operating'!BF22=0,"",'Input -Direct Operating'!$G22*'Input -Direct Operating'!BF22)</f>
        <v/>
      </c>
      <c r="BG24" s="320" t="str">
        <f>IF('Input -Direct Operating'!BG22=0,"",'Input -Direct Operating'!$G22*'Input -Direct Operating'!BG22)</f>
        <v/>
      </c>
      <c r="BH24" s="320" t="str">
        <f>IF('Input -Direct Operating'!BH22=0,"",'Input -Direct Operating'!$G22*'Input -Direct Operating'!BH22)</f>
        <v/>
      </c>
      <c r="BI24" s="320" t="str">
        <f>IF('Input -Direct Operating'!BI22=0,"",'Input -Direct Operating'!$G22*'Input -Direct Operating'!BI22)</f>
        <v/>
      </c>
      <c r="BJ24" s="320" t="str">
        <f>IF('Input -Direct Operating'!BJ22=0,"",'Input -Direct Operating'!$G22*'Input -Direct Operating'!BJ22)</f>
        <v/>
      </c>
      <c r="BK24" s="320" t="str">
        <f>IF('Input -Direct Operating'!BK22=0,"",'Input -Direct Operating'!$G22*'Input -Direct Operating'!BK22)</f>
        <v/>
      </c>
      <c r="BL24" s="320" t="str">
        <f>IF('Input -Direct Operating'!BL22=0,"",'Input -Direct Operating'!$G22*'Input -Direct Operating'!BL22)</f>
        <v/>
      </c>
      <c r="BM24" s="320" t="str">
        <f>IF('Input -Direct Operating'!BM22=0,"",'Input -Direct Operating'!$G22*'Input -Direct Operating'!BM22)</f>
        <v/>
      </c>
      <c r="BN24" s="320" t="str">
        <f>IF('Input -Direct Operating'!BN22=0,"",'Input -Direct Operating'!$G22*'Input -Direct Operating'!BN22)</f>
        <v/>
      </c>
      <c r="BO24" s="320" t="str">
        <f>IF('Input -Direct Operating'!BO22=0,"",'Input -Direct Operating'!$G22*'Input -Direct Operating'!BO22)</f>
        <v/>
      </c>
      <c r="BP24" s="320" t="str">
        <f>IF('Input -Direct Operating'!BP22=0,"",'Input -Direct Operating'!$G22*'Input -Direct Operating'!BP22)</f>
        <v/>
      </c>
      <c r="BQ24" s="320" t="str">
        <f>IF('Input -Direct Operating'!BQ22=0,"",'Input -Direct Operating'!$G22*'Input -Direct Operating'!BQ22)</f>
        <v/>
      </c>
      <c r="BR24" s="320" t="str">
        <f>IF('Input -Direct Operating'!BR22=0,"",'Input -Direct Operating'!$G22*'Input -Direct Operating'!BR22)</f>
        <v/>
      </c>
      <c r="BS24" s="320" t="str">
        <f>IF('Input -Direct Operating'!BS22=0,"",'Input -Direct Operating'!$G22*'Input -Direct Operating'!BS22)</f>
        <v/>
      </c>
      <c r="BT24" s="320" t="str">
        <f>IF('Input -Direct Operating'!BT22=0,"",'Input -Direct Operating'!$G22*'Input -Direct Operating'!BT22)</f>
        <v/>
      </c>
      <c r="BU24" s="320" t="str">
        <f>IF('Input -Direct Operating'!BU22=0,"",'Input -Direct Operating'!$G22*'Input -Direct Operating'!BU22)</f>
        <v/>
      </c>
      <c r="BV24" s="320" t="str">
        <f>IF('Input -Direct Operating'!BV22=0,"",'Input -Direct Operating'!$G22*'Input -Direct Operating'!BV22)</f>
        <v/>
      </c>
      <c r="BW24" s="320" t="str">
        <f>IF('Input -Direct Operating'!BW22=0,"",'Input -Direct Operating'!$G22*'Input -Direct Operating'!BW22)</f>
        <v/>
      </c>
      <c r="BX24" s="320" t="str">
        <f>IF('Input -Direct Operating'!BX22=0,"",'Input -Direct Operating'!$G22*'Input -Direct Operating'!BX22)</f>
        <v/>
      </c>
      <c r="BY24" s="320" t="str">
        <f>IF('Input -Direct Operating'!BY22=0,"",'Input -Direct Operating'!$G22*'Input -Direct Operating'!BY22)</f>
        <v/>
      </c>
      <c r="BZ24" s="320" t="str">
        <f>IF('Input -Direct Operating'!BZ22=0,"",'Input -Direct Operating'!$G22*'Input -Direct Operating'!BZ22)</f>
        <v/>
      </c>
      <c r="CA24" s="320" t="str">
        <f>IF('Input -Direct Operating'!CA22=0,"",'Input -Direct Operating'!$G22*'Input -Direct Operating'!CA22)</f>
        <v/>
      </c>
      <c r="CB24" s="320" t="str">
        <f>IF('Input -Direct Operating'!CB22=0,"",'Input -Direct Operating'!$G22*'Input -Direct Operating'!CB22)</f>
        <v/>
      </c>
      <c r="CC24" s="320" t="str">
        <f>IF('Input -Direct Operating'!CC22=0,"",'Input -Direct Operating'!$G22*'Input -Direct Operating'!CC22)</f>
        <v/>
      </c>
      <c r="CD24" s="320" t="str">
        <f>IF('Input -Direct Operating'!CD22=0,"",'Input -Direct Operating'!$G22*'Input -Direct Operating'!CD22)</f>
        <v/>
      </c>
      <c r="CE24" s="320" t="str">
        <f>IF('Input -Direct Operating'!CE22=0,"",'Input -Direct Operating'!$G22*'Input -Direct Operating'!CE22)</f>
        <v/>
      </c>
      <c r="CF24" s="320" t="str">
        <f>IF('Input -Direct Operating'!CF22=0,"",'Input -Direct Operating'!$G22*'Input -Direct Operating'!CF22)</f>
        <v/>
      </c>
      <c r="CG24" s="320" t="str">
        <f>IF('Input -Direct Operating'!CG22=0,"",'Input -Direct Operating'!$G22*'Input -Direct Operating'!CG22)</f>
        <v/>
      </c>
      <c r="CH24" s="320" t="str">
        <f>IF('Input -Direct Operating'!CH22=0,"",'Input -Direct Operating'!$G22*'Input -Direct Operating'!CH22)</f>
        <v/>
      </c>
      <c r="CI24" s="320" t="str">
        <f>IF('Input -Direct Operating'!CI22=0,"",'Input -Direct Operating'!$G22*'Input -Direct Operating'!CI22)</f>
        <v/>
      </c>
      <c r="CJ24" s="320" t="str">
        <f>IF('Input -Direct Operating'!CJ22=0,"",'Input -Direct Operating'!$G22*'Input -Direct Operating'!CJ22)</f>
        <v/>
      </c>
      <c r="CK24" s="320" t="str">
        <f>IF('Input -Direct Operating'!CK22=0,"",'Input -Direct Operating'!$G22*'Input -Direct Operating'!CK22)</f>
        <v/>
      </c>
      <c r="CL24" s="320" t="str">
        <f>IF('Input -Direct Operating'!CL22=0,"",'Input -Direct Operating'!$G22*'Input -Direct Operating'!CL22)</f>
        <v/>
      </c>
      <c r="CM24" s="320" t="str">
        <f>IF('Input -Direct Operating'!CM22=0,"",'Input -Direct Operating'!$G22*'Input -Direct Operating'!CM22)</f>
        <v/>
      </c>
      <c r="CN24" s="320" t="str">
        <f>IF('Input -Direct Operating'!CN22=0,"",'Input -Direct Operating'!$G22*'Input -Direct Operating'!CN22)</f>
        <v/>
      </c>
      <c r="CO24" s="320" t="str">
        <f>IF('Input -Direct Operating'!CO22=0,"",'Input -Direct Operating'!$G22*'Input -Direct Operating'!CO22)</f>
        <v/>
      </c>
      <c r="CP24" s="320" t="str">
        <f>IF('Input -Direct Operating'!CP22=0,"",'Input -Direct Operating'!$G22*'Input -Direct Operating'!CP22)</f>
        <v/>
      </c>
      <c r="CQ24" s="320" t="str">
        <f>IF('Input -Direct Operating'!CQ22=0,"",'Input -Direct Operating'!$G22*'Input -Direct Operating'!CQ22)</f>
        <v/>
      </c>
      <c r="CR24" s="320" t="str">
        <f>IF('Input -Direct Operating'!CR22=0,"",'Input -Direct Operating'!$G22*'Input -Direct Operating'!CR22)</f>
        <v/>
      </c>
      <c r="CS24" s="320" t="str">
        <f>IF('Input -Direct Operating'!CS22=0,"",'Input -Direct Operating'!$G22*'Input -Direct Operating'!CS22)</f>
        <v/>
      </c>
      <c r="CT24" s="320" t="str">
        <f>IF('Input -Direct Operating'!CT22=0,"",'Input -Direct Operating'!$G22*'Input -Direct Operating'!CT22)</f>
        <v/>
      </c>
      <c r="CU24" s="320" t="str">
        <f>IF('Input -Direct Operating'!CU22=0,"",'Input -Direct Operating'!$G22*'Input -Direct Operating'!CU22)</f>
        <v/>
      </c>
      <c r="CV24" s="320" t="str">
        <f>IF('Input -Direct Operating'!CV22=0,"",'Input -Direct Operating'!$G22*'Input -Direct Operating'!CV22)</f>
        <v/>
      </c>
      <c r="CW24" s="320" t="str">
        <f>IF('Input -Direct Operating'!CW22=0,"",'Input -Direct Operating'!$G22*'Input -Direct Operating'!CW22)</f>
        <v/>
      </c>
      <c r="CX24" s="320" t="str">
        <f>IF('Input -Direct Operating'!CX22=0,"",'Input -Direct Operating'!$G22*'Input -Direct Operating'!CX22)</f>
        <v/>
      </c>
      <c r="CY24" s="320" t="str">
        <f>IF('Input -Direct Operating'!CY22=0,"",'Input -Direct Operating'!$G22*'Input -Direct Operating'!CY22)</f>
        <v/>
      </c>
      <c r="CZ24" s="320" t="str">
        <f>IF('Input -Direct Operating'!CZ22=0,"",'Input -Direct Operating'!$G22*'Input -Direct Operating'!CZ22)</f>
        <v/>
      </c>
      <c r="DA24" s="320" t="str">
        <f>IF('Input -Direct Operating'!DA22=0,"",'Input -Direct Operating'!$G22*'Input -Direct Operating'!DA22)</f>
        <v/>
      </c>
      <c r="DB24" s="320" t="str">
        <f>IF('Input -Direct Operating'!DB22=0,"",'Input -Direct Operating'!$G22*'Input -Direct Operating'!DB22)</f>
        <v/>
      </c>
      <c r="DC24" s="320" t="str">
        <f>IF('Input -Direct Operating'!DC22=0,"",'Input -Direct Operating'!$G22*'Input -Direct Operating'!DC22)</f>
        <v/>
      </c>
      <c r="DD24" s="320" t="str">
        <f>IF('Input -Direct Operating'!DD22=0,"",'Input -Direct Operating'!$G22*'Input -Direct Operating'!DD22)</f>
        <v/>
      </c>
      <c r="DE24" s="320" t="str">
        <f>IF('Input -Direct Operating'!DE22=0,"",'Input -Direct Operating'!$G22*'Input -Direct Operating'!DE22)</f>
        <v/>
      </c>
      <c r="DF24" s="320" t="str">
        <f>IF('Input -Direct Operating'!DF22=0,"",'Input -Direct Operating'!$G22*'Input -Direct Operating'!DF22)</f>
        <v/>
      </c>
      <c r="DG24" s="320" t="str">
        <f>IF('Input -Direct Operating'!DG22=0,"",'Input -Direct Operating'!$G22*'Input -Direct Operating'!DG22)</f>
        <v/>
      </c>
      <c r="DH24" s="320" t="str">
        <f>IF('Input -Direct Operating'!DH22=0,"",'Input -Direct Operating'!$G22*'Input -Direct Operating'!DH22)</f>
        <v/>
      </c>
      <c r="DI24" s="320" t="str">
        <f>IF('Input -Direct Operating'!DI22=0,"",'Input -Direct Operating'!$G22*'Input -Direct Operating'!DI22)</f>
        <v/>
      </c>
      <c r="DJ24" s="320" t="str">
        <f>IF('Input -Direct Operating'!DJ22=0,"",'Input -Direct Operating'!$G22*'Input -Direct Operating'!DJ22)</f>
        <v/>
      </c>
      <c r="DK24" s="320" t="str">
        <f>IF('Input -Direct Operating'!DK22=0,"",'Input -Direct Operating'!$G22*'Input -Direct Operating'!DK22)</f>
        <v/>
      </c>
      <c r="DL24" s="320" t="str">
        <f>IF('Input -Direct Operating'!DL22=0,"",'Input -Direct Operating'!$G22*'Input -Direct Operating'!DL22)</f>
        <v/>
      </c>
      <c r="DM24" s="320" t="str">
        <f>IF('Input -Direct Operating'!DM22=0,"",'Input -Direct Operating'!$G22*'Input -Direct Operating'!DM22)</f>
        <v/>
      </c>
      <c r="DN24" s="320" t="str">
        <f>IF('Input -Direct Operating'!DN22=0,"",'Input -Direct Operating'!$G22*'Input -Direct Operating'!DN22)</f>
        <v/>
      </c>
      <c r="DO24" s="320" t="str">
        <f>IF('Input -Direct Operating'!DO22=0,"",'Input -Direct Operating'!$G22*'Input -Direct Operating'!DO22)</f>
        <v/>
      </c>
      <c r="DP24" s="320" t="str">
        <f>IF('Input -Direct Operating'!DP22=0,"",'Input -Direct Operating'!$G22*'Input -Direct Operating'!DP22)</f>
        <v/>
      </c>
      <c r="DQ24" s="320" t="str">
        <f>IF('Input -Direct Operating'!DQ22=0,"",'Input -Direct Operating'!$G22*'Input -Direct Operating'!DQ22)</f>
        <v/>
      </c>
      <c r="DR24" s="320" t="str">
        <f>IF('Input -Direct Operating'!DR22=0,"",'Input -Direct Operating'!$G22*'Input -Direct Operating'!DR22)</f>
        <v/>
      </c>
      <c r="DS24" s="320" t="str">
        <f>IF('Input -Direct Operating'!DS22=0,"",'Input -Direct Operating'!$G22*'Input -Direct Operating'!DS22)</f>
        <v/>
      </c>
      <c r="DT24" s="320" t="str">
        <f>IF('Input -Direct Operating'!DT22=0,"",'Input -Direct Operating'!$G22*'Input -Direct Operating'!DT22)</f>
        <v/>
      </c>
      <c r="DU24" s="320" t="str">
        <f>IF('Input -Direct Operating'!DU22=0,"",'Input -Direct Operating'!$G22*'Input -Direct Operating'!DU22)</f>
        <v/>
      </c>
      <c r="DV24" s="320" t="str">
        <f>IF('Input -Direct Operating'!DV22=0,"",'Input -Direct Operating'!$G22*'Input -Direct Operating'!DV22)</f>
        <v/>
      </c>
      <c r="DW24" s="320" t="str">
        <f>IF('Input -Direct Operating'!DW22=0,"",'Input -Direct Operating'!$G22*'Input -Direct Operating'!DW22)</f>
        <v/>
      </c>
      <c r="DX24" s="320" t="str">
        <f>IF('Input -Direct Operating'!DX22=0,"",'Input -Direct Operating'!$G22*'Input -Direct Operating'!DX22)</f>
        <v/>
      </c>
      <c r="DY24" s="320" t="str">
        <f>IF('Input -Direct Operating'!DY22=0,"",'Input -Direct Operating'!$G22*'Input -Direct Operating'!DY22)</f>
        <v/>
      </c>
      <c r="DZ24" s="320" t="str">
        <f>IF('Input -Direct Operating'!DZ22=0,"",'Input -Direct Operating'!$G22*'Input -Direct Operating'!DZ22)</f>
        <v/>
      </c>
      <c r="EA24" s="320" t="str">
        <f>IF('Input -Direct Operating'!EA22=0,"",'Input -Direct Operating'!$G22*'Input -Direct Operating'!EA22)</f>
        <v/>
      </c>
      <c r="EB24" s="320" t="str">
        <f>IF('Input -Direct Operating'!EB22=0,"",'Input -Direct Operating'!$G22*'Input -Direct Operating'!EB22)</f>
        <v/>
      </c>
      <c r="EC24" s="320" t="str">
        <f>IF('Input -Direct Operating'!EC22=0,"",'Input -Direct Operating'!$G22*'Input -Direct Operating'!EC22)</f>
        <v/>
      </c>
      <c r="ED24" s="320" t="str">
        <f>IF('Input -Direct Operating'!ED22=0,"",'Input -Direct Operating'!$G22*'Input -Direct Operating'!ED22)</f>
        <v/>
      </c>
      <c r="EE24" s="320" t="str">
        <f>IF('Input -Direct Operating'!EE22=0,"",'Input -Direct Operating'!$G22*'Input -Direct Operating'!EE22)</f>
        <v/>
      </c>
      <c r="EF24" s="320" t="str">
        <f>IF('Input -Direct Operating'!EF22=0,"",'Input -Direct Operating'!$G22*'Input -Direct Operating'!EF22)</f>
        <v/>
      </c>
      <c r="EG24" s="320" t="str">
        <f>IF('Input -Direct Operating'!EG22=0,"",'Input -Direct Operating'!$G22*'Input -Direct Operating'!EG22)</f>
        <v/>
      </c>
      <c r="EH24" s="320" t="str">
        <f>IF('Input -Direct Operating'!EH22=0,"",'Input -Direct Operating'!$G22*'Input -Direct Operating'!EH22)</f>
        <v/>
      </c>
      <c r="EI24" s="320" t="str">
        <f>IF('Input -Direct Operating'!EI22=0,"",'Input -Direct Operating'!$G22*'Input -Direct Operating'!EI22)</f>
        <v/>
      </c>
      <c r="EJ24" s="320" t="str">
        <f>IF('Input -Direct Operating'!EJ22=0,"",'Input -Direct Operating'!$G22*'Input -Direct Operating'!EJ22)</f>
        <v/>
      </c>
      <c r="EK24" s="320" t="str">
        <f>IF('Input -Direct Operating'!EK22=0,"",'Input -Direct Operating'!$G22*'Input -Direct Operating'!EK22)</f>
        <v/>
      </c>
      <c r="EL24" s="320" t="str">
        <f>IF('Input -Direct Operating'!EL22=0,"",'Input -Direct Operating'!$G22*'Input -Direct Operating'!EL22)</f>
        <v/>
      </c>
      <c r="EM24" s="320" t="str">
        <f>IF('Input -Direct Operating'!EM22=0,"",'Input -Direct Operating'!$G22*'Input -Direct Operating'!EM22)</f>
        <v/>
      </c>
      <c r="EN24" s="320" t="str">
        <f>IF('Input -Direct Operating'!EN22=0,"",'Input -Direct Operating'!$G22*'Input -Direct Operating'!EN22)</f>
        <v/>
      </c>
      <c r="EO24" s="320" t="str">
        <f>IF('Input -Direct Operating'!EO22=0,"",'Input -Direct Operating'!$G22*'Input -Direct Operating'!EO22)</f>
        <v/>
      </c>
      <c r="EP24" s="320" t="str">
        <f>IF('Input -Direct Operating'!EP22=0,"",'Input -Direct Operating'!$G22*'Input -Direct Operating'!EP22)</f>
        <v/>
      </c>
      <c r="EQ24" s="320" t="str">
        <f>IF('Input -Direct Operating'!EQ22=0,"",'Input -Direct Operating'!$G22*'Input -Direct Operating'!EQ22)</f>
        <v/>
      </c>
      <c r="ER24" s="320" t="str">
        <f>IF('Input -Direct Operating'!ER22=0,"",'Input -Direct Operating'!$G22*'Input -Direct Operating'!ER22)</f>
        <v/>
      </c>
      <c r="ES24" s="320" t="str">
        <f>IF('Input -Direct Operating'!ES22=0,"",'Input -Direct Operating'!$G22*'Input -Direct Operating'!ES22)</f>
        <v/>
      </c>
    </row>
    <row r="25" spans="1:149">
      <c r="A25" s="853" t="str">
        <f>IF('Input -Direct Operating'!A23=0,"",'Input -Direct Operating'!A23)</f>
        <v/>
      </c>
      <c r="B25" s="854"/>
      <c r="C25" s="855"/>
      <c r="D25" s="323" t="str">
        <f>IF('Input -Direct Operating'!C23=0,"",'Input -Direct Operating'!C23)</f>
        <v/>
      </c>
      <c r="E25" s="327" t="str">
        <f>IF('Input -Direct Operating'!D23=0,"",'Input -Direct Operating'!D23)</f>
        <v/>
      </c>
      <c r="F25" s="328" t="str">
        <f>IF('Input -Direct Operating'!E23=0,"",'Input -Direct Operating'!E23)</f>
        <v/>
      </c>
      <c r="G25" s="328" t="str">
        <f>IF('Input -Direct Operating'!F23=0,"",'Input -Direct Operating'!F23)</f>
        <v/>
      </c>
      <c r="H25" s="328" t="str">
        <f>IF('Input -Direct Operating'!G23=0,"",'Input -Direct Operating'!G23)</f>
        <v/>
      </c>
      <c r="I25" s="320" t="str">
        <f>IF('Input -Direct Operating'!I23=0,"",'Input -Direct Operating'!$G23*'Input -Direct Operating'!I23)</f>
        <v/>
      </c>
      <c r="J25" s="320" t="str">
        <f>IF('Input -Direct Operating'!J23=0,"",'Input -Direct Operating'!$G23*'Input -Direct Operating'!J23)</f>
        <v/>
      </c>
      <c r="K25" s="320" t="str">
        <f>IF('Input -Direct Operating'!K23=0,"",'Input -Direct Operating'!$G23*'Input -Direct Operating'!K23)</f>
        <v/>
      </c>
      <c r="L25" s="320" t="str">
        <f>IF('Input -Direct Operating'!L23=0,"",'Input -Direct Operating'!$G23*'Input -Direct Operating'!L23)</f>
        <v/>
      </c>
      <c r="M25" s="320" t="str">
        <f>IF('Input -Direct Operating'!M23=0,"",'Input -Direct Operating'!$G23*'Input -Direct Operating'!M23)</f>
        <v/>
      </c>
      <c r="N25" s="320" t="str">
        <f>IF('Input -Direct Operating'!N23=0,"",'Input -Direct Operating'!$G23*'Input -Direct Operating'!N23)</f>
        <v/>
      </c>
      <c r="O25" s="320" t="str">
        <f>IF('Input -Direct Operating'!O23=0,"",'Input -Direct Operating'!$G23*'Input -Direct Operating'!O23)</f>
        <v/>
      </c>
      <c r="P25" s="320" t="str">
        <f>IF('Input -Direct Operating'!P23=0,"",'Input -Direct Operating'!$G23*'Input -Direct Operating'!P23)</f>
        <v/>
      </c>
      <c r="Q25" s="320" t="str">
        <f>IF('Input -Direct Operating'!Q23=0,"",'Input -Direct Operating'!$G23*'Input -Direct Operating'!Q23)</f>
        <v/>
      </c>
      <c r="R25" s="320" t="str">
        <f>IF('Input -Direct Operating'!R23=0,"",'Input -Direct Operating'!$G23*'Input -Direct Operating'!R23)</f>
        <v/>
      </c>
      <c r="S25" s="320" t="str">
        <f>IF('Input -Direct Operating'!S23=0,"",'Input -Direct Operating'!$G23*'Input -Direct Operating'!S23)</f>
        <v/>
      </c>
      <c r="T25" s="320" t="str">
        <f>IF('Input -Direct Operating'!T23=0,"",'Input -Direct Operating'!$G23*'Input -Direct Operating'!T23)</f>
        <v/>
      </c>
      <c r="U25" s="320" t="str">
        <f>IF('Input -Direct Operating'!U23=0,"",'Input -Direct Operating'!$G23*'Input -Direct Operating'!U23)</f>
        <v/>
      </c>
      <c r="V25" s="320" t="str">
        <f>IF('Input -Direct Operating'!V23=0,"",'Input -Direct Operating'!$G23*'Input -Direct Operating'!V23)</f>
        <v/>
      </c>
      <c r="W25" s="320" t="str">
        <f>IF('Input -Direct Operating'!W23=0,"",'Input -Direct Operating'!$G23*'Input -Direct Operating'!W23)</f>
        <v/>
      </c>
      <c r="X25" s="320" t="str">
        <f>IF('Input -Direct Operating'!X23=0,"",'Input -Direct Operating'!$G23*'Input -Direct Operating'!X23)</f>
        <v/>
      </c>
      <c r="Y25" s="320" t="str">
        <f>IF('Input -Direct Operating'!Y23=0,"",'Input -Direct Operating'!$G23*'Input -Direct Operating'!Y23)</f>
        <v/>
      </c>
      <c r="Z25" s="320" t="str">
        <f>IF('Input -Direct Operating'!Z23=0,"",'Input -Direct Operating'!$G23*'Input -Direct Operating'!Z23)</f>
        <v/>
      </c>
      <c r="AA25" s="320" t="str">
        <f>IF('Input -Direct Operating'!AA23=0,"",'Input -Direct Operating'!$G23*'Input -Direct Operating'!AA23)</f>
        <v/>
      </c>
      <c r="AB25" s="320" t="str">
        <f>IF('Input -Direct Operating'!AB23=0,"",'Input -Direct Operating'!$G23*'Input -Direct Operating'!AB23)</f>
        <v/>
      </c>
      <c r="AC25" s="320" t="str">
        <f>IF('Input -Direct Operating'!AC23=0,"",'Input -Direct Operating'!$G23*'Input -Direct Operating'!AC23)</f>
        <v/>
      </c>
      <c r="AD25" s="320" t="str">
        <f>IF('Input -Direct Operating'!AD23=0,"",'Input -Direct Operating'!$G23*'Input -Direct Operating'!AD23)</f>
        <v/>
      </c>
      <c r="AE25" s="320" t="str">
        <f>IF('Input -Direct Operating'!AE23=0,"",'Input -Direct Operating'!$G23*'Input -Direct Operating'!AE23)</f>
        <v/>
      </c>
      <c r="AF25" s="320" t="str">
        <f>IF('Input -Direct Operating'!AF23=0,"",'Input -Direct Operating'!$G23*'Input -Direct Operating'!AF23)</f>
        <v/>
      </c>
      <c r="AG25" s="320" t="str">
        <f>IF('Input -Direct Operating'!AG23=0,"",'Input -Direct Operating'!$G23*'Input -Direct Operating'!AG23)</f>
        <v/>
      </c>
      <c r="AH25" s="320" t="str">
        <f>IF('Input -Direct Operating'!AH23=0,"",'Input -Direct Operating'!$G23*'Input -Direct Operating'!AH23)</f>
        <v/>
      </c>
      <c r="AI25" s="320" t="str">
        <f>IF('Input -Direct Operating'!AI23=0,"",'Input -Direct Operating'!$G23*'Input -Direct Operating'!AI23)</f>
        <v/>
      </c>
      <c r="AJ25" s="320" t="str">
        <f>IF('Input -Direct Operating'!AJ23=0,"",'Input -Direct Operating'!$G23*'Input -Direct Operating'!AJ23)</f>
        <v/>
      </c>
      <c r="AK25" s="320" t="str">
        <f>IF('Input -Direct Operating'!AK23=0,"",'Input -Direct Operating'!$G23*'Input -Direct Operating'!AK23)</f>
        <v/>
      </c>
      <c r="AL25" s="320" t="str">
        <f>IF('Input -Direct Operating'!AL23=0,"",'Input -Direct Operating'!$G23*'Input -Direct Operating'!AL23)</f>
        <v/>
      </c>
      <c r="AM25" s="320" t="str">
        <f>IF('Input -Direct Operating'!AM23=0,"",'Input -Direct Operating'!$G23*'Input -Direct Operating'!AM23)</f>
        <v/>
      </c>
      <c r="AN25" s="320" t="str">
        <f>IF('Input -Direct Operating'!AN23=0,"",'Input -Direct Operating'!$G23*'Input -Direct Operating'!AN23)</f>
        <v/>
      </c>
      <c r="AO25" s="320" t="str">
        <f>IF('Input -Direct Operating'!AO23=0,"",'Input -Direct Operating'!$G23*'Input -Direct Operating'!AO23)</f>
        <v/>
      </c>
      <c r="AP25" s="320" t="str">
        <f>IF('Input -Direct Operating'!AP23=0,"",'Input -Direct Operating'!$G23*'Input -Direct Operating'!AP23)</f>
        <v/>
      </c>
      <c r="AQ25" s="320" t="str">
        <f>IF('Input -Direct Operating'!AQ23=0,"",'Input -Direct Operating'!$G23*'Input -Direct Operating'!AQ23)</f>
        <v/>
      </c>
      <c r="AR25" s="320" t="str">
        <f>IF('Input -Direct Operating'!AR23=0,"",'Input -Direct Operating'!$G23*'Input -Direct Operating'!AR23)</f>
        <v/>
      </c>
      <c r="AS25" s="320" t="str">
        <f>IF('Input -Direct Operating'!AS23=0,"",'Input -Direct Operating'!$G23*'Input -Direct Operating'!AS23)</f>
        <v/>
      </c>
      <c r="AT25" s="320" t="str">
        <f>IF('Input -Direct Operating'!AT23=0,"",'Input -Direct Operating'!$G23*'Input -Direct Operating'!AT23)</f>
        <v/>
      </c>
      <c r="AU25" s="320" t="str">
        <f>IF('Input -Direct Operating'!AU23=0,"",'Input -Direct Operating'!$G23*'Input -Direct Operating'!AU23)</f>
        <v/>
      </c>
      <c r="AV25" s="320" t="str">
        <f>IF('Input -Direct Operating'!AV23=0,"",'Input -Direct Operating'!$G23*'Input -Direct Operating'!AV23)</f>
        <v/>
      </c>
      <c r="AW25" s="320" t="str">
        <f>IF('Input -Direct Operating'!AW23=0,"",'Input -Direct Operating'!$G23*'Input -Direct Operating'!AW23)</f>
        <v/>
      </c>
      <c r="AX25" s="320" t="str">
        <f>IF('Input -Direct Operating'!AX23=0,"",'Input -Direct Operating'!$G23*'Input -Direct Operating'!AX23)</f>
        <v/>
      </c>
      <c r="AY25" s="320" t="str">
        <f>IF('Input -Direct Operating'!AY23=0,"",'Input -Direct Operating'!$G23*'Input -Direct Operating'!AY23)</f>
        <v/>
      </c>
      <c r="AZ25" s="320" t="str">
        <f>IF('Input -Direct Operating'!AZ23=0,"",'Input -Direct Operating'!$G23*'Input -Direct Operating'!AZ23)</f>
        <v/>
      </c>
      <c r="BA25" s="320" t="str">
        <f>IF('Input -Direct Operating'!BA23=0,"",'Input -Direct Operating'!$G23*'Input -Direct Operating'!BA23)</f>
        <v/>
      </c>
      <c r="BB25" s="320" t="str">
        <f>IF('Input -Direct Operating'!BB23=0,"",'Input -Direct Operating'!$G23*'Input -Direct Operating'!BB23)</f>
        <v/>
      </c>
      <c r="BC25" s="320" t="str">
        <f>IF('Input -Direct Operating'!BC23=0,"",'Input -Direct Operating'!$G23*'Input -Direct Operating'!BC23)</f>
        <v/>
      </c>
      <c r="BD25" s="320" t="str">
        <f>IF('Input -Direct Operating'!BD23=0,"",'Input -Direct Operating'!$G23*'Input -Direct Operating'!BD23)</f>
        <v/>
      </c>
      <c r="BE25" s="320" t="str">
        <f>IF('Input -Direct Operating'!BE23=0,"",'Input -Direct Operating'!$G23*'Input -Direct Operating'!BE23)</f>
        <v/>
      </c>
      <c r="BF25" s="320" t="str">
        <f>IF('Input -Direct Operating'!BF23=0,"",'Input -Direct Operating'!$G23*'Input -Direct Operating'!BF23)</f>
        <v/>
      </c>
      <c r="BG25" s="320" t="str">
        <f>IF('Input -Direct Operating'!BG23=0,"",'Input -Direct Operating'!$G23*'Input -Direct Operating'!BG23)</f>
        <v/>
      </c>
      <c r="BH25" s="320" t="str">
        <f>IF('Input -Direct Operating'!BH23=0,"",'Input -Direct Operating'!$G23*'Input -Direct Operating'!BH23)</f>
        <v/>
      </c>
      <c r="BI25" s="320" t="str">
        <f>IF('Input -Direct Operating'!BI23=0,"",'Input -Direct Operating'!$G23*'Input -Direct Operating'!BI23)</f>
        <v/>
      </c>
      <c r="BJ25" s="320" t="str">
        <f>IF('Input -Direct Operating'!BJ23=0,"",'Input -Direct Operating'!$G23*'Input -Direct Operating'!BJ23)</f>
        <v/>
      </c>
      <c r="BK25" s="320" t="str">
        <f>IF('Input -Direct Operating'!BK23=0,"",'Input -Direct Operating'!$G23*'Input -Direct Operating'!BK23)</f>
        <v/>
      </c>
      <c r="BL25" s="320" t="str">
        <f>IF('Input -Direct Operating'!BL23=0,"",'Input -Direct Operating'!$G23*'Input -Direct Operating'!BL23)</f>
        <v/>
      </c>
      <c r="BM25" s="320" t="str">
        <f>IF('Input -Direct Operating'!BM23=0,"",'Input -Direct Operating'!$G23*'Input -Direct Operating'!BM23)</f>
        <v/>
      </c>
      <c r="BN25" s="320" t="str">
        <f>IF('Input -Direct Operating'!BN23=0,"",'Input -Direct Operating'!$G23*'Input -Direct Operating'!BN23)</f>
        <v/>
      </c>
      <c r="BO25" s="320" t="str">
        <f>IF('Input -Direct Operating'!BO23=0,"",'Input -Direct Operating'!$G23*'Input -Direct Operating'!BO23)</f>
        <v/>
      </c>
      <c r="BP25" s="320" t="str">
        <f>IF('Input -Direct Operating'!BP23=0,"",'Input -Direct Operating'!$G23*'Input -Direct Operating'!BP23)</f>
        <v/>
      </c>
      <c r="BQ25" s="320" t="str">
        <f>IF('Input -Direct Operating'!BQ23=0,"",'Input -Direct Operating'!$G23*'Input -Direct Operating'!BQ23)</f>
        <v/>
      </c>
      <c r="BR25" s="320" t="str">
        <f>IF('Input -Direct Operating'!BR23=0,"",'Input -Direct Operating'!$G23*'Input -Direct Operating'!BR23)</f>
        <v/>
      </c>
      <c r="BS25" s="320" t="str">
        <f>IF('Input -Direct Operating'!BS23=0,"",'Input -Direct Operating'!$G23*'Input -Direct Operating'!BS23)</f>
        <v/>
      </c>
      <c r="BT25" s="320" t="str">
        <f>IF('Input -Direct Operating'!BT23=0,"",'Input -Direct Operating'!$G23*'Input -Direct Operating'!BT23)</f>
        <v/>
      </c>
      <c r="BU25" s="320" t="str">
        <f>IF('Input -Direct Operating'!BU23=0,"",'Input -Direct Operating'!$G23*'Input -Direct Operating'!BU23)</f>
        <v/>
      </c>
      <c r="BV25" s="320" t="str">
        <f>IF('Input -Direct Operating'!BV23=0,"",'Input -Direct Operating'!$G23*'Input -Direct Operating'!BV23)</f>
        <v/>
      </c>
      <c r="BW25" s="320" t="str">
        <f>IF('Input -Direct Operating'!BW23=0,"",'Input -Direct Operating'!$G23*'Input -Direct Operating'!BW23)</f>
        <v/>
      </c>
      <c r="BX25" s="320" t="str">
        <f>IF('Input -Direct Operating'!BX23=0,"",'Input -Direct Operating'!$G23*'Input -Direct Operating'!BX23)</f>
        <v/>
      </c>
      <c r="BY25" s="320" t="str">
        <f>IF('Input -Direct Operating'!BY23=0,"",'Input -Direct Operating'!$G23*'Input -Direct Operating'!BY23)</f>
        <v/>
      </c>
      <c r="BZ25" s="320" t="str">
        <f>IF('Input -Direct Operating'!BZ23=0,"",'Input -Direct Operating'!$G23*'Input -Direct Operating'!BZ23)</f>
        <v/>
      </c>
      <c r="CA25" s="320" t="str">
        <f>IF('Input -Direct Operating'!CA23=0,"",'Input -Direct Operating'!$G23*'Input -Direct Operating'!CA23)</f>
        <v/>
      </c>
      <c r="CB25" s="320" t="str">
        <f>IF('Input -Direct Operating'!CB23=0,"",'Input -Direct Operating'!$G23*'Input -Direct Operating'!CB23)</f>
        <v/>
      </c>
      <c r="CC25" s="320" t="str">
        <f>IF('Input -Direct Operating'!CC23=0,"",'Input -Direct Operating'!$G23*'Input -Direct Operating'!CC23)</f>
        <v/>
      </c>
      <c r="CD25" s="320" t="str">
        <f>IF('Input -Direct Operating'!CD23=0,"",'Input -Direct Operating'!$G23*'Input -Direct Operating'!CD23)</f>
        <v/>
      </c>
      <c r="CE25" s="320" t="str">
        <f>IF('Input -Direct Operating'!CE23=0,"",'Input -Direct Operating'!$G23*'Input -Direct Operating'!CE23)</f>
        <v/>
      </c>
      <c r="CF25" s="320" t="str">
        <f>IF('Input -Direct Operating'!CF23=0,"",'Input -Direct Operating'!$G23*'Input -Direct Operating'!CF23)</f>
        <v/>
      </c>
      <c r="CG25" s="320" t="str">
        <f>IF('Input -Direct Operating'!CG23=0,"",'Input -Direct Operating'!$G23*'Input -Direct Operating'!CG23)</f>
        <v/>
      </c>
      <c r="CH25" s="320" t="str">
        <f>IF('Input -Direct Operating'!CH23=0,"",'Input -Direct Operating'!$G23*'Input -Direct Operating'!CH23)</f>
        <v/>
      </c>
      <c r="CI25" s="320" t="str">
        <f>IF('Input -Direct Operating'!CI23=0,"",'Input -Direct Operating'!$G23*'Input -Direct Operating'!CI23)</f>
        <v/>
      </c>
      <c r="CJ25" s="320" t="str">
        <f>IF('Input -Direct Operating'!CJ23=0,"",'Input -Direct Operating'!$G23*'Input -Direct Operating'!CJ23)</f>
        <v/>
      </c>
      <c r="CK25" s="320" t="str">
        <f>IF('Input -Direct Operating'!CK23=0,"",'Input -Direct Operating'!$G23*'Input -Direct Operating'!CK23)</f>
        <v/>
      </c>
      <c r="CL25" s="320" t="str">
        <f>IF('Input -Direct Operating'!CL23=0,"",'Input -Direct Operating'!$G23*'Input -Direct Operating'!CL23)</f>
        <v/>
      </c>
      <c r="CM25" s="320" t="str">
        <f>IF('Input -Direct Operating'!CM23=0,"",'Input -Direct Operating'!$G23*'Input -Direct Operating'!CM23)</f>
        <v/>
      </c>
      <c r="CN25" s="320" t="str">
        <f>IF('Input -Direct Operating'!CN23=0,"",'Input -Direct Operating'!$G23*'Input -Direct Operating'!CN23)</f>
        <v/>
      </c>
      <c r="CO25" s="320" t="str">
        <f>IF('Input -Direct Operating'!CO23=0,"",'Input -Direct Operating'!$G23*'Input -Direct Operating'!CO23)</f>
        <v/>
      </c>
      <c r="CP25" s="320" t="str">
        <f>IF('Input -Direct Operating'!CP23=0,"",'Input -Direct Operating'!$G23*'Input -Direct Operating'!CP23)</f>
        <v/>
      </c>
      <c r="CQ25" s="320" t="str">
        <f>IF('Input -Direct Operating'!CQ23=0,"",'Input -Direct Operating'!$G23*'Input -Direct Operating'!CQ23)</f>
        <v/>
      </c>
      <c r="CR25" s="320" t="str">
        <f>IF('Input -Direct Operating'!CR23=0,"",'Input -Direct Operating'!$G23*'Input -Direct Operating'!CR23)</f>
        <v/>
      </c>
      <c r="CS25" s="320" t="str">
        <f>IF('Input -Direct Operating'!CS23=0,"",'Input -Direct Operating'!$G23*'Input -Direct Operating'!CS23)</f>
        <v/>
      </c>
      <c r="CT25" s="320" t="str">
        <f>IF('Input -Direct Operating'!CT23=0,"",'Input -Direct Operating'!$G23*'Input -Direct Operating'!CT23)</f>
        <v/>
      </c>
      <c r="CU25" s="320" t="str">
        <f>IF('Input -Direct Operating'!CU23=0,"",'Input -Direct Operating'!$G23*'Input -Direct Operating'!CU23)</f>
        <v/>
      </c>
      <c r="CV25" s="320" t="str">
        <f>IF('Input -Direct Operating'!CV23=0,"",'Input -Direct Operating'!$G23*'Input -Direct Operating'!CV23)</f>
        <v/>
      </c>
      <c r="CW25" s="320" t="str">
        <f>IF('Input -Direct Operating'!CW23=0,"",'Input -Direct Operating'!$G23*'Input -Direct Operating'!CW23)</f>
        <v/>
      </c>
      <c r="CX25" s="320" t="str">
        <f>IF('Input -Direct Operating'!CX23=0,"",'Input -Direct Operating'!$G23*'Input -Direct Operating'!CX23)</f>
        <v/>
      </c>
      <c r="CY25" s="320" t="str">
        <f>IF('Input -Direct Operating'!CY23=0,"",'Input -Direct Operating'!$G23*'Input -Direct Operating'!CY23)</f>
        <v/>
      </c>
      <c r="CZ25" s="320" t="str">
        <f>IF('Input -Direct Operating'!CZ23=0,"",'Input -Direct Operating'!$G23*'Input -Direct Operating'!CZ23)</f>
        <v/>
      </c>
      <c r="DA25" s="320" t="str">
        <f>IF('Input -Direct Operating'!DA23=0,"",'Input -Direct Operating'!$G23*'Input -Direct Operating'!DA23)</f>
        <v/>
      </c>
      <c r="DB25" s="320" t="str">
        <f>IF('Input -Direct Operating'!DB23=0,"",'Input -Direct Operating'!$G23*'Input -Direct Operating'!DB23)</f>
        <v/>
      </c>
      <c r="DC25" s="320" t="str">
        <f>IF('Input -Direct Operating'!DC23=0,"",'Input -Direct Operating'!$G23*'Input -Direct Operating'!DC23)</f>
        <v/>
      </c>
      <c r="DD25" s="320" t="str">
        <f>IF('Input -Direct Operating'!DD23=0,"",'Input -Direct Operating'!$G23*'Input -Direct Operating'!DD23)</f>
        <v/>
      </c>
      <c r="DE25" s="320" t="str">
        <f>IF('Input -Direct Operating'!DE23=0,"",'Input -Direct Operating'!$G23*'Input -Direct Operating'!DE23)</f>
        <v/>
      </c>
      <c r="DF25" s="320" t="str">
        <f>IF('Input -Direct Operating'!DF23=0,"",'Input -Direct Operating'!$G23*'Input -Direct Operating'!DF23)</f>
        <v/>
      </c>
      <c r="DG25" s="320" t="str">
        <f>IF('Input -Direct Operating'!DG23=0,"",'Input -Direct Operating'!$G23*'Input -Direct Operating'!DG23)</f>
        <v/>
      </c>
      <c r="DH25" s="320" t="str">
        <f>IF('Input -Direct Operating'!DH23=0,"",'Input -Direct Operating'!$G23*'Input -Direct Operating'!DH23)</f>
        <v/>
      </c>
      <c r="DI25" s="320" t="str">
        <f>IF('Input -Direct Operating'!DI23=0,"",'Input -Direct Operating'!$G23*'Input -Direct Operating'!DI23)</f>
        <v/>
      </c>
      <c r="DJ25" s="320" t="str">
        <f>IF('Input -Direct Operating'!DJ23=0,"",'Input -Direct Operating'!$G23*'Input -Direct Operating'!DJ23)</f>
        <v/>
      </c>
      <c r="DK25" s="320" t="str">
        <f>IF('Input -Direct Operating'!DK23=0,"",'Input -Direct Operating'!$G23*'Input -Direct Operating'!DK23)</f>
        <v/>
      </c>
      <c r="DL25" s="320" t="str">
        <f>IF('Input -Direct Operating'!DL23=0,"",'Input -Direct Operating'!$G23*'Input -Direct Operating'!DL23)</f>
        <v/>
      </c>
      <c r="DM25" s="320" t="str">
        <f>IF('Input -Direct Operating'!DM23=0,"",'Input -Direct Operating'!$G23*'Input -Direct Operating'!DM23)</f>
        <v/>
      </c>
      <c r="DN25" s="320" t="str">
        <f>IF('Input -Direct Operating'!DN23=0,"",'Input -Direct Operating'!$G23*'Input -Direct Operating'!DN23)</f>
        <v/>
      </c>
      <c r="DO25" s="320" t="str">
        <f>IF('Input -Direct Operating'!DO23=0,"",'Input -Direct Operating'!$G23*'Input -Direct Operating'!DO23)</f>
        <v/>
      </c>
      <c r="DP25" s="320" t="str">
        <f>IF('Input -Direct Operating'!DP23=0,"",'Input -Direct Operating'!$G23*'Input -Direct Operating'!DP23)</f>
        <v/>
      </c>
      <c r="DQ25" s="320" t="str">
        <f>IF('Input -Direct Operating'!DQ23=0,"",'Input -Direct Operating'!$G23*'Input -Direct Operating'!DQ23)</f>
        <v/>
      </c>
      <c r="DR25" s="320" t="str">
        <f>IF('Input -Direct Operating'!DR23=0,"",'Input -Direct Operating'!$G23*'Input -Direct Operating'!DR23)</f>
        <v/>
      </c>
      <c r="DS25" s="320" t="str">
        <f>IF('Input -Direct Operating'!DS23=0,"",'Input -Direct Operating'!$G23*'Input -Direct Operating'!DS23)</f>
        <v/>
      </c>
      <c r="DT25" s="320" t="str">
        <f>IF('Input -Direct Operating'!DT23=0,"",'Input -Direct Operating'!$G23*'Input -Direct Operating'!DT23)</f>
        <v/>
      </c>
      <c r="DU25" s="320" t="str">
        <f>IF('Input -Direct Operating'!DU23=0,"",'Input -Direct Operating'!$G23*'Input -Direct Operating'!DU23)</f>
        <v/>
      </c>
      <c r="DV25" s="320" t="str">
        <f>IF('Input -Direct Operating'!DV23=0,"",'Input -Direct Operating'!$G23*'Input -Direct Operating'!DV23)</f>
        <v/>
      </c>
      <c r="DW25" s="320" t="str">
        <f>IF('Input -Direct Operating'!DW23=0,"",'Input -Direct Operating'!$G23*'Input -Direct Operating'!DW23)</f>
        <v/>
      </c>
      <c r="DX25" s="320" t="str">
        <f>IF('Input -Direct Operating'!DX23=0,"",'Input -Direct Operating'!$G23*'Input -Direct Operating'!DX23)</f>
        <v/>
      </c>
      <c r="DY25" s="320" t="str">
        <f>IF('Input -Direct Operating'!DY23=0,"",'Input -Direct Operating'!$G23*'Input -Direct Operating'!DY23)</f>
        <v/>
      </c>
      <c r="DZ25" s="320" t="str">
        <f>IF('Input -Direct Operating'!DZ23=0,"",'Input -Direct Operating'!$G23*'Input -Direct Operating'!DZ23)</f>
        <v/>
      </c>
      <c r="EA25" s="320" t="str">
        <f>IF('Input -Direct Operating'!EA23=0,"",'Input -Direct Operating'!$G23*'Input -Direct Operating'!EA23)</f>
        <v/>
      </c>
      <c r="EB25" s="320" t="str">
        <f>IF('Input -Direct Operating'!EB23=0,"",'Input -Direct Operating'!$G23*'Input -Direct Operating'!EB23)</f>
        <v/>
      </c>
      <c r="EC25" s="320" t="str">
        <f>IF('Input -Direct Operating'!EC23=0,"",'Input -Direct Operating'!$G23*'Input -Direct Operating'!EC23)</f>
        <v/>
      </c>
      <c r="ED25" s="320" t="str">
        <f>IF('Input -Direct Operating'!ED23=0,"",'Input -Direct Operating'!$G23*'Input -Direct Operating'!ED23)</f>
        <v/>
      </c>
      <c r="EE25" s="320" t="str">
        <f>IF('Input -Direct Operating'!EE23=0,"",'Input -Direct Operating'!$G23*'Input -Direct Operating'!EE23)</f>
        <v/>
      </c>
      <c r="EF25" s="320" t="str">
        <f>IF('Input -Direct Operating'!EF23=0,"",'Input -Direct Operating'!$G23*'Input -Direct Operating'!EF23)</f>
        <v/>
      </c>
      <c r="EG25" s="320" t="str">
        <f>IF('Input -Direct Operating'!EG23=0,"",'Input -Direct Operating'!$G23*'Input -Direct Operating'!EG23)</f>
        <v/>
      </c>
      <c r="EH25" s="320" t="str">
        <f>IF('Input -Direct Operating'!EH23=0,"",'Input -Direct Operating'!$G23*'Input -Direct Operating'!EH23)</f>
        <v/>
      </c>
      <c r="EI25" s="320" t="str">
        <f>IF('Input -Direct Operating'!EI23=0,"",'Input -Direct Operating'!$G23*'Input -Direct Operating'!EI23)</f>
        <v/>
      </c>
      <c r="EJ25" s="320" t="str">
        <f>IF('Input -Direct Operating'!EJ23=0,"",'Input -Direct Operating'!$G23*'Input -Direct Operating'!EJ23)</f>
        <v/>
      </c>
      <c r="EK25" s="320" t="str">
        <f>IF('Input -Direct Operating'!EK23=0,"",'Input -Direct Operating'!$G23*'Input -Direct Operating'!EK23)</f>
        <v/>
      </c>
      <c r="EL25" s="320" t="str">
        <f>IF('Input -Direct Operating'!EL23=0,"",'Input -Direct Operating'!$G23*'Input -Direct Operating'!EL23)</f>
        <v/>
      </c>
      <c r="EM25" s="320" t="str">
        <f>IF('Input -Direct Operating'!EM23=0,"",'Input -Direct Operating'!$G23*'Input -Direct Operating'!EM23)</f>
        <v/>
      </c>
      <c r="EN25" s="320" t="str">
        <f>IF('Input -Direct Operating'!EN23=0,"",'Input -Direct Operating'!$G23*'Input -Direct Operating'!EN23)</f>
        <v/>
      </c>
      <c r="EO25" s="320" t="str">
        <f>IF('Input -Direct Operating'!EO23=0,"",'Input -Direct Operating'!$G23*'Input -Direct Operating'!EO23)</f>
        <v/>
      </c>
      <c r="EP25" s="320" t="str">
        <f>IF('Input -Direct Operating'!EP23=0,"",'Input -Direct Operating'!$G23*'Input -Direct Operating'!EP23)</f>
        <v/>
      </c>
      <c r="EQ25" s="320" t="str">
        <f>IF('Input -Direct Operating'!EQ23=0,"",'Input -Direct Operating'!$G23*'Input -Direct Operating'!EQ23)</f>
        <v/>
      </c>
      <c r="ER25" s="320" t="str">
        <f>IF('Input -Direct Operating'!ER23=0,"",'Input -Direct Operating'!$G23*'Input -Direct Operating'!ER23)</f>
        <v/>
      </c>
      <c r="ES25" s="320" t="str">
        <f>IF('Input -Direct Operating'!ES23=0,"",'Input -Direct Operating'!$G23*'Input -Direct Operating'!ES23)</f>
        <v/>
      </c>
    </row>
    <row r="26" spans="1:149">
      <c r="A26" s="853" t="str">
        <f>IF('Input -Direct Operating'!A24=0,"",'Input -Direct Operating'!A24)</f>
        <v/>
      </c>
      <c r="B26" s="854"/>
      <c r="C26" s="855"/>
      <c r="D26" s="323" t="str">
        <f>IF('Input -Direct Operating'!C24=0,"",'Input -Direct Operating'!C24)</f>
        <v/>
      </c>
      <c r="E26" s="327" t="str">
        <f>IF('Input -Direct Operating'!D24=0,"",'Input -Direct Operating'!D24)</f>
        <v/>
      </c>
      <c r="F26" s="328" t="str">
        <f>IF('Input -Direct Operating'!E24=0,"",'Input -Direct Operating'!E24)</f>
        <v/>
      </c>
      <c r="G26" s="328" t="str">
        <f>IF('Input -Direct Operating'!F24=0,"",'Input -Direct Operating'!F24)</f>
        <v/>
      </c>
      <c r="H26" s="328" t="str">
        <f>IF('Input -Direct Operating'!G24=0,"",'Input -Direct Operating'!G24)</f>
        <v/>
      </c>
      <c r="I26" s="320" t="str">
        <f>IF('Input -Direct Operating'!I24=0,"",'Input -Direct Operating'!$G24*'Input -Direct Operating'!I24)</f>
        <v/>
      </c>
      <c r="J26" s="320" t="str">
        <f>IF('Input -Direct Operating'!J24=0,"",'Input -Direct Operating'!$G24*'Input -Direct Operating'!J24)</f>
        <v/>
      </c>
      <c r="K26" s="320" t="str">
        <f>IF('Input -Direct Operating'!K24=0,"",'Input -Direct Operating'!$G24*'Input -Direct Operating'!K24)</f>
        <v/>
      </c>
      <c r="L26" s="320" t="str">
        <f>IF('Input -Direct Operating'!L24=0,"",'Input -Direct Operating'!$G24*'Input -Direct Operating'!L24)</f>
        <v/>
      </c>
      <c r="M26" s="320" t="str">
        <f>IF('Input -Direct Operating'!M24=0,"",'Input -Direct Operating'!$G24*'Input -Direct Operating'!M24)</f>
        <v/>
      </c>
      <c r="N26" s="320" t="str">
        <f>IF('Input -Direct Operating'!N24=0,"",'Input -Direct Operating'!$G24*'Input -Direct Operating'!N24)</f>
        <v/>
      </c>
      <c r="O26" s="320" t="str">
        <f>IF('Input -Direct Operating'!O24=0,"",'Input -Direct Operating'!$G24*'Input -Direct Operating'!O24)</f>
        <v/>
      </c>
      <c r="P26" s="320" t="str">
        <f>IF('Input -Direct Operating'!P24=0,"",'Input -Direct Operating'!$G24*'Input -Direct Operating'!P24)</f>
        <v/>
      </c>
      <c r="Q26" s="320" t="str">
        <f>IF('Input -Direct Operating'!Q24=0,"",'Input -Direct Operating'!$G24*'Input -Direct Operating'!Q24)</f>
        <v/>
      </c>
      <c r="R26" s="320" t="str">
        <f>IF('Input -Direct Operating'!R24=0,"",'Input -Direct Operating'!$G24*'Input -Direct Operating'!R24)</f>
        <v/>
      </c>
      <c r="S26" s="320" t="str">
        <f>IF('Input -Direct Operating'!S24=0,"",'Input -Direct Operating'!$G24*'Input -Direct Operating'!S24)</f>
        <v/>
      </c>
      <c r="T26" s="320" t="str">
        <f>IF('Input -Direct Operating'!T24=0,"",'Input -Direct Operating'!$G24*'Input -Direct Operating'!T24)</f>
        <v/>
      </c>
      <c r="U26" s="320" t="str">
        <f>IF('Input -Direct Operating'!U24=0,"",'Input -Direct Operating'!$G24*'Input -Direct Operating'!U24)</f>
        <v/>
      </c>
      <c r="V26" s="320" t="str">
        <f>IF('Input -Direct Operating'!V24=0,"",'Input -Direct Operating'!$G24*'Input -Direct Operating'!V24)</f>
        <v/>
      </c>
      <c r="W26" s="320" t="str">
        <f>IF('Input -Direct Operating'!W24=0,"",'Input -Direct Operating'!$G24*'Input -Direct Operating'!W24)</f>
        <v/>
      </c>
      <c r="X26" s="320" t="str">
        <f>IF('Input -Direct Operating'!X24=0,"",'Input -Direct Operating'!$G24*'Input -Direct Operating'!X24)</f>
        <v/>
      </c>
      <c r="Y26" s="320" t="str">
        <f>IF('Input -Direct Operating'!Y24=0,"",'Input -Direct Operating'!$G24*'Input -Direct Operating'!Y24)</f>
        <v/>
      </c>
      <c r="Z26" s="320" t="str">
        <f>IF('Input -Direct Operating'!Z24=0,"",'Input -Direct Operating'!$G24*'Input -Direct Operating'!Z24)</f>
        <v/>
      </c>
      <c r="AA26" s="320" t="str">
        <f>IF('Input -Direct Operating'!AA24=0,"",'Input -Direct Operating'!$G24*'Input -Direct Operating'!AA24)</f>
        <v/>
      </c>
      <c r="AB26" s="320" t="str">
        <f>IF('Input -Direct Operating'!AB24=0,"",'Input -Direct Operating'!$G24*'Input -Direct Operating'!AB24)</f>
        <v/>
      </c>
      <c r="AC26" s="320" t="str">
        <f>IF('Input -Direct Operating'!AC24=0,"",'Input -Direct Operating'!$G24*'Input -Direct Operating'!AC24)</f>
        <v/>
      </c>
      <c r="AD26" s="320" t="str">
        <f>IF('Input -Direct Operating'!AD24=0,"",'Input -Direct Operating'!$G24*'Input -Direct Operating'!AD24)</f>
        <v/>
      </c>
      <c r="AE26" s="320" t="str">
        <f>IF('Input -Direct Operating'!AE24=0,"",'Input -Direct Operating'!$G24*'Input -Direct Operating'!AE24)</f>
        <v/>
      </c>
      <c r="AF26" s="320" t="str">
        <f>IF('Input -Direct Operating'!AF24=0,"",'Input -Direct Operating'!$G24*'Input -Direct Operating'!AF24)</f>
        <v/>
      </c>
      <c r="AG26" s="320" t="str">
        <f>IF('Input -Direct Operating'!AG24=0,"",'Input -Direct Operating'!$G24*'Input -Direct Operating'!AG24)</f>
        <v/>
      </c>
      <c r="AH26" s="320" t="str">
        <f>IF('Input -Direct Operating'!AH24=0,"",'Input -Direct Operating'!$G24*'Input -Direct Operating'!AH24)</f>
        <v/>
      </c>
      <c r="AI26" s="320" t="str">
        <f>IF('Input -Direct Operating'!AI24=0,"",'Input -Direct Operating'!$G24*'Input -Direct Operating'!AI24)</f>
        <v/>
      </c>
      <c r="AJ26" s="320" t="str">
        <f>IF('Input -Direct Operating'!AJ24=0,"",'Input -Direct Operating'!$G24*'Input -Direct Operating'!AJ24)</f>
        <v/>
      </c>
      <c r="AK26" s="320" t="str">
        <f>IF('Input -Direct Operating'!AK24=0,"",'Input -Direct Operating'!$G24*'Input -Direct Operating'!AK24)</f>
        <v/>
      </c>
      <c r="AL26" s="320" t="str">
        <f>IF('Input -Direct Operating'!AL24=0,"",'Input -Direct Operating'!$G24*'Input -Direct Operating'!AL24)</f>
        <v/>
      </c>
      <c r="AM26" s="320" t="str">
        <f>IF('Input -Direct Operating'!AM24=0,"",'Input -Direct Operating'!$G24*'Input -Direct Operating'!AM24)</f>
        <v/>
      </c>
      <c r="AN26" s="320" t="str">
        <f>IF('Input -Direct Operating'!AN24=0,"",'Input -Direct Operating'!$G24*'Input -Direct Operating'!AN24)</f>
        <v/>
      </c>
      <c r="AO26" s="320" t="str">
        <f>IF('Input -Direct Operating'!AO24=0,"",'Input -Direct Operating'!$G24*'Input -Direct Operating'!AO24)</f>
        <v/>
      </c>
      <c r="AP26" s="320" t="str">
        <f>IF('Input -Direct Operating'!AP24=0,"",'Input -Direct Operating'!$G24*'Input -Direct Operating'!AP24)</f>
        <v/>
      </c>
      <c r="AQ26" s="320" t="str">
        <f>IF('Input -Direct Operating'!AQ24=0,"",'Input -Direct Operating'!$G24*'Input -Direct Operating'!AQ24)</f>
        <v/>
      </c>
      <c r="AR26" s="320" t="str">
        <f>IF('Input -Direct Operating'!AR24=0,"",'Input -Direct Operating'!$G24*'Input -Direct Operating'!AR24)</f>
        <v/>
      </c>
      <c r="AS26" s="320" t="str">
        <f>IF('Input -Direct Operating'!AS24=0,"",'Input -Direct Operating'!$G24*'Input -Direct Operating'!AS24)</f>
        <v/>
      </c>
      <c r="AT26" s="320" t="str">
        <f>IF('Input -Direct Operating'!AT24=0,"",'Input -Direct Operating'!$G24*'Input -Direct Operating'!AT24)</f>
        <v/>
      </c>
      <c r="AU26" s="320" t="str">
        <f>IF('Input -Direct Operating'!AU24=0,"",'Input -Direct Operating'!$G24*'Input -Direct Operating'!AU24)</f>
        <v/>
      </c>
      <c r="AV26" s="320" t="str">
        <f>IF('Input -Direct Operating'!AV24=0,"",'Input -Direct Operating'!$G24*'Input -Direct Operating'!AV24)</f>
        <v/>
      </c>
      <c r="AW26" s="320" t="str">
        <f>IF('Input -Direct Operating'!AW24=0,"",'Input -Direct Operating'!$G24*'Input -Direct Operating'!AW24)</f>
        <v/>
      </c>
      <c r="AX26" s="320" t="str">
        <f>IF('Input -Direct Operating'!AX24=0,"",'Input -Direct Operating'!$G24*'Input -Direct Operating'!AX24)</f>
        <v/>
      </c>
      <c r="AY26" s="320" t="str">
        <f>IF('Input -Direct Operating'!AY24=0,"",'Input -Direct Operating'!$G24*'Input -Direct Operating'!AY24)</f>
        <v/>
      </c>
      <c r="AZ26" s="320" t="str">
        <f>IF('Input -Direct Operating'!AZ24=0,"",'Input -Direct Operating'!$G24*'Input -Direct Operating'!AZ24)</f>
        <v/>
      </c>
      <c r="BA26" s="320" t="str">
        <f>IF('Input -Direct Operating'!BA24=0,"",'Input -Direct Operating'!$G24*'Input -Direct Operating'!BA24)</f>
        <v/>
      </c>
      <c r="BB26" s="320" t="str">
        <f>IF('Input -Direct Operating'!BB24=0,"",'Input -Direct Operating'!$G24*'Input -Direct Operating'!BB24)</f>
        <v/>
      </c>
      <c r="BC26" s="320" t="str">
        <f>IF('Input -Direct Operating'!BC24=0,"",'Input -Direct Operating'!$G24*'Input -Direct Operating'!BC24)</f>
        <v/>
      </c>
      <c r="BD26" s="320" t="str">
        <f>IF('Input -Direct Operating'!BD24=0,"",'Input -Direct Operating'!$G24*'Input -Direct Operating'!BD24)</f>
        <v/>
      </c>
      <c r="BE26" s="320" t="str">
        <f>IF('Input -Direct Operating'!BE24=0,"",'Input -Direct Operating'!$G24*'Input -Direct Operating'!BE24)</f>
        <v/>
      </c>
      <c r="BF26" s="320" t="str">
        <f>IF('Input -Direct Operating'!BF24=0,"",'Input -Direct Operating'!$G24*'Input -Direct Operating'!BF24)</f>
        <v/>
      </c>
      <c r="BG26" s="320" t="str">
        <f>IF('Input -Direct Operating'!BG24=0,"",'Input -Direct Operating'!$G24*'Input -Direct Operating'!BG24)</f>
        <v/>
      </c>
      <c r="BH26" s="320" t="str">
        <f>IF('Input -Direct Operating'!BH24=0,"",'Input -Direct Operating'!$G24*'Input -Direct Operating'!BH24)</f>
        <v/>
      </c>
      <c r="BI26" s="320" t="str">
        <f>IF('Input -Direct Operating'!BI24=0,"",'Input -Direct Operating'!$G24*'Input -Direct Operating'!BI24)</f>
        <v/>
      </c>
      <c r="BJ26" s="320" t="str">
        <f>IF('Input -Direct Operating'!BJ24=0,"",'Input -Direct Operating'!$G24*'Input -Direct Operating'!BJ24)</f>
        <v/>
      </c>
      <c r="BK26" s="320" t="str">
        <f>IF('Input -Direct Operating'!BK24=0,"",'Input -Direct Operating'!$G24*'Input -Direct Operating'!BK24)</f>
        <v/>
      </c>
      <c r="BL26" s="320" t="str">
        <f>IF('Input -Direct Operating'!BL24=0,"",'Input -Direct Operating'!$G24*'Input -Direct Operating'!BL24)</f>
        <v/>
      </c>
      <c r="BM26" s="320" t="str">
        <f>IF('Input -Direct Operating'!BM24=0,"",'Input -Direct Operating'!$G24*'Input -Direct Operating'!BM24)</f>
        <v/>
      </c>
      <c r="BN26" s="320" t="str">
        <f>IF('Input -Direct Operating'!BN24=0,"",'Input -Direct Operating'!$G24*'Input -Direct Operating'!BN24)</f>
        <v/>
      </c>
      <c r="BO26" s="320" t="str">
        <f>IF('Input -Direct Operating'!BO24=0,"",'Input -Direct Operating'!$G24*'Input -Direct Operating'!BO24)</f>
        <v/>
      </c>
      <c r="BP26" s="320" t="str">
        <f>IF('Input -Direct Operating'!BP24=0,"",'Input -Direct Operating'!$G24*'Input -Direct Operating'!BP24)</f>
        <v/>
      </c>
      <c r="BQ26" s="320" t="str">
        <f>IF('Input -Direct Operating'!BQ24=0,"",'Input -Direct Operating'!$G24*'Input -Direct Operating'!BQ24)</f>
        <v/>
      </c>
      <c r="BR26" s="320" t="str">
        <f>IF('Input -Direct Operating'!BR24=0,"",'Input -Direct Operating'!$G24*'Input -Direct Operating'!BR24)</f>
        <v/>
      </c>
      <c r="BS26" s="320" t="str">
        <f>IF('Input -Direct Operating'!BS24=0,"",'Input -Direct Operating'!$G24*'Input -Direct Operating'!BS24)</f>
        <v/>
      </c>
      <c r="BT26" s="320" t="str">
        <f>IF('Input -Direct Operating'!BT24=0,"",'Input -Direct Operating'!$G24*'Input -Direct Operating'!BT24)</f>
        <v/>
      </c>
      <c r="BU26" s="320" t="str">
        <f>IF('Input -Direct Operating'!BU24=0,"",'Input -Direct Operating'!$G24*'Input -Direct Operating'!BU24)</f>
        <v/>
      </c>
      <c r="BV26" s="320" t="str">
        <f>IF('Input -Direct Operating'!BV24=0,"",'Input -Direct Operating'!$G24*'Input -Direct Operating'!BV24)</f>
        <v/>
      </c>
      <c r="BW26" s="320" t="str">
        <f>IF('Input -Direct Operating'!BW24=0,"",'Input -Direct Operating'!$G24*'Input -Direct Operating'!BW24)</f>
        <v/>
      </c>
      <c r="BX26" s="320" t="str">
        <f>IF('Input -Direct Operating'!BX24=0,"",'Input -Direct Operating'!$G24*'Input -Direct Operating'!BX24)</f>
        <v/>
      </c>
      <c r="BY26" s="320" t="str">
        <f>IF('Input -Direct Operating'!BY24=0,"",'Input -Direct Operating'!$G24*'Input -Direct Operating'!BY24)</f>
        <v/>
      </c>
      <c r="BZ26" s="320" t="str">
        <f>IF('Input -Direct Operating'!BZ24=0,"",'Input -Direct Operating'!$G24*'Input -Direct Operating'!BZ24)</f>
        <v/>
      </c>
      <c r="CA26" s="320" t="str">
        <f>IF('Input -Direct Operating'!CA24=0,"",'Input -Direct Operating'!$G24*'Input -Direct Operating'!CA24)</f>
        <v/>
      </c>
      <c r="CB26" s="320" t="str">
        <f>IF('Input -Direct Operating'!CB24=0,"",'Input -Direct Operating'!$G24*'Input -Direct Operating'!CB24)</f>
        <v/>
      </c>
      <c r="CC26" s="320" t="str">
        <f>IF('Input -Direct Operating'!CC24=0,"",'Input -Direct Operating'!$G24*'Input -Direct Operating'!CC24)</f>
        <v/>
      </c>
      <c r="CD26" s="320" t="str">
        <f>IF('Input -Direct Operating'!CD24=0,"",'Input -Direct Operating'!$G24*'Input -Direct Operating'!CD24)</f>
        <v/>
      </c>
      <c r="CE26" s="320" t="str">
        <f>IF('Input -Direct Operating'!CE24=0,"",'Input -Direct Operating'!$G24*'Input -Direct Operating'!CE24)</f>
        <v/>
      </c>
      <c r="CF26" s="320" t="str">
        <f>IF('Input -Direct Operating'!CF24=0,"",'Input -Direct Operating'!$G24*'Input -Direct Operating'!CF24)</f>
        <v/>
      </c>
      <c r="CG26" s="320" t="str">
        <f>IF('Input -Direct Operating'!CG24=0,"",'Input -Direct Operating'!$G24*'Input -Direct Operating'!CG24)</f>
        <v/>
      </c>
      <c r="CH26" s="320" t="str">
        <f>IF('Input -Direct Operating'!CH24=0,"",'Input -Direct Operating'!$G24*'Input -Direct Operating'!CH24)</f>
        <v/>
      </c>
      <c r="CI26" s="320" t="str">
        <f>IF('Input -Direct Operating'!CI24=0,"",'Input -Direct Operating'!$G24*'Input -Direct Operating'!CI24)</f>
        <v/>
      </c>
      <c r="CJ26" s="320" t="str">
        <f>IF('Input -Direct Operating'!CJ24=0,"",'Input -Direct Operating'!$G24*'Input -Direct Operating'!CJ24)</f>
        <v/>
      </c>
      <c r="CK26" s="320" t="str">
        <f>IF('Input -Direct Operating'!CK24=0,"",'Input -Direct Operating'!$G24*'Input -Direct Operating'!CK24)</f>
        <v/>
      </c>
      <c r="CL26" s="320" t="str">
        <f>IF('Input -Direct Operating'!CL24=0,"",'Input -Direct Operating'!$G24*'Input -Direct Operating'!CL24)</f>
        <v/>
      </c>
      <c r="CM26" s="320" t="str">
        <f>IF('Input -Direct Operating'!CM24=0,"",'Input -Direct Operating'!$G24*'Input -Direct Operating'!CM24)</f>
        <v/>
      </c>
      <c r="CN26" s="320" t="str">
        <f>IF('Input -Direct Operating'!CN24=0,"",'Input -Direct Operating'!$G24*'Input -Direct Operating'!CN24)</f>
        <v/>
      </c>
      <c r="CO26" s="320" t="str">
        <f>IF('Input -Direct Operating'!CO24=0,"",'Input -Direct Operating'!$G24*'Input -Direct Operating'!CO24)</f>
        <v/>
      </c>
      <c r="CP26" s="320" t="str">
        <f>IF('Input -Direct Operating'!CP24=0,"",'Input -Direct Operating'!$G24*'Input -Direct Operating'!CP24)</f>
        <v/>
      </c>
      <c r="CQ26" s="320" t="str">
        <f>IF('Input -Direct Operating'!CQ24=0,"",'Input -Direct Operating'!$G24*'Input -Direct Operating'!CQ24)</f>
        <v/>
      </c>
      <c r="CR26" s="320" t="str">
        <f>IF('Input -Direct Operating'!CR24=0,"",'Input -Direct Operating'!$G24*'Input -Direct Operating'!CR24)</f>
        <v/>
      </c>
      <c r="CS26" s="320" t="str">
        <f>IF('Input -Direct Operating'!CS24=0,"",'Input -Direct Operating'!$G24*'Input -Direct Operating'!CS24)</f>
        <v/>
      </c>
      <c r="CT26" s="320" t="str">
        <f>IF('Input -Direct Operating'!CT24=0,"",'Input -Direct Operating'!$G24*'Input -Direct Operating'!CT24)</f>
        <v/>
      </c>
      <c r="CU26" s="320" t="str">
        <f>IF('Input -Direct Operating'!CU24=0,"",'Input -Direct Operating'!$G24*'Input -Direct Operating'!CU24)</f>
        <v/>
      </c>
      <c r="CV26" s="320" t="str">
        <f>IF('Input -Direct Operating'!CV24=0,"",'Input -Direct Operating'!$G24*'Input -Direct Operating'!CV24)</f>
        <v/>
      </c>
      <c r="CW26" s="320" t="str">
        <f>IF('Input -Direct Operating'!CW24=0,"",'Input -Direct Operating'!$G24*'Input -Direct Operating'!CW24)</f>
        <v/>
      </c>
      <c r="CX26" s="320" t="str">
        <f>IF('Input -Direct Operating'!CX24=0,"",'Input -Direct Operating'!$G24*'Input -Direct Operating'!CX24)</f>
        <v/>
      </c>
      <c r="CY26" s="320" t="str">
        <f>IF('Input -Direct Operating'!CY24=0,"",'Input -Direct Operating'!$G24*'Input -Direct Operating'!CY24)</f>
        <v/>
      </c>
      <c r="CZ26" s="320" t="str">
        <f>IF('Input -Direct Operating'!CZ24=0,"",'Input -Direct Operating'!$G24*'Input -Direct Operating'!CZ24)</f>
        <v/>
      </c>
      <c r="DA26" s="320" t="str">
        <f>IF('Input -Direct Operating'!DA24=0,"",'Input -Direct Operating'!$G24*'Input -Direct Operating'!DA24)</f>
        <v/>
      </c>
      <c r="DB26" s="320" t="str">
        <f>IF('Input -Direct Operating'!DB24=0,"",'Input -Direct Operating'!$G24*'Input -Direct Operating'!DB24)</f>
        <v/>
      </c>
      <c r="DC26" s="320" t="str">
        <f>IF('Input -Direct Operating'!DC24=0,"",'Input -Direct Operating'!$G24*'Input -Direct Operating'!DC24)</f>
        <v/>
      </c>
      <c r="DD26" s="320" t="str">
        <f>IF('Input -Direct Operating'!DD24=0,"",'Input -Direct Operating'!$G24*'Input -Direct Operating'!DD24)</f>
        <v/>
      </c>
      <c r="DE26" s="320" t="str">
        <f>IF('Input -Direct Operating'!DE24=0,"",'Input -Direct Operating'!$G24*'Input -Direct Operating'!DE24)</f>
        <v/>
      </c>
      <c r="DF26" s="320" t="str">
        <f>IF('Input -Direct Operating'!DF24=0,"",'Input -Direct Operating'!$G24*'Input -Direct Operating'!DF24)</f>
        <v/>
      </c>
      <c r="DG26" s="320" t="str">
        <f>IF('Input -Direct Operating'!DG24=0,"",'Input -Direct Operating'!$G24*'Input -Direct Operating'!DG24)</f>
        <v/>
      </c>
      <c r="DH26" s="320" t="str">
        <f>IF('Input -Direct Operating'!DH24=0,"",'Input -Direct Operating'!$G24*'Input -Direct Operating'!DH24)</f>
        <v/>
      </c>
      <c r="DI26" s="320" t="str">
        <f>IF('Input -Direct Operating'!DI24=0,"",'Input -Direct Operating'!$G24*'Input -Direct Operating'!DI24)</f>
        <v/>
      </c>
      <c r="DJ26" s="320" t="str">
        <f>IF('Input -Direct Operating'!DJ24=0,"",'Input -Direct Operating'!$G24*'Input -Direct Operating'!DJ24)</f>
        <v/>
      </c>
      <c r="DK26" s="320" t="str">
        <f>IF('Input -Direct Operating'!DK24=0,"",'Input -Direct Operating'!$G24*'Input -Direct Operating'!DK24)</f>
        <v/>
      </c>
      <c r="DL26" s="320" t="str">
        <f>IF('Input -Direct Operating'!DL24=0,"",'Input -Direct Operating'!$G24*'Input -Direct Operating'!DL24)</f>
        <v/>
      </c>
      <c r="DM26" s="320" t="str">
        <f>IF('Input -Direct Operating'!DM24=0,"",'Input -Direct Operating'!$G24*'Input -Direct Operating'!DM24)</f>
        <v/>
      </c>
      <c r="DN26" s="320" t="str">
        <f>IF('Input -Direct Operating'!DN24=0,"",'Input -Direct Operating'!$G24*'Input -Direct Operating'!DN24)</f>
        <v/>
      </c>
      <c r="DO26" s="320" t="str">
        <f>IF('Input -Direct Operating'!DO24=0,"",'Input -Direct Operating'!$G24*'Input -Direct Operating'!DO24)</f>
        <v/>
      </c>
      <c r="DP26" s="320" t="str">
        <f>IF('Input -Direct Operating'!DP24=0,"",'Input -Direct Operating'!$G24*'Input -Direct Operating'!DP24)</f>
        <v/>
      </c>
      <c r="DQ26" s="320" t="str">
        <f>IF('Input -Direct Operating'!DQ24=0,"",'Input -Direct Operating'!$G24*'Input -Direct Operating'!DQ24)</f>
        <v/>
      </c>
      <c r="DR26" s="320" t="str">
        <f>IF('Input -Direct Operating'!DR24=0,"",'Input -Direct Operating'!$G24*'Input -Direct Operating'!DR24)</f>
        <v/>
      </c>
      <c r="DS26" s="320" t="str">
        <f>IF('Input -Direct Operating'!DS24=0,"",'Input -Direct Operating'!$G24*'Input -Direct Operating'!DS24)</f>
        <v/>
      </c>
      <c r="DT26" s="320" t="str">
        <f>IF('Input -Direct Operating'!DT24=0,"",'Input -Direct Operating'!$G24*'Input -Direct Operating'!DT24)</f>
        <v/>
      </c>
      <c r="DU26" s="320" t="str">
        <f>IF('Input -Direct Operating'!DU24=0,"",'Input -Direct Operating'!$G24*'Input -Direct Operating'!DU24)</f>
        <v/>
      </c>
      <c r="DV26" s="320" t="str">
        <f>IF('Input -Direct Operating'!DV24=0,"",'Input -Direct Operating'!$G24*'Input -Direct Operating'!DV24)</f>
        <v/>
      </c>
      <c r="DW26" s="320" t="str">
        <f>IF('Input -Direct Operating'!DW24=0,"",'Input -Direct Operating'!$G24*'Input -Direct Operating'!DW24)</f>
        <v/>
      </c>
      <c r="DX26" s="320" t="str">
        <f>IF('Input -Direct Operating'!DX24=0,"",'Input -Direct Operating'!$G24*'Input -Direct Operating'!DX24)</f>
        <v/>
      </c>
      <c r="DY26" s="320" t="str">
        <f>IF('Input -Direct Operating'!DY24=0,"",'Input -Direct Operating'!$G24*'Input -Direct Operating'!DY24)</f>
        <v/>
      </c>
      <c r="DZ26" s="320" t="str">
        <f>IF('Input -Direct Operating'!DZ24=0,"",'Input -Direct Operating'!$G24*'Input -Direct Operating'!DZ24)</f>
        <v/>
      </c>
      <c r="EA26" s="320" t="str">
        <f>IF('Input -Direct Operating'!EA24=0,"",'Input -Direct Operating'!$G24*'Input -Direct Operating'!EA24)</f>
        <v/>
      </c>
      <c r="EB26" s="320" t="str">
        <f>IF('Input -Direct Operating'!EB24=0,"",'Input -Direct Operating'!$G24*'Input -Direct Operating'!EB24)</f>
        <v/>
      </c>
      <c r="EC26" s="320" t="str">
        <f>IF('Input -Direct Operating'!EC24=0,"",'Input -Direct Operating'!$G24*'Input -Direct Operating'!EC24)</f>
        <v/>
      </c>
      <c r="ED26" s="320" t="str">
        <f>IF('Input -Direct Operating'!ED24=0,"",'Input -Direct Operating'!$G24*'Input -Direct Operating'!ED24)</f>
        <v/>
      </c>
      <c r="EE26" s="320" t="str">
        <f>IF('Input -Direct Operating'!EE24=0,"",'Input -Direct Operating'!$G24*'Input -Direct Operating'!EE24)</f>
        <v/>
      </c>
      <c r="EF26" s="320" t="str">
        <f>IF('Input -Direct Operating'!EF24=0,"",'Input -Direct Operating'!$G24*'Input -Direct Operating'!EF24)</f>
        <v/>
      </c>
      <c r="EG26" s="320" t="str">
        <f>IF('Input -Direct Operating'!EG24=0,"",'Input -Direct Operating'!$G24*'Input -Direct Operating'!EG24)</f>
        <v/>
      </c>
      <c r="EH26" s="320" t="str">
        <f>IF('Input -Direct Operating'!EH24=0,"",'Input -Direct Operating'!$G24*'Input -Direct Operating'!EH24)</f>
        <v/>
      </c>
      <c r="EI26" s="320" t="str">
        <f>IF('Input -Direct Operating'!EI24=0,"",'Input -Direct Operating'!$G24*'Input -Direct Operating'!EI24)</f>
        <v/>
      </c>
      <c r="EJ26" s="320" t="str">
        <f>IF('Input -Direct Operating'!EJ24=0,"",'Input -Direct Operating'!$G24*'Input -Direct Operating'!EJ24)</f>
        <v/>
      </c>
      <c r="EK26" s="320" t="str">
        <f>IF('Input -Direct Operating'!EK24=0,"",'Input -Direct Operating'!$G24*'Input -Direct Operating'!EK24)</f>
        <v/>
      </c>
      <c r="EL26" s="320" t="str">
        <f>IF('Input -Direct Operating'!EL24=0,"",'Input -Direct Operating'!$G24*'Input -Direct Operating'!EL24)</f>
        <v/>
      </c>
      <c r="EM26" s="320" t="str">
        <f>IF('Input -Direct Operating'!EM24=0,"",'Input -Direct Operating'!$G24*'Input -Direct Operating'!EM24)</f>
        <v/>
      </c>
      <c r="EN26" s="320" t="str">
        <f>IF('Input -Direct Operating'!EN24=0,"",'Input -Direct Operating'!$G24*'Input -Direct Operating'!EN24)</f>
        <v/>
      </c>
      <c r="EO26" s="320" t="str">
        <f>IF('Input -Direct Operating'!EO24=0,"",'Input -Direct Operating'!$G24*'Input -Direct Operating'!EO24)</f>
        <v/>
      </c>
      <c r="EP26" s="320" t="str">
        <f>IF('Input -Direct Operating'!EP24=0,"",'Input -Direct Operating'!$G24*'Input -Direct Operating'!EP24)</f>
        <v/>
      </c>
      <c r="EQ26" s="320" t="str">
        <f>IF('Input -Direct Operating'!EQ24=0,"",'Input -Direct Operating'!$G24*'Input -Direct Operating'!EQ24)</f>
        <v/>
      </c>
      <c r="ER26" s="320" t="str">
        <f>IF('Input -Direct Operating'!ER24=0,"",'Input -Direct Operating'!$G24*'Input -Direct Operating'!ER24)</f>
        <v/>
      </c>
      <c r="ES26" s="320" t="str">
        <f>IF('Input -Direct Operating'!ES24=0,"",'Input -Direct Operating'!$G24*'Input -Direct Operating'!ES24)</f>
        <v/>
      </c>
    </row>
    <row r="27" spans="1:149">
      <c r="A27" s="853" t="str">
        <f>IF('Input -Direct Operating'!A25=0,"",'Input -Direct Operating'!A25)</f>
        <v/>
      </c>
      <c r="B27" s="854"/>
      <c r="C27" s="855"/>
      <c r="D27" s="323" t="str">
        <f>IF('Input -Direct Operating'!C25=0,"",'Input -Direct Operating'!C25)</f>
        <v/>
      </c>
      <c r="E27" s="327" t="str">
        <f>IF('Input -Direct Operating'!D25=0,"",'Input -Direct Operating'!D25)</f>
        <v/>
      </c>
      <c r="F27" s="328" t="str">
        <f>IF('Input -Direct Operating'!E25=0,"",'Input -Direct Operating'!E25)</f>
        <v/>
      </c>
      <c r="G27" s="328" t="str">
        <f>IF('Input -Direct Operating'!F25=0,"",'Input -Direct Operating'!F25)</f>
        <v/>
      </c>
      <c r="H27" s="328" t="str">
        <f>IF('Input -Direct Operating'!G25=0,"",'Input -Direct Operating'!G25)</f>
        <v/>
      </c>
      <c r="I27" s="320" t="str">
        <f>IF('Input -Direct Operating'!I25=0,"",'Input -Direct Operating'!$G25*'Input -Direct Operating'!I25)</f>
        <v/>
      </c>
      <c r="J27" s="320" t="str">
        <f>IF('Input -Direct Operating'!J25=0,"",'Input -Direct Operating'!$G25*'Input -Direct Operating'!J25)</f>
        <v/>
      </c>
      <c r="K27" s="320" t="str">
        <f>IF('Input -Direct Operating'!K25=0,"",'Input -Direct Operating'!$G25*'Input -Direct Operating'!K25)</f>
        <v/>
      </c>
      <c r="L27" s="320" t="str">
        <f>IF('Input -Direct Operating'!L25=0,"",'Input -Direct Operating'!$G25*'Input -Direct Operating'!L25)</f>
        <v/>
      </c>
      <c r="M27" s="320" t="str">
        <f>IF('Input -Direct Operating'!M25=0,"",'Input -Direct Operating'!$G25*'Input -Direct Operating'!M25)</f>
        <v/>
      </c>
      <c r="N27" s="320" t="str">
        <f>IF('Input -Direct Operating'!N25=0,"",'Input -Direct Operating'!$G25*'Input -Direct Operating'!N25)</f>
        <v/>
      </c>
      <c r="O27" s="320" t="str">
        <f>IF('Input -Direct Operating'!O25=0,"",'Input -Direct Operating'!$G25*'Input -Direct Operating'!O25)</f>
        <v/>
      </c>
      <c r="P27" s="320" t="str">
        <f>IF('Input -Direct Operating'!P25=0,"",'Input -Direct Operating'!$G25*'Input -Direct Operating'!P25)</f>
        <v/>
      </c>
      <c r="Q27" s="320" t="str">
        <f>IF('Input -Direct Operating'!Q25=0,"",'Input -Direct Operating'!$G25*'Input -Direct Operating'!Q25)</f>
        <v/>
      </c>
      <c r="R27" s="320" t="str">
        <f>IF('Input -Direct Operating'!R25=0,"",'Input -Direct Operating'!$G25*'Input -Direct Operating'!R25)</f>
        <v/>
      </c>
      <c r="S27" s="320" t="str">
        <f>IF('Input -Direct Operating'!S25=0,"",'Input -Direct Operating'!$G25*'Input -Direct Operating'!S25)</f>
        <v/>
      </c>
      <c r="T27" s="320" t="str">
        <f>IF('Input -Direct Operating'!T25=0,"",'Input -Direct Operating'!$G25*'Input -Direct Operating'!T25)</f>
        <v/>
      </c>
      <c r="U27" s="320" t="str">
        <f>IF('Input -Direct Operating'!U25=0,"",'Input -Direct Operating'!$G25*'Input -Direct Operating'!U25)</f>
        <v/>
      </c>
      <c r="V27" s="320" t="str">
        <f>IF('Input -Direct Operating'!V25=0,"",'Input -Direct Operating'!$G25*'Input -Direct Operating'!V25)</f>
        <v/>
      </c>
      <c r="W27" s="320" t="str">
        <f>IF('Input -Direct Operating'!W25=0,"",'Input -Direct Operating'!$G25*'Input -Direct Operating'!W25)</f>
        <v/>
      </c>
      <c r="X27" s="320" t="str">
        <f>IF('Input -Direct Operating'!X25=0,"",'Input -Direct Operating'!$G25*'Input -Direct Operating'!X25)</f>
        <v/>
      </c>
      <c r="Y27" s="320" t="str">
        <f>IF('Input -Direct Operating'!Y25=0,"",'Input -Direct Operating'!$G25*'Input -Direct Operating'!Y25)</f>
        <v/>
      </c>
      <c r="Z27" s="320" t="str">
        <f>IF('Input -Direct Operating'!Z25=0,"",'Input -Direct Operating'!$G25*'Input -Direct Operating'!Z25)</f>
        <v/>
      </c>
      <c r="AA27" s="320" t="str">
        <f>IF('Input -Direct Operating'!AA25=0,"",'Input -Direct Operating'!$G25*'Input -Direct Operating'!AA25)</f>
        <v/>
      </c>
      <c r="AB27" s="320" t="str">
        <f>IF('Input -Direct Operating'!AB25=0,"",'Input -Direct Operating'!$G25*'Input -Direct Operating'!AB25)</f>
        <v/>
      </c>
      <c r="AC27" s="320" t="str">
        <f>IF('Input -Direct Operating'!AC25=0,"",'Input -Direct Operating'!$G25*'Input -Direct Operating'!AC25)</f>
        <v/>
      </c>
      <c r="AD27" s="320" t="str">
        <f>IF('Input -Direct Operating'!AD25=0,"",'Input -Direct Operating'!$G25*'Input -Direct Operating'!AD25)</f>
        <v/>
      </c>
      <c r="AE27" s="320" t="str">
        <f>IF('Input -Direct Operating'!AE25=0,"",'Input -Direct Operating'!$G25*'Input -Direct Operating'!AE25)</f>
        <v/>
      </c>
      <c r="AF27" s="320" t="str">
        <f>IF('Input -Direct Operating'!AF25=0,"",'Input -Direct Operating'!$G25*'Input -Direct Operating'!AF25)</f>
        <v/>
      </c>
      <c r="AG27" s="320" t="str">
        <f>IF('Input -Direct Operating'!AG25=0,"",'Input -Direct Operating'!$G25*'Input -Direct Operating'!AG25)</f>
        <v/>
      </c>
      <c r="AH27" s="320" t="str">
        <f>IF('Input -Direct Operating'!AH25=0,"",'Input -Direct Operating'!$G25*'Input -Direct Operating'!AH25)</f>
        <v/>
      </c>
      <c r="AI27" s="320" t="str">
        <f>IF('Input -Direct Operating'!AI25=0,"",'Input -Direct Operating'!$G25*'Input -Direct Operating'!AI25)</f>
        <v/>
      </c>
      <c r="AJ27" s="320" t="str">
        <f>IF('Input -Direct Operating'!AJ25=0,"",'Input -Direct Operating'!$G25*'Input -Direct Operating'!AJ25)</f>
        <v/>
      </c>
      <c r="AK27" s="320" t="str">
        <f>IF('Input -Direct Operating'!AK25=0,"",'Input -Direct Operating'!$G25*'Input -Direct Operating'!AK25)</f>
        <v/>
      </c>
      <c r="AL27" s="320" t="str">
        <f>IF('Input -Direct Operating'!AL25=0,"",'Input -Direct Operating'!$G25*'Input -Direct Operating'!AL25)</f>
        <v/>
      </c>
      <c r="AM27" s="320" t="str">
        <f>IF('Input -Direct Operating'!AM25=0,"",'Input -Direct Operating'!$G25*'Input -Direct Operating'!AM25)</f>
        <v/>
      </c>
      <c r="AN27" s="320" t="str">
        <f>IF('Input -Direct Operating'!AN25=0,"",'Input -Direct Operating'!$G25*'Input -Direct Operating'!AN25)</f>
        <v/>
      </c>
      <c r="AO27" s="320" t="str">
        <f>IF('Input -Direct Operating'!AO25=0,"",'Input -Direct Operating'!$G25*'Input -Direct Operating'!AO25)</f>
        <v/>
      </c>
      <c r="AP27" s="320" t="str">
        <f>IF('Input -Direct Operating'!AP25=0,"",'Input -Direct Operating'!$G25*'Input -Direct Operating'!AP25)</f>
        <v/>
      </c>
      <c r="AQ27" s="320" t="str">
        <f>IF('Input -Direct Operating'!AQ25=0,"",'Input -Direct Operating'!$G25*'Input -Direct Operating'!AQ25)</f>
        <v/>
      </c>
      <c r="AR27" s="320" t="str">
        <f>IF('Input -Direct Operating'!AR25=0,"",'Input -Direct Operating'!$G25*'Input -Direct Operating'!AR25)</f>
        <v/>
      </c>
      <c r="AS27" s="320" t="str">
        <f>IF('Input -Direct Operating'!AS25=0,"",'Input -Direct Operating'!$G25*'Input -Direct Operating'!AS25)</f>
        <v/>
      </c>
      <c r="AT27" s="320" t="str">
        <f>IF('Input -Direct Operating'!AT25=0,"",'Input -Direct Operating'!$G25*'Input -Direct Operating'!AT25)</f>
        <v/>
      </c>
      <c r="AU27" s="320" t="str">
        <f>IF('Input -Direct Operating'!AU25=0,"",'Input -Direct Operating'!$G25*'Input -Direct Operating'!AU25)</f>
        <v/>
      </c>
      <c r="AV27" s="320" t="str">
        <f>IF('Input -Direct Operating'!AV25=0,"",'Input -Direct Operating'!$G25*'Input -Direct Operating'!AV25)</f>
        <v/>
      </c>
      <c r="AW27" s="320" t="str">
        <f>IF('Input -Direct Operating'!AW25=0,"",'Input -Direct Operating'!$G25*'Input -Direct Operating'!AW25)</f>
        <v/>
      </c>
      <c r="AX27" s="320" t="str">
        <f>IF('Input -Direct Operating'!AX25=0,"",'Input -Direct Operating'!$G25*'Input -Direct Operating'!AX25)</f>
        <v/>
      </c>
      <c r="AY27" s="320" t="str">
        <f>IF('Input -Direct Operating'!AY25=0,"",'Input -Direct Operating'!$G25*'Input -Direct Operating'!AY25)</f>
        <v/>
      </c>
      <c r="AZ27" s="320" t="str">
        <f>IF('Input -Direct Operating'!AZ25=0,"",'Input -Direct Operating'!$G25*'Input -Direct Operating'!AZ25)</f>
        <v/>
      </c>
      <c r="BA27" s="320" t="str">
        <f>IF('Input -Direct Operating'!BA25=0,"",'Input -Direct Operating'!$G25*'Input -Direct Operating'!BA25)</f>
        <v/>
      </c>
      <c r="BB27" s="320" t="str">
        <f>IF('Input -Direct Operating'!BB25=0,"",'Input -Direct Operating'!$G25*'Input -Direct Operating'!BB25)</f>
        <v/>
      </c>
      <c r="BC27" s="320" t="str">
        <f>IF('Input -Direct Operating'!BC25=0,"",'Input -Direct Operating'!$G25*'Input -Direct Operating'!BC25)</f>
        <v/>
      </c>
      <c r="BD27" s="320" t="str">
        <f>IF('Input -Direct Operating'!BD25=0,"",'Input -Direct Operating'!$G25*'Input -Direct Operating'!BD25)</f>
        <v/>
      </c>
      <c r="BE27" s="320" t="str">
        <f>IF('Input -Direct Operating'!BE25=0,"",'Input -Direct Operating'!$G25*'Input -Direct Operating'!BE25)</f>
        <v/>
      </c>
      <c r="BF27" s="320" t="str">
        <f>IF('Input -Direct Operating'!BF25=0,"",'Input -Direct Operating'!$G25*'Input -Direct Operating'!BF25)</f>
        <v/>
      </c>
      <c r="BG27" s="320" t="str">
        <f>IF('Input -Direct Operating'!BG25=0,"",'Input -Direct Operating'!$G25*'Input -Direct Operating'!BG25)</f>
        <v/>
      </c>
      <c r="BH27" s="320" t="str">
        <f>IF('Input -Direct Operating'!BH25=0,"",'Input -Direct Operating'!$G25*'Input -Direct Operating'!BH25)</f>
        <v/>
      </c>
      <c r="BI27" s="320" t="str">
        <f>IF('Input -Direct Operating'!BI25=0,"",'Input -Direct Operating'!$G25*'Input -Direct Operating'!BI25)</f>
        <v/>
      </c>
      <c r="BJ27" s="320" t="str">
        <f>IF('Input -Direct Operating'!BJ25=0,"",'Input -Direct Operating'!$G25*'Input -Direct Operating'!BJ25)</f>
        <v/>
      </c>
      <c r="BK27" s="320" t="str">
        <f>IF('Input -Direct Operating'!BK25=0,"",'Input -Direct Operating'!$G25*'Input -Direct Operating'!BK25)</f>
        <v/>
      </c>
      <c r="BL27" s="320" t="str">
        <f>IF('Input -Direct Operating'!BL25=0,"",'Input -Direct Operating'!$G25*'Input -Direct Operating'!BL25)</f>
        <v/>
      </c>
      <c r="BM27" s="320" t="str">
        <f>IF('Input -Direct Operating'!BM25=0,"",'Input -Direct Operating'!$G25*'Input -Direct Operating'!BM25)</f>
        <v/>
      </c>
      <c r="BN27" s="320" t="str">
        <f>IF('Input -Direct Operating'!BN25=0,"",'Input -Direct Operating'!$G25*'Input -Direct Operating'!BN25)</f>
        <v/>
      </c>
      <c r="BO27" s="320" t="str">
        <f>IF('Input -Direct Operating'!BO25=0,"",'Input -Direct Operating'!$G25*'Input -Direct Operating'!BO25)</f>
        <v/>
      </c>
      <c r="BP27" s="320" t="str">
        <f>IF('Input -Direct Operating'!BP25=0,"",'Input -Direct Operating'!$G25*'Input -Direct Operating'!BP25)</f>
        <v/>
      </c>
      <c r="BQ27" s="320" t="str">
        <f>IF('Input -Direct Operating'!BQ25=0,"",'Input -Direct Operating'!$G25*'Input -Direct Operating'!BQ25)</f>
        <v/>
      </c>
      <c r="BR27" s="320" t="str">
        <f>IF('Input -Direct Operating'!BR25=0,"",'Input -Direct Operating'!$G25*'Input -Direct Operating'!BR25)</f>
        <v/>
      </c>
      <c r="BS27" s="320" t="str">
        <f>IF('Input -Direct Operating'!BS25=0,"",'Input -Direct Operating'!$G25*'Input -Direct Operating'!BS25)</f>
        <v/>
      </c>
      <c r="BT27" s="320" t="str">
        <f>IF('Input -Direct Operating'!BT25=0,"",'Input -Direct Operating'!$G25*'Input -Direct Operating'!BT25)</f>
        <v/>
      </c>
      <c r="BU27" s="320" t="str">
        <f>IF('Input -Direct Operating'!BU25=0,"",'Input -Direct Operating'!$G25*'Input -Direct Operating'!BU25)</f>
        <v/>
      </c>
      <c r="BV27" s="320" t="str">
        <f>IF('Input -Direct Operating'!BV25=0,"",'Input -Direct Operating'!$G25*'Input -Direct Operating'!BV25)</f>
        <v/>
      </c>
      <c r="BW27" s="320" t="str">
        <f>IF('Input -Direct Operating'!BW25=0,"",'Input -Direct Operating'!$G25*'Input -Direct Operating'!BW25)</f>
        <v/>
      </c>
      <c r="BX27" s="320" t="str">
        <f>IF('Input -Direct Operating'!BX25=0,"",'Input -Direct Operating'!$G25*'Input -Direct Operating'!BX25)</f>
        <v/>
      </c>
      <c r="BY27" s="320" t="str">
        <f>IF('Input -Direct Operating'!BY25=0,"",'Input -Direct Operating'!$G25*'Input -Direct Operating'!BY25)</f>
        <v/>
      </c>
      <c r="BZ27" s="320" t="str">
        <f>IF('Input -Direct Operating'!BZ25=0,"",'Input -Direct Operating'!$G25*'Input -Direct Operating'!BZ25)</f>
        <v/>
      </c>
      <c r="CA27" s="320" t="str">
        <f>IF('Input -Direct Operating'!CA25=0,"",'Input -Direct Operating'!$G25*'Input -Direct Operating'!CA25)</f>
        <v/>
      </c>
      <c r="CB27" s="320" t="str">
        <f>IF('Input -Direct Operating'!CB25=0,"",'Input -Direct Operating'!$G25*'Input -Direct Operating'!CB25)</f>
        <v/>
      </c>
      <c r="CC27" s="320" t="str">
        <f>IF('Input -Direct Operating'!CC25=0,"",'Input -Direct Operating'!$G25*'Input -Direct Operating'!CC25)</f>
        <v/>
      </c>
      <c r="CD27" s="320" t="str">
        <f>IF('Input -Direct Operating'!CD25=0,"",'Input -Direct Operating'!$G25*'Input -Direct Operating'!CD25)</f>
        <v/>
      </c>
      <c r="CE27" s="320" t="str">
        <f>IF('Input -Direct Operating'!CE25=0,"",'Input -Direct Operating'!$G25*'Input -Direct Operating'!CE25)</f>
        <v/>
      </c>
      <c r="CF27" s="320" t="str">
        <f>IF('Input -Direct Operating'!CF25=0,"",'Input -Direct Operating'!$G25*'Input -Direct Operating'!CF25)</f>
        <v/>
      </c>
      <c r="CG27" s="320" t="str">
        <f>IF('Input -Direct Operating'!CG25=0,"",'Input -Direct Operating'!$G25*'Input -Direct Operating'!CG25)</f>
        <v/>
      </c>
      <c r="CH27" s="320" t="str">
        <f>IF('Input -Direct Operating'!CH25=0,"",'Input -Direct Operating'!$G25*'Input -Direct Operating'!CH25)</f>
        <v/>
      </c>
      <c r="CI27" s="320" t="str">
        <f>IF('Input -Direct Operating'!CI25=0,"",'Input -Direct Operating'!$G25*'Input -Direct Operating'!CI25)</f>
        <v/>
      </c>
      <c r="CJ27" s="320" t="str">
        <f>IF('Input -Direct Operating'!CJ25=0,"",'Input -Direct Operating'!$G25*'Input -Direct Operating'!CJ25)</f>
        <v/>
      </c>
      <c r="CK27" s="320" t="str">
        <f>IF('Input -Direct Operating'!CK25=0,"",'Input -Direct Operating'!$G25*'Input -Direct Operating'!CK25)</f>
        <v/>
      </c>
      <c r="CL27" s="320" t="str">
        <f>IF('Input -Direct Operating'!CL25=0,"",'Input -Direct Operating'!$G25*'Input -Direct Operating'!CL25)</f>
        <v/>
      </c>
      <c r="CM27" s="320" t="str">
        <f>IF('Input -Direct Operating'!CM25=0,"",'Input -Direct Operating'!$G25*'Input -Direct Operating'!CM25)</f>
        <v/>
      </c>
      <c r="CN27" s="320" t="str">
        <f>IF('Input -Direct Operating'!CN25=0,"",'Input -Direct Operating'!$G25*'Input -Direct Operating'!CN25)</f>
        <v/>
      </c>
      <c r="CO27" s="320" t="str">
        <f>IF('Input -Direct Operating'!CO25=0,"",'Input -Direct Operating'!$G25*'Input -Direct Operating'!CO25)</f>
        <v/>
      </c>
      <c r="CP27" s="320" t="str">
        <f>IF('Input -Direct Operating'!CP25=0,"",'Input -Direct Operating'!$G25*'Input -Direct Operating'!CP25)</f>
        <v/>
      </c>
      <c r="CQ27" s="320" t="str">
        <f>IF('Input -Direct Operating'!CQ25=0,"",'Input -Direct Operating'!$G25*'Input -Direct Operating'!CQ25)</f>
        <v/>
      </c>
      <c r="CR27" s="320" t="str">
        <f>IF('Input -Direct Operating'!CR25=0,"",'Input -Direct Operating'!$G25*'Input -Direct Operating'!CR25)</f>
        <v/>
      </c>
      <c r="CS27" s="320" t="str">
        <f>IF('Input -Direct Operating'!CS25=0,"",'Input -Direct Operating'!$G25*'Input -Direct Operating'!CS25)</f>
        <v/>
      </c>
      <c r="CT27" s="320" t="str">
        <f>IF('Input -Direct Operating'!CT25=0,"",'Input -Direct Operating'!$G25*'Input -Direct Operating'!CT25)</f>
        <v/>
      </c>
      <c r="CU27" s="320" t="str">
        <f>IF('Input -Direct Operating'!CU25=0,"",'Input -Direct Operating'!$G25*'Input -Direct Operating'!CU25)</f>
        <v/>
      </c>
      <c r="CV27" s="320" t="str">
        <f>IF('Input -Direct Operating'!CV25=0,"",'Input -Direct Operating'!$G25*'Input -Direct Operating'!CV25)</f>
        <v/>
      </c>
      <c r="CW27" s="320" t="str">
        <f>IF('Input -Direct Operating'!CW25=0,"",'Input -Direct Operating'!$G25*'Input -Direct Operating'!CW25)</f>
        <v/>
      </c>
      <c r="CX27" s="320" t="str">
        <f>IF('Input -Direct Operating'!CX25=0,"",'Input -Direct Operating'!$G25*'Input -Direct Operating'!CX25)</f>
        <v/>
      </c>
      <c r="CY27" s="320" t="str">
        <f>IF('Input -Direct Operating'!CY25=0,"",'Input -Direct Operating'!$G25*'Input -Direct Operating'!CY25)</f>
        <v/>
      </c>
      <c r="CZ27" s="320" t="str">
        <f>IF('Input -Direct Operating'!CZ25=0,"",'Input -Direct Operating'!$G25*'Input -Direct Operating'!CZ25)</f>
        <v/>
      </c>
      <c r="DA27" s="320" t="str">
        <f>IF('Input -Direct Operating'!DA25=0,"",'Input -Direct Operating'!$G25*'Input -Direct Operating'!DA25)</f>
        <v/>
      </c>
      <c r="DB27" s="320" t="str">
        <f>IF('Input -Direct Operating'!DB25=0,"",'Input -Direct Operating'!$G25*'Input -Direct Operating'!DB25)</f>
        <v/>
      </c>
      <c r="DC27" s="320" t="str">
        <f>IF('Input -Direct Operating'!DC25=0,"",'Input -Direct Operating'!$G25*'Input -Direct Operating'!DC25)</f>
        <v/>
      </c>
      <c r="DD27" s="320" t="str">
        <f>IF('Input -Direct Operating'!DD25=0,"",'Input -Direct Operating'!$G25*'Input -Direct Operating'!DD25)</f>
        <v/>
      </c>
      <c r="DE27" s="320" t="str">
        <f>IF('Input -Direct Operating'!DE25=0,"",'Input -Direct Operating'!$G25*'Input -Direct Operating'!DE25)</f>
        <v/>
      </c>
      <c r="DF27" s="320" t="str">
        <f>IF('Input -Direct Operating'!DF25=0,"",'Input -Direct Operating'!$G25*'Input -Direct Operating'!DF25)</f>
        <v/>
      </c>
      <c r="DG27" s="320" t="str">
        <f>IF('Input -Direct Operating'!DG25=0,"",'Input -Direct Operating'!$G25*'Input -Direct Operating'!DG25)</f>
        <v/>
      </c>
      <c r="DH27" s="320" t="str">
        <f>IF('Input -Direct Operating'!DH25=0,"",'Input -Direct Operating'!$G25*'Input -Direct Operating'!DH25)</f>
        <v/>
      </c>
      <c r="DI27" s="320" t="str">
        <f>IF('Input -Direct Operating'!DI25=0,"",'Input -Direct Operating'!$G25*'Input -Direct Operating'!DI25)</f>
        <v/>
      </c>
      <c r="DJ27" s="320" t="str">
        <f>IF('Input -Direct Operating'!DJ25=0,"",'Input -Direct Operating'!$G25*'Input -Direct Operating'!DJ25)</f>
        <v/>
      </c>
      <c r="DK27" s="320" t="str">
        <f>IF('Input -Direct Operating'!DK25=0,"",'Input -Direct Operating'!$G25*'Input -Direct Operating'!DK25)</f>
        <v/>
      </c>
      <c r="DL27" s="320" t="str">
        <f>IF('Input -Direct Operating'!DL25=0,"",'Input -Direct Operating'!$G25*'Input -Direct Operating'!DL25)</f>
        <v/>
      </c>
      <c r="DM27" s="320" t="str">
        <f>IF('Input -Direct Operating'!DM25=0,"",'Input -Direct Operating'!$G25*'Input -Direct Operating'!DM25)</f>
        <v/>
      </c>
      <c r="DN27" s="320" t="str">
        <f>IF('Input -Direct Operating'!DN25=0,"",'Input -Direct Operating'!$G25*'Input -Direct Operating'!DN25)</f>
        <v/>
      </c>
      <c r="DO27" s="320" t="str">
        <f>IF('Input -Direct Operating'!DO25=0,"",'Input -Direct Operating'!$G25*'Input -Direct Operating'!DO25)</f>
        <v/>
      </c>
      <c r="DP27" s="320" t="str">
        <f>IF('Input -Direct Operating'!DP25=0,"",'Input -Direct Operating'!$G25*'Input -Direct Operating'!DP25)</f>
        <v/>
      </c>
      <c r="DQ27" s="320" t="str">
        <f>IF('Input -Direct Operating'!DQ25=0,"",'Input -Direct Operating'!$G25*'Input -Direct Operating'!DQ25)</f>
        <v/>
      </c>
      <c r="DR27" s="320" t="str">
        <f>IF('Input -Direct Operating'!DR25=0,"",'Input -Direct Operating'!$G25*'Input -Direct Operating'!DR25)</f>
        <v/>
      </c>
      <c r="DS27" s="320" t="str">
        <f>IF('Input -Direct Operating'!DS25=0,"",'Input -Direct Operating'!$G25*'Input -Direct Operating'!DS25)</f>
        <v/>
      </c>
      <c r="DT27" s="320" t="str">
        <f>IF('Input -Direct Operating'!DT25=0,"",'Input -Direct Operating'!$G25*'Input -Direct Operating'!DT25)</f>
        <v/>
      </c>
      <c r="DU27" s="320" t="str">
        <f>IF('Input -Direct Operating'!DU25=0,"",'Input -Direct Operating'!$G25*'Input -Direct Operating'!DU25)</f>
        <v/>
      </c>
      <c r="DV27" s="320" t="str">
        <f>IF('Input -Direct Operating'!DV25=0,"",'Input -Direct Operating'!$G25*'Input -Direct Operating'!DV25)</f>
        <v/>
      </c>
      <c r="DW27" s="320" t="str">
        <f>IF('Input -Direct Operating'!DW25=0,"",'Input -Direct Operating'!$G25*'Input -Direct Operating'!DW25)</f>
        <v/>
      </c>
      <c r="DX27" s="320" t="str">
        <f>IF('Input -Direct Operating'!DX25=0,"",'Input -Direct Operating'!$G25*'Input -Direct Operating'!DX25)</f>
        <v/>
      </c>
      <c r="DY27" s="320" t="str">
        <f>IF('Input -Direct Operating'!DY25=0,"",'Input -Direct Operating'!$G25*'Input -Direct Operating'!DY25)</f>
        <v/>
      </c>
      <c r="DZ27" s="320" t="str">
        <f>IF('Input -Direct Operating'!DZ25=0,"",'Input -Direct Operating'!$G25*'Input -Direct Operating'!DZ25)</f>
        <v/>
      </c>
      <c r="EA27" s="320" t="str">
        <f>IF('Input -Direct Operating'!EA25=0,"",'Input -Direct Operating'!$G25*'Input -Direct Operating'!EA25)</f>
        <v/>
      </c>
      <c r="EB27" s="320" t="str">
        <f>IF('Input -Direct Operating'!EB25=0,"",'Input -Direct Operating'!$G25*'Input -Direct Operating'!EB25)</f>
        <v/>
      </c>
      <c r="EC27" s="320" t="str">
        <f>IF('Input -Direct Operating'!EC25=0,"",'Input -Direct Operating'!$G25*'Input -Direct Operating'!EC25)</f>
        <v/>
      </c>
      <c r="ED27" s="320" t="str">
        <f>IF('Input -Direct Operating'!ED25=0,"",'Input -Direct Operating'!$G25*'Input -Direct Operating'!ED25)</f>
        <v/>
      </c>
      <c r="EE27" s="320" t="str">
        <f>IF('Input -Direct Operating'!EE25=0,"",'Input -Direct Operating'!$G25*'Input -Direct Operating'!EE25)</f>
        <v/>
      </c>
      <c r="EF27" s="320" t="str">
        <f>IF('Input -Direct Operating'!EF25=0,"",'Input -Direct Operating'!$G25*'Input -Direct Operating'!EF25)</f>
        <v/>
      </c>
      <c r="EG27" s="320" t="str">
        <f>IF('Input -Direct Operating'!EG25=0,"",'Input -Direct Operating'!$G25*'Input -Direct Operating'!EG25)</f>
        <v/>
      </c>
      <c r="EH27" s="320" t="str">
        <f>IF('Input -Direct Operating'!EH25=0,"",'Input -Direct Operating'!$G25*'Input -Direct Operating'!EH25)</f>
        <v/>
      </c>
      <c r="EI27" s="320" t="str">
        <f>IF('Input -Direct Operating'!EI25=0,"",'Input -Direct Operating'!$G25*'Input -Direct Operating'!EI25)</f>
        <v/>
      </c>
      <c r="EJ27" s="320" t="str">
        <f>IF('Input -Direct Operating'!EJ25=0,"",'Input -Direct Operating'!$G25*'Input -Direct Operating'!EJ25)</f>
        <v/>
      </c>
      <c r="EK27" s="320" t="str">
        <f>IF('Input -Direct Operating'!EK25=0,"",'Input -Direct Operating'!$G25*'Input -Direct Operating'!EK25)</f>
        <v/>
      </c>
      <c r="EL27" s="320" t="str">
        <f>IF('Input -Direct Operating'!EL25=0,"",'Input -Direct Operating'!$G25*'Input -Direct Operating'!EL25)</f>
        <v/>
      </c>
      <c r="EM27" s="320" t="str">
        <f>IF('Input -Direct Operating'!EM25=0,"",'Input -Direct Operating'!$G25*'Input -Direct Operating'!EM25)</f>
        <v/>
      </c>
      <c r="EN27" s="320" t="str">
        <f>IF('Input -Direct Operating'!EN25=0,"",'Input -Direct Operating'!$G25*'Input -Direct Operating'!EN25)</f>
        <v/>
      </c>
      <c r="EO27" s="320" t="str">
        <f>IF('Input -Direct Operating'!EO25=0,"",'Input -Direct Operating'!$G25*'Input -Direct Operating'!EO25)</f>
        <v/>
      </c>
      <c r="EP27" s="320" t="str">
        <f>IF('Input -Direct Operating'!EP25=0,"",'Input -Direct Operating'!$G25*'Input -Direct Operating'!EP25)</f>
        <v/>
      </c>
      <c r="EQ27" s="320" t="str">
        <f>IF('Input -Direct Operating'!EQ25=0,"",'Input -Direct Operating'!$G25*'Input -Direct Operating'!EQ25)</f>
        <v/>
      </c>
      <c r="ER27" s="320" t="str">
        <f>IF('Input -Direct Operating'!ER25=0,"",'Input -Direct Operating'!$G25*'Input -Direct Operating'!ER25)</f>
        <v/>
      </c>
      <c r="ES27" s="320" t="str">
        <f>IF('Input -Direct Operating'!ES25=0,"",'Input -Direct Operating'!$G25*'Input -Direct Operating'!ES25)</f>
        <v/>
      </c>
    </row>
    <row r="28" spans="1:149">
      <c r="A28" s="853" t="str">
        <f>IF('Input -Direct Operating'!A26=0,"",'Input -Direct Operating'!A26)</f>
        <v/>
      </c>
      <c r="B28" s="854"/>
      <c r="C28" s="855"/>
      <c r="D28" s="323" t="str">
        <f>IF('Input -Direct Operating'!C26=0,"",'Input -Direct Operating'!C26)</f>
        <v/>
      </c>
      <c r="E28" s="327" t="str">
        <f>IF('Input -Direct Operating'!D26=0,"",'Input -Direct Operating'!D26)</f>
        <v/>
      </c>
      <c r="F28" s="328" t="str">
        <f>IF('Input -Direct Operating'!E26=0,"",'Input -Direct Operating'!E26)</f>
        <v/>
      </c>
      <c r="G28" s="328" t="str">
        <f>IF('Input -Direct Operating'!F26=0,"",'Input -Direct Operating'!F26)</f>
        <v/>
      </c>
      <c r="H28" s="328" t="str">
        <f>IF('Input -Direct Operating'!G26=0,"",'Input -Direct Operating'!G26)</f>
        <v/>
      </c>
      <c r="I28" s="320" t="str">
        <f>IF('Input -Direct Operating'!I26=0,"",'Input -Direct Operating'!$G26*'Input -Direct Operating'!I26)</f>
        <v/>
      </c>
      <c r="J28" s="320" t="str">
        <f>IF('Input -Direct Operating'!J26=0,"",'Input -Direct Operating'!$G26*'Input -Direct Operating'!J26)</f>
        <v/>
      </c>
      <c r="K28" s="320" t="str">
        <f>IF('Input -Direct Operating'!K26=0,"",'Input -Direct Operating'!$G26*'Input -Direct Operating'!K26)</f>
        <v/>
      </c>
      <c r="L28" s="320" t="str">
        <f>IF('Input -Direct Operating'!L26=0,"",'Input -Direct Operating'!$G26*'Input -Direct Operating'!L26)</f>
        <v/>
      </c>
      <c r="M28" s="320" t="str">
        <f>IF('Input -Direct Operating'!M26=0,"",'Input -Direct Operating'!$G26*'Input -Direct Operating'!M26)</f>
        <v/>
      </c>
      <c r="N28" s="320" t="str">
        <f>IF('Input -Direct Operating'!N26=0,"",'Input -Direct Operating'!$G26*'Input -Direct Operating'!N26)</f>
        <v/>
      </c>
      <c r="O28" s="320" t="str">
        <f>IF('Input -Direct Operating'!O26=0,"",'Input -Direct Operating'!$G26*'Input -Direct Operating'!O26)</f>
        <v/>
      </c>
      <c r="P28" s="320" t="str">
        <f>IF('Input -Direct Operating'!P26=0,"",'Input -Direct Operating'!$G26*'Input -Direct Operating'!P26)</f>
        <v/>
      </c>
      <c r="Q28" s="320" t="str">
        <f>IF('Input -Direct Operating'!Q26=0,"",'Input -Direct Operating'!$G26*'Input -Direct Operating'!Q26)</f>
        <v/>
      </c>
      <c r="R28" s="320" t="str">
        <f>IF('Input -Direct Operating'!R26=0,"",'Input -Direct Operating'!$G26*'Input -Direct Operating'!R26)</f>
        <v/>
      </c>
      <c r="S28" s="320" t="str">
        <f>IF('Input -Direct Operating'!S26=0,"",'Input -Direct Operating'!$G26*'Input -Direct Operating'!S26)</f>
        <v/>
      </c>
      <c r="T28" s="320" t="str">
        <f>IF('Input -Direct Operating'!T26=0,"",'Input -Direct Operating'!$G26*'Input -Direct Operating'!T26)</f>
        <v/>
      </c>
      <c r="U28" s="320" t="str">
        <f>IF('Input -Direct Operating'!U26=0,"",'Input -Direct Operating'!$G26*'Input -Direct Operating'!U26)</f>
        <v/>
      </c>
      <c r="V28" s="320" t="str">
        <f>IF('Input -Direct Operating'!V26=0,"",'Input -Direct Operating'!$G26*'Input -Direct Operating'!V26)</f>
        <v/>
      </c>
      <c r="W28" s="320" t="str">
        <f>IF('Input -Direct Operating'!W26=0,"",'Input -Direct Operating'!$G26*'Input -Direct Operating'!W26)</f>
        <v/>
      </c>
      <c r="X28" s="320" t="str">
        <f>IF('Input -Direct Operating'!X26=0,"",'Input -Direct Operating'!$G26*'Input -Direct Operating'!X26)</f>
        <v/>
      </c>
      <c r="Y28" s="320" t="str">
        <f>IF('Input -Direct Operating'!Y26=0,"",'Input -Direct Operating'!$G26*'Input -Direct Operating'!Y26)</f>
        <v/>
      </c>
      <c r="Z28" s="320" t="str">
        <f>IF('Input -Direct Operating'!Z26=0,"",'Input -Direct Operating'!$G26*'Input -Direct Operating'!Z26)</f>
        <v/>
      </c>
      <c r="AA28" s="320" t="str">
        <f>IF('Input -Direct Operating'!AA26=0,"",'Input -Direct Operating'!$G26*'Input -Direct Operating'!AA26)</f>
        <v/>
      </c>
      <c r="AB28" s="320" t="str">
        <f>IF('Input -Direct Operating'!AB26=0,"",'Input -Direct Operating'!$G26*'Input -Direct Operating'!AB26)</f>
        <v/>
      </c>
      <c r="AC28" s="320" t="str">
        <f>IF('Input -Direct Operating'!AC26=0,"",'Input -Direct Operating'!$G26*'Input -Direct Operating'!AC26)</f>
        <v/>
      </c>
      <c r="AD28" s="320" t="str">
        <f>IF('Input -Direct Operating'!AD26=0,"",'Input -Direct Operating'!$G26*'Input -Direct Operating'!AD26)</f>
        <v/>
      </c>
      <c r="AE28" s="320" t="str">
        <f>IF('Input -Direct Operating'!AE26=0,"",'Input -Direct Operating'!$G26*'Input -Direct Operating'!AE26)</f>
        <v/>
      </c>
      <c r="AF28" s="320" t="str">
        <f>IF('Input -Direct Operating'!AF26=0,"",'Input -Direct Operating'!$G26*'Input -Direct Operating'!AF26)</f>
        <v/>
      </c>
      <c r="AG28" s="320" t="str">
        <f>IF('Input -Direct Operating'!AG26=0,"",'Input -Direct Operating'!$G26*'Input -Direct Operating'!AG26)</f>
        <v/>
      </c>
      <c r="AH28" s="320" t="str">
        <f>IF('Input -Direct Operating'!AH26=0,"",'Input -Direct Operating'!$G26*'Input -Direct Operating'!AH26)</f>
        <v/>
      </c>
      <c r="AI28" s="320" t="str">
        <f>IF('Input -Direct Operating'!AI26=0,"",'Input -Direct Operating'!$G26*'Input -Direct Operating'!AI26)</f>
        <v/>
      </c>
      <c r="AJ28" s="320" t="str">
        <f>IF('Input -Direct Operating'!AJ26=0,"",'Input -Direct Operating'!$G26*'Input -Direct Operating'!AJ26)</f>
        <v/>
      </c>
      <c r="AK28" s="320" t="str">
        <f>IF('Input -Direct Operating'!AK26=0,"",'Input -Direct Operating'!$G26*'Input -Direct Operating'!AK26)</f>
        <v/>
      </c>
      <c r="AL28" s="320" t="str">
        <f>IF('Input -Direct Operating'!AL26=0,"",'Input -Direct Operating'!$G26*'Input -Direct Operating'!AL26)</f>
        <v/>
      </c>
      <c r="AM28" s="320" t="str">
        <f>IF('Input -Direct Operating'!AM26=0,"",'Input -Direct Operating'!$G26*'Input -Direct Operating'!AM26)</f>
        <v/>
      </c>
      <c r="AN28" s="320" t="str">
        <f>IF('Input -Direct Operating'!AN26=0,"",'Input -Direct Operating'!$G26*'Input -Direct Operating'!AN26)</f>
        <v/>
      </c>
      <c r="AO28" s="320" t="str">
        <f>IF('Input -Direct Operating'!AO26=0,"",'Input -Direct Operating'!$G26*'Input -Direct Operating'!AO26)</f>
        <v/>
      </c>
      <c r="AP28" s="320" t="str">
        <f>IF('Input -Direct Operating'!AP26=0,"",'Input -Direct Operating'!$G26*'Input -Direct Operating'!AP26)</f>
        <v/>
      </c>
      <c r="AQ28" s="320" t="str">
        <f>IF('Input -Direct Operating'!AQ26=0,"",'Input -Direct Operating'!$G26*'Input -Direct Operating'!AQ26)</f>
        <v/>
      </c>
      <c r="AR28" s="320" t="str">
        <f>IF('Input -Direct Operating'!AR26=0,"",'Input -Direct Operating'!$G26*'Input -Direct Operating'!AR26)</f>
        <v/>
      </c>
      <c r="AS28" s="320" t="str">
        <f>IF('Input -Direct Operating'!AS26=0,"",'Input -Direct Operating'!$G26*'Input -Direct Operating'!AS26)</f>
        <v/>
      </c>
      <c r="AT28" s="320" t="str">
        <f>IF('Input -Direct Operating'!AT26=0,"",'Input -Direct Operating'!$G26*'Input -Direct Operating'!AT26)</f>
        <v/>
      </c>
      <c r="AU28" s="320" t="str">
        <f>IF('Input -Direct Operating'!AU26=0,"",'Input -Direct Operating'!$G26*'Input -Direct Operating'!AU26)</f>
        <v/>
      </c>
      <c r="AV28" s="320" t="str">
        <f>IF('Input -Direct Operating'!AV26=0,"",'Input -Direct Operating'!$G26*'Input -Direct Operating'!AV26)</f>
        <v/>
      </c>
      <c r="AW28" s="320" t="str">
        <f>IF('Input -Direct Operating'!AW26=0,"",'Input -Direct Operating'!$G26*'Input -Direct Operating'!AW26)</f>
        <v/>
      </c>
      <c r="AX28" s="320" t="str">
        <f>IF('Input -Direct Operating'!AX26=0,"",'Input -Direct Operating'!$G26*'Input -Direct Operating'!AX26)</f>
        <v/>
      </c>
      <c r="AY28" s="320" t="str">
        <f>IF('Input -Direct Operating'!AY26=0,"",'Input -Direct Operating'!$G26*'Input -Direct Operating'!AY26)</f>
        <v/>
      </c>
      <c r="AZ28" s="320" t="str">
        <f>IF('Input -Direct Operating'!AZ26=0,"",'Input -Direct Operating'!$G26*'Input -Direct Operating'!AZ26)</f>
        <v/>
      </c>
      <c r="BA28" s="320" t="str">
        <f>IF('Input -Direct Operating'!BA26=0,"",'Input -Direct Operating'!$G26*'Input -Direct Operating'!BA26)</f>
        <v/>
      </c>
      <c r="BB28" s="320" t="str">
        <f>IF('Input -Direct Operating'!BB26=0,"",'Input -Direct Operating'!$G26*'Input -Direct Operating'!BB26)</f>
        <v/>
      </c>
      <c r="BC28" s="320" t="str">
        <f>IF('Input -Direct Operating'!BC26=0,"",'Input -Direct Operating'!$G26*'Input -Direct Operating'!BC26)</f>
        <v/>
      </c>
      <c r="BD28" s="320" t="str">
        <f>IF('Input -Direct Operating'!BD26=0,"",'Input -Direct Operating'!$G26*'Input -Direct Operating'!BD26)</f>
        <v/>
      </c>
      <c r="BE28" s="320" t="str">
        <f>IF('Input -Direct Operating'!BE26=0,"",'Input -Direct Operating'!$G26*'Input -Direct Operating'!BE26)</f>
        <v/>
      </c>
      <c r="BF28" s="320" t="str">
        <f>IF('Input -Direct Operating'!BF26=0,"",'Input -Direct Operating'!$G26*'Input -Direct Operating'!BF26)</f>
        <v/>
      </c>
      <c r="BG28" s="320" t="str">
        <f>IF('Input -Direct Operating'!BG26=0,"",'Input -Direct Operating'!$G26*'Input -Direct Operating'!BG26)</f>
        <v/>
      </c>
      <c r="BH28" s="320" t="str">
        <f>IF('Input -Direct Operating'!BH26=0,"",'Input -Direct Operating'!$G26*'Input -Direct Operating'!BH26)</f>
        <v/>
      </c>
      <c r="BI28" s="320" t="str">
        <f>IF('Input -Direct Operating'!BI26=0,"",'Input -Direct Operating'!$G26*'Input -Direct Operating'!BI26)</f>
        <v/>
      </c>
      <c r="BJ28" s="320" t="str">
        <f>IF('Input -Direct Operating'!BJ26=0,"",'Input -Direct Operating'!$G26*'Input -Direct Operating'!BJ26)</f>
        <v/>
      </c>
      <c r="BK28" s="320" t="str">
        <f>IF('Input -Direct Operating'!BK26=0,"",'Input -Direct Operating'!$G26*'Input -Direct Operating'!BK26)</f>
        <v/>
      </c>
      <c r="BL28" s="320" t="str">
        <f>IF('Input -Direct Operating'!BL26=0,"",'Input -Direct Operating'!$G26*'Input -Direct Operating'!BL26)</f>
        <v/>
      </c>
      <c r="BM28" s="320" t="str">
        <f>IF('Input -Direct Operating'!BM26=0,"",'Input -Direct Operating'!$G26*'Input -Direct Operating'!BM26)</f>
        <v/>
      </c>
      <c r="BN28" s="320" t="str">
        <f>IF('Input -Direct Operating'!BN26=0,"",'Input -Direct Operating'!$G26*'Input -Direct Operating'!BN26)</f>
        <v/>
      </c>
      <c r="BO28" s="320" t="str">
        <f>IF('Input -Direct Operating'!BO26=0,"",'Input -Direct Operating'!$G26*'Input -Direct Operating'!BO26)</f>
        <v/>
      </c>
      <c r="BP28" s="320" t="str">
        <f>IF('Input -Direct Operating'!BP26=0,"",'Input -Direct Operating'!$G26*'Input -Direct Operating'!BP26)</f>
        <v/>
      </c>
      <c r="BQ28" s="320" t="str">
        <f>IF('Input -Direct Operating'!BQ26=0,"",'Input -Direct Operating'!$G26*'Input -Direct Operating'!BQ26)</f>
        <v/>
      </c>
      <c r="BR28" s="320" t="str">
        <f>IF('Input -Direct Operating'!BR26=0,"",'Input -Direct Operating'!$G26*'Input -Direct Operating'!BR26)</f>
        <v/>
      </c>
      <c r="BS28" s="320" t="str">
        <f>IF('Input -Direct Operating'!BS26=0,"",'Input -Direct Operating'!$G26*'Input -Direct Operating'!BS26)</f>
        <v/>
      </c>
      <c r="BT28" s="320" t="str">
        <f>IF('Input -Direct Operating'!BT26=0,"",'Input -Direct Operating'!$G26*'Input -Direct Operating'!BT26)</f>
        <v/>
      </c>
      <c r="BU28" s="320" t="str">
        <f>IF('Input -Direct Operating'!BU26=0,"",'Input -Direct Operating'!$G26*'Input -Direct Operating'!BU26)</f>
        <v/>
      </c>
      <c r="BV28" s="320" t="str">
        <f>IF('Input -Direct Operating'!BV26=0,"",'Input -Direct Operating'!$G26*'Input -Direct Operating'!BV26)</f>
        <v/>
      </c>
      <c r="BW28" s="320" t="str">
        <f>IF('Input -Direct Operating'!BW26=0,"",'Input -Direct Operating'!$G26*'Input -Direct Operating'!BW26)</f>
        <v/>
      </c>
      <c r="BX28" s="320" t="str">
        <f>IF('Input -Direct Operating'!BX26=0,"",'Input -Direct Operating'!$G26*'Input -Direct Operating'!BX26)</f>
        <v/>
      </c>
      <c r="BY28" s="320" t="str">
        <f>IF('Input -Direct Operating'!BY26=0,"",'Input -Direct Operating'!$G26*'Input -Direct Operating'!BY26)</f>
        <v/>
      </c>
      <c r="BZ28" s="320" t="str">
        <f>IF('Input -Direct Operating'!BZ26=0,"",'Input -Direct Operating'!$G26*'Input -Direct Operating'!BZ26)</f>
        <v/>
      </c>
      <c r="CA28" s="320" t="str">
        <f>IF('Input -Direct Operating'!CA26=0,"",'Input -Direct Operating'!$G26*'Input -Direct Operating'!CA26)</f>
        <v/>
      </c>
      <c r="CB28" s="320" t="str">
        <f>IF('Input -Direct Operating'!CB26=0,"",'Input -Direct Operating'!$G26*'Input -Direct Operating'!CB26)</f>
        <v/>
      </c>
      <c r="CC28" s="320" t="str">
        <f>IF('Input -Direct Operating'!CC26=0,"",'Input -Direct Operating'!$G26*'Input -Direct Operating'!CC26)</f>
        <v/>
      </c>
      <c r="CD28" s="320" t="str">
        <f>IF('Input -Direct Operating'!CD26=0,"",'Input -Direct Operating'!$G26*'Input -Direct Operating'!CD26)</f>
        <v/>
      </c>
      <c r="CE28" s="320" t="str">
        <f>IF('Input -Direct Operating'!CE26=0,"",'Input -Direct Operating'!$G26*'Input -Direct Operating'!CE26)</f>
        <v/>
      </c>
      <c r="CF28" s="320" t="str">
        <f>IF('Input -Direct Operating'!CF26=0,"",'Input -Direct Operating'!$G26*'Input -Direct Operating'!CF26)</f>
        <v/>
      </c>
      <c r="CG28" s="320" t="str">
        <f>IF('Input -Direct Operating'!CG26=0,"",'Input -Direct Operating'!$G26*'Input -Direct Operating'!CG26)</f>
        <v/>
      </c>
      <c r="CH28" s="320" t="str">
        <f>IF('Input -Direct Operating'!CH26=0,"",'Input -Direct Operating'!$G26*'Input -Direct Operating'!CH26)</f>
        <v/>
      </c>
      <c r="CI28" s="320" t="str">
        <f>IF('Input -Direct Operating'!CI26=0,"",'Input -Direct Operating'!$G26*'Input -Direct Operating'!CI26)</f>
        <v/>
      </c>
      <c r="CJ28" s="320" t="str">
        <f>IF('Input -Direct Operating'!CJ26=0,"",'Input -Direct Operating'!$G26*'Input -Direct Operating'!CJ26)</f>
        <v/>
      </c>
      <c r="CK28" s="320" t="str">
        <f>IF('Input -Direct Operating'!CK26=0,"",'Input -Direct Operating'!$G26*'Input -Direct Operating'!CK26)</f>
        <v/>
      </c>
      <c r="CL28" s="320" t="str">
        <f>IF('Input -Direct Operating'!CL26=0,"",'Input -Direct Operating'!$G26*'Input -Direct Operating'!CL26)</f>
        <v/>
      </c>
      <c r="CM28" s="320" t="str">
        <f>IF('Input -Direct Operating'!CM26=0,"",'Input -Direct Operating'!$G26*'Input -Direct Operating'!CM26)</f>
        <v/>
      </c>
      <c r="CN28" s="320" t="str">
        <f>IF('Input -Direct Operating'!CN26=0,"",'Input -Direct Operating'!$G26*'Input -Direct Operating'!CN26)</f>
        <v/>
      </c>
      <c r="CO28" s="320" t="str">
        <f>IF('Input -Direct Operating'!CO26=0,"",'Input -Direct Operating'!$G26*'Input -Direct Operating'!CO26)</f>
        <v/>
      </c>
      <c r="CP28" s="320" t="str">
        <f>IF('Input -Direct Operating'!CP26=0,"",'Input -Direct Operating'!$G26*'Input -Direct Operating'!CP26)</f>
        <v/>
      </c>
      <c r="CQ28" s="320" t="str">
        <f>IF('Input -Direct Operating'!CQ26=0,"",'Input -Direct Operating'!$G26*'Input -Direct Operating'!CQ26)</f>
        <v/>
      </c>
      <c r="CR28" s="320" t="str">
        <f>IF('Input -Direct Operating'!CR26=0,"",'Input -Direct Operating'!$G26*'Input -Direct Operating'!CR26)</f>
        <v/>
      </c>
      <c r="CS28" s="320" t="str">
        <f>IF('Input -Direct Operating'!CS26=0,"",'Input -Direct Operating'!$G26*'Input -Direct Operating'!CS26)</f>
        <v/>
      </c>
      <c r="CT28" s="320" t="str">
        <f>IF('Input -Direct Operating'!CT26=0,"",'Input -Direct Operating'!$G26*'Input -Direct Operating'!CT26)</f>
        <v/>
      </c>
      <c r="CU28" s="320" t="str">
        <f>IF('Input -Direct Operating'!CU26=0,"",'Input -Direct Operating'!$G26*'Input -Direct Operating'!CU26)</f>
        <v/>
      </c>
      <c r="CV28" s="320" t="str">
        <f>IF('Input -Direct Operating'!CV26=0,"",'Input -Direct Operating'!$G26*'Input -Direct Operating'!CV26)</f>
        <v/>
      </c>
      <c r="CW28" s="320" t="str">
        <f>IF('Input -Direct Operating'!CW26=0,"",'Input -Direct Operating'!$G26*'Input -Direct Operating'!CW26)</f>
        <v/>
      </c>
      <c r="CX28" s="320" t="str">
        <f>IF('Input -Direct Operating'!CX26=0,"",'Input -Direct Operating'!$G26*'Input -Direct Operating'!CX26)</f>
        <v/>
      </c>
      <c r="CY28" s="320" t="str">
        <f>IF('Input -Direct Operating'!CY26=0,"",'Input -Direct Operating'!$G26*'Input -Direct Operating'!CY26)</f>
        <v/>
      </c>
      <c r="CZ28" s="320" t="str">
        <f>IF('Input -Direct Operating'!CZ26=0,"",'Input -Direct Operating'!$G26*'Input -Direct Operating'!CZ26)</f>
        <v/>
      </c>
      <c r="DA28" s="320" t="str">
        <f>IF('Input -Direct Operating'!DA26=0,"",'Input -Direct Operating'!$G26*'Input -Direct Operating'!DA26)</f>
        <v/>
      </c>
      <c r="DB28" s="320" t="str">
        <f>IF('Input -Direct Operating'!DB26=0,"",'Input -Direct Operating'!$G26*'Input -Direct Operating'!DB26)</f>
        <v/>
      </c>
      <c r="DC28" s="320" t="str">
        <f>IF('Input -Direct Operating'!DC26=0,"",'Input -Direct Operating'!$G26*'Input -Direct Operating'!DC26)</f>
        <v/>
      </c>
      <c r="DD28" s="320" t="str">
        <f>IF('Input -Direct Operating'!DD26=0,"",'Input -Direct Operating'!$G26*'Input -Direct Operating'!DD26)</f>
        <v/>
      </c>
      <c r="DE28" s="320" t="str">
        <f>IF('Input -Direct Operating'!DE26=0,"",'Input -Direct Operating'!$G26*'Input -Direct Operating'!DE26)</f>
        <v/>
      </c>
      <c r="DF28" s="320" t="str">
        <f>IF('Input -Direct Operating'!DF26=0,"",'Input -Direct Operating'!$G26*'Input -Direct Operating'!DF26)</f>
        <v/>
      </c>
      <c r="DG28" s="320" t="str">
        <f>IF('Input -Direct Operating'!DG26=0,"",'Input -Direct Operating'!$G26*'Input -Direct Operating'!DG26)</f>
        <v/>
      </c>
      <c r="DH28" s="320" t="str">
        <f>IF('Input -Direct Operating'!DH26=0,"",'Input -Direct Operating'!$G26*'Input -Direct Operating'!DH26)</f>
        <v/>
      </c>
      <c r="DI28" s="320" t="str">
        <f>IF('Input -Direct Operating'!DI26=0,"",'Input -Direct Operating'!$G26*'Input -Direct Operating'!DI26)</f>
        <v/>
      </c>
      <c r="DJ28" s="320" t="str">
        <f>IF('Input -Direct Operating'!DJ26=0,"",'Input -Direct Operating'!$G26*'Input -Direct Operating'!DJ26)</f>
        <v/>
      </c>
      <c r="DK28" s="320" t="str">
        <f>IF('Input -Direct Operating'!DK26=0,"",'Input -Direct Operating'!$G26*'Input -Direct Operating'!DK26)</f>
        <v/>
      </c>
      <c r="DL28" s="320" t="str">
        <f>IF('Input -Direct Operating'!DL26=0,"",'Input -Direct Operating'!$G26*'Input -Direct Operating'!DL26)</f>
        <v/>
      </c>
      <c r="DM28" s="320" t="str">
        <f>IF('Input -Direct Operating'!DM26=0,"",'Input -Direct Operating'!$G26*'Input -Direct Operating'!DM26)</f>
        <v/>
      </c>
      <c r="DN28" s="320" t="str">
        <f>IF('Input -Direct Operating'!DN26=0,"",'Input -Direct Operating'!$G26*'Input -Direct Operating'!DN26)</f>
        <v/>
      </c>
      <c r="DO28" s="320" t="str">
        <f>IF('Input -Direct Operating'!DO26=0,"",'Input -Direct Operating'!$G26*'Input -Direct Operating'!DO26)</f>
        <v/>
      </c>
      <c r="DP28" s="320" t="str">
        <f>IF('Input -Direct Operating'!DP26=0,"",'Input -Direct Operating'!$G26*'Input -Direct Operating'!DP26)</f>
        <v/>
      </c>
      <c r="DQ28" s="320" t="str">
        <f>IF('Input -Direct Operating'!DQ26=0,"",'Input -Direct Operating'!$G26*'Input -Direct Operating'!DQ26)</f>
        <v/>
      </c>
      <c r="DR28" s="320" t="str">
        <f>IF('Input -Direct Operating'!DR26=0,"",'Input -Direct Operating'!$G26*'Input -Direct Operating'!DR26)</f>
        <v/>
      </c>
      <c r="DS28" s="320" t="str">
        <f>IF('Input -Direct Operating'!DS26=0,"",'Input -Direct Operating'!$G26*'Input -Direct Operating'!DS26)</f>
        <v/>
      </c>
      <c r="DT28" s="320" t="str">
        <f>IF('Input -Direct Operating'!DT26=0,"",'Input -Direct Operating'!$G26*'Input -Direct Operating'!DT26)</f>
        <v/>
      </c>
      <c r="DU28" s="320" t="str">
        <f>IF('Input -Direct Operating'!DU26=0,"",'Input -Direct Operating'!$G26*'Input -Direct Operating'!DU26)</f>
        <v/>
      </c>
      <c r="DV28" s="320" t="str">
        <f>IF('Input -Direct Operating'!DV26=0,"",'Input -Direct Operating'!$G26*'Input -Direct Operating'!DV26)</f>
        <v/>
      </c>
      <c r="DW28" s="320" t="str">
        <f>IF('Input -Direct Operating'!DW26=0,"",'Input -Direct Operating'!$G26*'Input -Direct Operating'!DW26)</f>
        <v/>
      </c>
      <c r="DX28" s="320" t="str">
        <f>IF('Input -Direct Operating'!DX26=0,"",'Input -Direct Operating'!$G26*'Input -Direct Operating'!DX26)</f>
        <v/>
      </c>
      <c r="DY28" s="320" t="str">
        <f>IF('Input -Direct Operating'!DY26=0,"",'Input -Direct Operating'!$G26*'Input -Direct Operating'!DY26)</f>
        <v/>
      </c>
      <c r="DZ28" s="320" t="str">
        <f>IF('Input -Direct Operating'!DZ26=0,"",'Input -Direct Operating'!$G26*'Input -Direct Operating'!DZ26)</f>
        <v/>
      </c>
      <c r="EA28" s="320" t="str">
        <f>IF('Input -Direct Operating'!EA26=0,"",'Input -Direct Operating'!$G26*'Input -Direct Operating'!EA26)</f>
        <v/>
      </c>
      <c r="EB28" s="320" t="str">
        <f>IF('Input -Direct Operating'!EB26=0,"",'Input -Direct Operating'!$G26*'Input -Direct Operating'!EB26)</f>
        <v/>
      </c>
      <c r="EC28" s="320" t="str">
        <f>IF('Input -Direct Operating'!EC26=0,"",'Input -Direct Operating'!$G26*'Input -Direct Operating'!EC26)</f>
        <v/>
      </c>
      <c r="ED28" s="320" t="str">
        <f>IF('Input -Direct Operating'!ED26=0,"",'Input -Direct Operating'!$G26*'Input -Direct Operating'!ED26)</f>
        <v/>
      </c>
      <c r="EE28" s="320" t="str">
        <f>IF('Input -Direct Operating'!EE26=0,"",'Input -Direct Operating'!$G26*'Input -Direct Operating'!EE26)</f>
        <v/>
      </c>
      <c r="EF28" s="320" t="str">
        <f>IF('Input -Direct Operating'!EF26=0,"",'Input -Direct Operating'!$G26*'Input -Direct Operating'!EF26)</f>
        <v/>
      </c>
      <c r="EG28" s="320" t="str">
        <f>IF('Input -Direct Operating'!EG26=0,"",'Input -Direct Operating'!$G26*'Input -Direct Operating'!EG26)</f>
        <v/>
      </c>
      <c r="EH28" s="320" t="str">
        <f>IF('Input -Direct Operating'!EH26=0,"",'Input -Direct Operating'!$G26*'Input -Direct Operating'!EH26)</f>
        <v/>
      </c>
      <c r="EI28" s="320" t="str">
        <f>IF('Input -Direct Operating'!EI26=0,"",'Input -Direct Operating'!$G26*'Input -Direct Operating'!EI26)</f>
        <v/>
      </c>
      <c r="EJ28" s="320" t="str">
        <f>IF('Input -Direct Operating'!EJ26=0,"",'Input -Direct Operating'!$G26*'Input -Direct Operating'!EJ26)</f>
        <v/>
      </c>
      <c r="EK28" s="320" t="str">
        <f>IF('Input -Direct Operating'!EK26=0,"",'Input -Direct Operating'!$G26*'Input -Direct Operating'!EK26)</f>
        <v/>
      </c>
      <c r="EL28" s="320" t="str">
        <f>IF('Input -Direct Operating'!EL26=0,"",'Input -Direct Operating'!$G26*'Input -Direct Operating'!EL26)</f>
        <v/>
      </c>
      <c r="EM28" s="320" t="str">
        <f>IF('Input -Direct Operating'!EM26=0,"",'Input -Direct Operating'!$G26*'Input -Direct Operating'!EM26)</f>
        <v/>
      </c>
      <c r="EN28" s="320" t="str">
        <f>IF('Input -Direct Operating'!EN26=0,"",'Input -Direct Operating'!$G26*'Input -Direct Operating'!EN26)</f>
        <v/>
      </c>
      <c r="EO28" s="320" t="str">
        <f>IF('Input -Direct Operating'!EO26=0,"",'Input -Direct Operating'!$G26*'Input -Direct Operating'!EO26)</f>
        <v/>
      </c>
      <c r="EP28" s="320" t="str">
        <f>IF('Input -Direct Operating'!EP26=0,"",'Input -Direct Operating'!$G26*'Input -Direct Operating'!EP26)</f>
        <v/>
      </c>
      <c r="EQ28" s="320" t="str">
        <f>IF('Input -Direct Operating'!EQ26=0,"",'Input -Direct Operating'!$G26*'Input -Direct Operating'!EQ26)</f>
        <v/>
      </c>
      <c r="ER28" s="320" t="str">
        <f>IF('Input -Direct Operating'!ER26=0,"",'Input -Direct Operating'!$G26*'Input -Direct Operating'!ER26)</f>
        <v/>
      </c>
      <c r="ES28" s="320" t="str">
        <f>IF('Input -Direct Operating'!ES26=0,"",'Input -Direct Operating'!$G26*'Input -Direct Operating'!ES26)</f>
        <v/>
      </c>
    </row>
    <row r="29" spans="1:149">
      <c r="A29" s="853" t="str">
        <f>IF('Input -Direct Operating'!A27=0,"",'Input -Direct Operating'!A27)</f>
        <v/>
      </c>
      <c r="B29" s="854"/>
      <c r="C29" s="855"/>
      <c r="D29" s="323" t="str">
        <f>IF('Input -Direct Operating'!C27=0,"",'Input -Direct Operating'!C27)</f>
        <v/>
      </c>
      <c r="E29" s="327" t="str">
        <f>IF('Input -Direct Operating'!D27=0,"",'Input -Direct Operating'!D27)</f>
        <v/>
      </c>
      <c r="F29" s="328" t="str">
        <f>IF('Input -Direct Operating'!E27=0,"",'Input -Direct Operating'!E27)</f>
        <v/>
      </c>
      <c r="G29" s="328" t="str">
        <f>IF('Input -Direct Operating'!F27=0,"",'Input -Direct Operating'!F27)</f>
        <v/>
      </c>
      <c r="H29" s="328" t="str">
        <f>IF('Input -Direct Operating'!G27=0,"",'Input -Direct Operating'!G27)</f>
        <v/>
      </c>
      <c r="I29" s="320" t="str">
        <f>IF('Input -Direct Operating'!I27=0,"",'Input -Direct Operating'!$G27*'Input -Direct Operating'!I27)</f>
        <v/>
      </c>
      <c r="J29" s="320" t="str">
        <f>IF('Input -Direct Operating'!J27=0,"",'Input -Direct Operating'!$G27*'Input -Direct Operating'!J27)</f>
        <v/>
      </c>
      <c r="K29" s="320" t="str">
        <f>IF('Input -Direct Operating'!K27=0,"",'Input -Direct Operating'!$G27*'Input -Direct Operating'!K27)</f>
        <v/>
      </c>
      <c r="L29" s="320" t="str">
        <f>IF('Input -Direct Operating'!L27=0,"",'Input -Direct Operating'!$G27*'Input -Direct Operating'!L27)</f>
        <v/>
      </c>
      <c r="M29" s="320" t="str">
        <f>IF('Input -Direct Operating'!M27=0,"",'Input -Direct Operating'!$G27*'Input -Direct Operating'!M27)</f>
        <v/>
      </c>
      <c r="N29" s="320" t="str">
        <f>IF('Input -Direct Operating'!N27=0,"",'Input -Direct Operating'!$G27*'Input -Direct Operating'!N27)</f>
        <v/>
      </c>
      <c r="O29" s="320" t="str">
        <f>IF('Input -Direct Operating'!O27=0,"",'Input -Direct Operating'!$G27*'Input -Direct Operating'!O27)</f>
        <v/>
      </c>
      <c r="P29" s="320" t="str">
        <f>IF('Input -Direct Operating'!P27=0,"",'Input -Direct Operating'!$G27*'Input -Direct Operating'!P27)</f>
        <v/>
      </c>
      <c r="Q29" s="320" t="str">
        <f>IF('Input -Direct Operating'!Q27=0,"",'Input -Direct Operating'!$G27*'Input -Direct Operating'!Q27)</f>
        <v/>
      </c>
      <c r="R29" s="320" t="str">
        <f>IF('Input -Direct Operating'!R27=0,"",'Input -Direct Operating'!$G27*'Input -Direct Operating'!R27)</f>
        <v/>
      </c>
      <c r="S29" s="320" t="str">
        <f>IF('Input -Direct Operating'!S27=0,"",'Input -Direct Operating'!$G27*'Input -Direct Operating'!S27)</f>
        <v/>
      </c>
      <c r="T29" s="320" t="str">
        <f>IF('Input -Direct Operating'!T27=0,"",'Input -Direct Operating'!$G27*'Input -Direct Operating'!T27)</f>
        <v/>
      </c>
      <c r="U29" s="320" t="str">
        <f>IF('Input -Direct Operating'!U27=0,"",'Input -Direct Operating'!$G27*'Input -Direct Operating'!U27)</f>
        <v/>
      </c>
      <c r="V29" s="320" t="str">
        <f>IF('Input -Direct Operating'!V27=0,"",'Input -Direct Operating'!$G27*'Input -Direct Operating'!V27)</f>
        <v/>
      </c>
      <c r="W29" s="320" t="str">
        <f>IF('Input -Direct Operating'!W27=0,"",'Input -Direct Operating'!$G27*'Input -Direct Operating'!W27)</f>
        <v/>
      </c>
      <c r="X29" s="320" t="str">
        <f>IF('Input -Direct Operating'!X27=0,"",'Input -Direct Operating'!$G27*'Input -Direct Operating'!X27)</f>
        <v/>
      </c>
      <c r="Y29" s="320" t="str">
        <f>IF('Input -Direct Operating'!Y27=0,"",'Input -Direct Operating'!$G27*'Input -Direct Operating'!Y27)</f>
        <v/>
      </c>
      <c r="Z29" s="320" t="str">
        <f>IF('Input -Direct Operating'!Z27=0,"",'Input -Direct Operating'!$G27*'Input -Direct Operating'!Z27)</f>
        <v/>
      </c>
      <c r="AA29" s="320" t="str">
        <f>IF('Input -Direct Operating'!AA27=0,"",'Input -Direct Operating'!$G27*'Input -Direct Operating'!AA27)</f>
        <v/>
      </c>
      <c r="AB29" s="320" t="str">
        <f>IF('Input -Direct Operating'!AB27=0,"",'Input -Direct Operating'!$G27*'Input -Direct Operating'!AB27)</f>
        <v/>
      </c>
      <c r="AC29" s="320" t="str">
        <f>IF('Input -Direct Operating'!AC27=0,"",'Input -Direct Operating'!$G27*'Input -Direct Operating'!AC27)</f>
        <v/>
      </c>
      <c r="AD29" s="320" t="str">
        <f>IF('Input -Direct Operating'!AD27=0,"",'Input -Direct Operating'!$G27*'Input -Direct Operating'!AD27)</f>
        <v/>
      </c>
      <c r="AE29" s="320" t="str">
        <f>IF('Input -Direct Operating'!AE27=0,"",'Input -Direct Operating'!$G27*'Input -Direct Operating'!AE27)</f>
        <v/>
      </c>
      <c r="AF29" s="320" t="str">
        <f>IF('Input -Direct Operating'!AF27=0,"",'Input -Direct Operating'!$G27*'Input -Direct Operating'!AF27)</f>
        <v/>
      </c>
      <c r="AG29" s="320" t="str">
        <f>IF('Input -Direct Operating'!AG27=0,"",'Input -Direct Operating'!$G27*'Input -Direct Operating'!AG27)</f>
        <v/>
      </c>
      <c r="AH29" s="320" t="str">
        <f>IF('Input -Direct Operating'!AH27=0,"",'Input -Direct Operating'!$G27*'Input -Direct Operating'!AH27)</f>
        <v/>
      </c>
      <c r="AI29" s="320" t="str">
        <f>IF('Input -Direct Operating'!AI27=0,"",'Input -Direct Operating'!$G27*'Input -Direct Operating'!AI27)</f>
        <v/>
      </c>
      <c r="AJ29" s="320" t="str">
        <f>IF('Input -Direct Operating'!AJ27=0,"",'Input -Direct Operating'!$G27*'Input -Direct Operating'!AJ27)</f>
        <v/>
      </c>
      <c r="AK29" s="320" t="str">
        <f>IF('Input -Direct Operating'!AK27=0,"",'Input -Direct Operating'!$G27*'Input -Direct Operating'!AK27)</f>
        <v/>
      </c>
      <c r="AL29" s="320" t="str">
        <f>IF('Input -Direct Operating'!AL27=0,"",'Input -Direct Operating'!$G27*'Input -Direct Operating'!AL27)</f>
        <v/>
      </c>
      <c r="AM29" s="320" t="str">
        <f>IF('Input -Direct Operating'!AM27=0,"",'Input -Direct Operating'!$G27*'Input -Direct Operating'!AM27)</f>
        <v/>
      </c>
      <c r="AN29" s="320" t="str">
        <f>IF('Input -Direct Operating'!AN27=0,"",'Input -Direct Operating'!$G27*'Input -Direct Operating'!AN27)</f>
        <v/>
      </c>
      <c r="AO29" s="320" t="str">
        <f>IF('Input -Direct Operating'!AO27=0,"",'Input -Direct Operating'!$G27*'Input -Direct Operating'!AO27)</f>
        <v/>
      </c>
      <c r="AP29" s="320" t="str">
        <f>IF('Input -Direct Operating'!AP27=0,"",'Input -Direct Operating'!$G27*'Input -Direct Operating'!AP27)</f>
        <v/>
      </c>
      <c r="AQ29" s="320" t="str">
        <f>IF('Input -Direct Operating'!AQ27=0,"",'Input -Direct Operating'!$G27*'Input -Direct Operating'!AQ27)</f>
        <v/>
      </c>
      <c r="AR29" s="320" t="str">
        <f>IF('Input -Direct Operating'!AR27=0,"",'Input -Direct Operating'!$G27*'Input -Direct Operating'!AR27)</f>
        <v/>
      </c>
      <c r="AS29" s="320" t="str">
        <f>IF('Input -Direct Operating'!AS27=0,"",'Input -Direct Operating'!$G27*'Input -Direct Operating'!AS27)</f>
        <v/>
      </c>
      <c r="AT29" s="320" t="str">
        <f>IF('Input -Direct Operating'!AT27=0,"",'Input -Direct Operating'!$G27*'Input -Direct Operating'!AT27)</f>
        <v/>
      </c>
      <c r="AU29" s="320" t="str">
        <f>IF('Input -Direct Operating'!AU27=0,"",'Input -Direct Operating'!$G27*'Input -Direct Operating'!AU27)</f>
        <v/>
      </c>
      <c r="AV29" s="320" t="str">
        <f>IF('Input -Direct Operating'!AV27=0,"",'Input -Direct Operating'!$G27*'Input -Direct Operating'!AV27)</f>
        <v/>
      </c>
      <c r="AW29" s="320" t="str">
        <f>IF('Input -Direct Operating'!AW27=0,"",'Input -Direct Operating'!$G27*'Input -Direct Operating'!AW27)</f>
        <v/>
      </c>
      <c r="AX29" s="320" t="str">
        <f>IF('Input -Direct Operating'!AX27=0,"",'Input -Direct Operating'!$G27*'Input -Direct Operating'!AX27)</f>
        <v/>
      </c>
      <c r="AY29" s="320" t="str">
        <f>IF('Input -Direct Operating'!AY27=0,"",'Input -Direct Operating'!$G27*'Input -Direct Operating'!AY27)</f>
        <v/>
      </c>
      <c r="AZ29" s="320" t="str">
        <f>IF('Input -Direct Operating'!AZ27=0,"",'Input -Direct Operating'!$G27*'Input -Direct Operating'!AZ27)</f>
        <v/>
      </c>
      <c r="BA29" s="320" t="str">
        <f>IF('Input -Direct Operating'!BA27=0,"",'Input -Direct Operating'!$G27*'Input -Direct Operating'!BA27)</f>
        <v/>
      </c>
      <c r="BB29" s="320" t="str">
        <f>IF('Input -Direct Operating'!BB27=0,"",'Input -Direct Operating'!$G27*'Input -Direct Operating'!BB27)</f>
        <v/>
      </c>
      <c r="BC29" s="320" t="str">
        <f>IF('Input -Direct Operating'!BC27=0,"",'Input -Direct Operating'!$G27*'Input -Direct Operating'!BC27)</f>
        <v/>
      </c>
      <c r="BD29" s="320" t="str">
        <f>IF('Input -Direct Operating'!BD27=0,"",'Input -Direct Operating'!$G27*'Input -Direct Operating'!BD27)</f>
        <v/>
      </c>
      <c r="BE29" s="320" t="str">
        <f>IF('Input -Direct Operating'!BE27=0,"",'Input -Direct Operating'!$G27*'Input -Direct Operating'!BE27)</f>
        <v/>
      </c>
      <c r="BF29" s="320" t="str">
        <f>IF('Input -Direct Operating'!BF27=0,"",'Input -Direct Operating'!$G27*'Input -Direct Operating'!BF27)</f>
        <v/>
      </c>
      <c r="BG29" s="320" t="str">
        <f>IF('Input -Direct Operating'!BG27=0,"",'Input -Direct Operating'!$G27*'Input -Direct Operating'!BG27)</f>
        <v/>
      </c>
      <c r="BH29" s="320" t="str">
        <f>IF('Input -Direct Operating'!BH27=0,"",'Input -Direct Operating'!$G27*'Input -Direct Operating'!BH27)</f>
        <v/>
      </c>
      <c r="BI29" s="320" t="str">
        <f>IF('Input -Direct Operating'!BI27=0,"",'Input -Direct Operating'!$G27*'Input -Direct Operating'!BI27)</f>
        <v/>
      </c>
      <c r="BJ29" s="320" t="str">
        <f>IF('Input -Direct Operating'!BJ27=0,"",'Input -Direct Operating'!$G27*'Input -Direct Operating'!BJ27)</f>
        <v/>
      </c>
      <c r="BK29" s="320" t="str">
        <f>IF('Input -Direct Operating'!BK27=0,"",'Input -Direct Operating'!$G27*'Input -Direct Operating'!BK27)</f>
        <v/>
      </c>
      <c r="BL29" s="320" t="str">
        <f>IF('Input -Direct Operating'!BL27=0,"",'Input -Direct Operating'!$G27*'Input -Direct Operating'!BL27)</f>
        <v/>
      </c>
      <c r="BM29" s="320" t="str">
        <f>IF('Input -Direct Operating'!BM27=0,"",'Input -Direct Operating'!$G27*'Input -Direct Operating'!BM27)</f>
        <v/>
      </c>
      <c r="BN29" s="320" t="str">
        <f>IF('Input -Direct Operating'!BN27=0,"",'Input -Direct Operating'!$G27*'Input -Direct Operating'!BN27)</f>
        <v/>
      </c>
      <c r="BO29" s="320" t="str">
        <f>IF('Input -Direct Operating'!BO27=0,"",'Input -Direct Operating'!$G27*'Input -Direct Operating'!BO27)</f>
        <v/>
      </c>
      <c r="BP29" s="320" t="str">
        <f>IF('Input -Direct Operating'!BP27=0,"",'Input -Direct Operating'!$G27*'Input -Direct Operating'!BP27)</f>
        <v/>
      </c>
      <c r="BQ29" s="320" t="str">
        <f>IF('Input -Direct Operating'!BQ27=0,"",'Input -Direct Operating'!$G27*'Input -Direct Operating'!BQ27)</f>
        <v/>
      </c>
      <c r="BR29" s="320" t="str">
        <f>IF('Input -Direct Operating'!BR27=0,"",'Input -Direct Operating'!$G27*'Input -Direct Operating'!BR27)</f>
        <v/>
      </c>
      <c r="BS29" s="320" t="str">
        <f>IF('Input -Direct Operating'!BS27=0,"",'Input -Direct Operating'!$G27*'Input -Direct Operating'!BS27)</f>
        <v/>
      </c>
      <c r="BT29" s="320" t="str">
        <f>IF('Input -Direct Operating'!BT27=0,"",'Input -Direct Operating'!$G27*'Input -Direct Operating'!BT27)</f>
        <v/>
      </c>
      <c r="BU29" s="320" t="str">
        <f>IF('Input -Direct Operating'!BU27=0,"",'Input -Direct Operating'!$G27*'Input -Direct Operating'!BU27)</f>
        <v/>
      </c>
      <c r="BV29" s="320" t="str">
        <f>IF('Input -Direct Operating'!BV27=0,"",'Input -Direct Operating'!$G27*'Input -Direct Operating'!BV27)</f>
        <v/>
      </c>
      <c r="BW29" s="320" t="str">
        <f>IF('Input -Direct Operating'!BW27=0,"",'Input -Direct Operating'!$G27*'Input -Direct Operating'!BW27)</f>
        <v/>
      </c>
      <c r="BX29" s="320" t="str">
        <f>IF('Input -Direct Operating'!BX27=0,"",'Input -Direct Operating'!$G27*'Input -Direct Operating'!BX27)</f>
        <v/>
      </c>
      <c r="BY29" s="320" t="str">
        <f>IF('Input -Direct Operating'!BY27=0,"",'Input -Direct Operating'!$G27*'Input -Direct Operating'!BY27)</f>
        <v/>
      </c>
      <c r="BZ29" s="320" t="str">
        <f>IF('Input -Direct Operating'!BZ27=0,"",'Input -Direct Operating'!$G27*'Input -Direct Operating'!BZ27)</f>
        <v/>
      </c>
      <c r="CA29" s="320" t="str">
        <f>IF('Input -Direct Operating'!CA27=0,"",'Input -Direct Operating'!$G27*'Input -Direct Operating'!CA27)</f>
        <v/>
      </c>
      <c r="CB29" s="320" t="str">
        <f>IF('Input -Direct Operating'!CB27=0,"",'Input -Direct Operating'!$G27*'Input -Direct Operating'!CB27)</f>
        <v/>
      </c>
      <c r="CC29" s="320" t="str">
        <f>IF('Input -Direct Operating'!CC27=0,"",'Input -Direct Operating'!$G27*'Input -Direct Operating'!CC27)</f>
        <v/>
      </c>
      <c r="CD29" s="320" t="str">
        <f>IF('Input -Direct Operating'!CD27=0,"",'Input -Direct Operating'!$G27*'Input -Direct Operating'!CD27)</f>
        <v/>
      </c>
      <c r="CE29" s="320" t="str">
        <f>IF('Input -Direct Operating'!CE27=0,"",'Input -Direct Operating'!$G27*'Input -Direct Operating'!CE27)</f>
        <v/>
      </c>
      <c r="CF29" s="320" t="str">
        <f>IF('Input -Direct Operating'!CF27=0,"",'Input -Direct Operating'!$G27*'Input -Direct Operating'!CF27)</f>
        <v/>
      </c>
      <c r="CG29" s="320" t="str">
        <f>IF('Input -Direct Operating'!CG27=0,"",'Input -Direct Operating'!$G27*'Input -Direct Operating'!CG27)</f>
        <v/>
      </c>
      <c r="CH29" s="320" t="str">
        <f>IF('Input -Direct Operating'!CH27=0,"",'Input -Direct Operating'!$G27*'Input -Direct Operating'!CH27)</f>
        <v/>
      </c>
      <c r="CI29" s="320" t="str">
        <f>IF('Input -Direct Operating'!CI27=0,"",'Input -Direct Operating'!$G27*'Input -Direct Operating'!CI27)</f>
        <v/>
      </c>
      <c r="CJ29" s="320" t="str">
        <f>IF('Input -Direct Operating'!CJ27=0,"",'Input -Direct Operating'!$G27*'Input -Direct Operating'!CJ27)</f>
        <v/>
      </c>
      <c r="CK29" s="320" t="str">
        <f>IF('Input -Direct Operating'!CK27=0,"",'Input -Direct Operating'!$G27*'Input -Direct Operating'!CK27)</f>
        <v/>
      </c>
      <c r="CL29" s="320" t="str">
        <f>IF('Input -Direct Operating'!CL27=0,"",'Input -Direct Operating'!$G27*'Input -Direct Operating'!CL27)</f>
        <v/>
      </c>
      <c r="CM29" s="320" t="str">
        <f>IF('Input -Direct Operating'!CM27=0,"",'Input -Direct Operating'!$G27*'Input -Direct Operating'!CM27)</f>
        <v/>
      </c>
      <c r="CN29" s="320" t="str">
        <f>IF('Input -Direct Operating'!CN27=0,"",'Input -Direct Operating'!$G27*'Input -Direct Operating'!CN27)</f>
        <v/>
      </c>
      <c r="CO29" s="320" t="str">
        <f>IF('Input -Direct Operating'!CO27=0,"",'Input -Direct Operating'!$G27*'Input -Direct Operating'!CO27)</f>
        <v/>
      </c>
      <c r="CP29" s="320" t="str">
        <f>IF('Input -Direct Operating'!CP27=0,"",'Input -Direct Operating'!$G27*'Input -Direct Operating'!CP27)</f>
        <v/>
      </c>
      <c r="CQ29" s="320" t="str">
        <f>IF('Input -Direct Operating'!CQ27=0,"",'Input -Direct Operating'!$G27*'Input -Direct Operating'!CQ27)</f>
        <v/>
      </c>
      <c r="CR29" s="320" t="str">
        <f>IF('Input -Direct Operating'!CR27=0,"",'Input -Direct Operating'!$G27*'Input -Direct Operating'!CR27)</f>
        <v/>
      </c>
      <c r="CS29" s="320" t="str">
        <f>IF('Input -Direct Operating'!CS27=0,"",'Input -Direct Operating'!$G27*'Input -Direct Operating'!CS27)</f>
        <v/>
      </c>
      <c r="CT29" s="320" t="str">
        <f>IF('Input -Direct Operating'!CT27=0,"",'Input -Direct Operating'!$G27*'Input -Direct Operating'!CT27)</f>
        <v/>
      </c>
      <c r="CU29" s="320" t="str">
        <f>IF('Input -Direct Operating'!CU27=0,"",'Input -Direct Operating'!$G27*'Input -Direct Operating'!CU27)</f>
        <v/>
      </c>
      <c r="CV29" s="320" t="str">
        <f>IF('Input -Direct Operating'!CV27=0,"",'Input -Direct Operating'!$G27*'Input -Direct Operating'!CV27)</f>
        <v/>
      </c>
      <c r="CW29" s="320" t="str">
        <f>IF('Input -Direct Operating'!CW27=0,"",'Input -Direct Operating'!$G27*'Input -Direct Operating'!CW27)</f>
        <v/>
      </c>
      <c r="CX29" s="320" t="str">
        <f>IF('Input -Direct Operating'!CX27=0,"",'Input -Direct Operating'!$G27*'Input -Direct Operating'!CX27)</f>
        <v/>
      </c>
      <c r="CY29" s="320" t="str">
        <f>IF('Input -Direct Operating'!CY27=0,"",'Input -Direct Operating'!$G27*'Input -Direct Operating'!CY27)</f>
        <v/>
      </c>
      <c r="CZ29" s="320" t="str">
        <f>IF('Input -Direct Operating'!CZ27=0,"",'Input -Direct Operating'!$G27*'Input -Direct Operating'!CZ27)</f>
        <v/>
      </c>
      <c r="DA29" s="320" t="str">
        <f>IF('Input -Direct Operating'!DA27=0,"",'Input -Direct Operating'!$G27*'Input -Direct Operating'!DA27)</f>
        <v/>
      </c>
      <c r="DB29" s="320" t="str">
        <f>IF('Input -Direct Operating'!DB27=0,"",'Input -Direct Operating'!$G27*'Input -Direct Operating'!DB27)</f>
        <v/>
      </c>
      <c r="DC29" s="320" t="str">
        <f>IF('Input -Direct Operating'!DC27=0,"",'Input -Direct Operating'!$G27*'Input -Direct Operating'!DC27)</f>
        <v/>
      </c>
      <c r="DD29" s="320" t="str">
        <f>IF('Input -Direct Operating'!DD27=0,"",'Input -Direct Operating'!$G27*'Input -Direct Operating'!DD27)</f>
        <v/>
      </c>
      <c r="DE29" s="320" t="str">
        <f>IF('Input -Direct Operating'!DE27=0,"",'Input -Direct Operating'!$G27*'Input -Direct Operating'!DE27)</f>
        <v/>
      </c>
      <c r="DF29" s="320" t="str">
        <f>IF('Input -Direct Operating'!DF27=0,"",'Input -Direct Operating'!$G27*'Input -Direct Operating'!DF27)</f>
        <v/>
      </c>
      <c r="DG29" s="320" t="str">
        <f>IF('Input -Direct Operating'!DG27=0,"",'Input -Direct Operating'!$G27*'Input -Direct Operating'!DG27)</f>
        <v/>
      </c>
      <c r="DH29" s="320" t="str">
        <f>IF('Input -Direct Operating'!DH27=0,"",'Input -Direct Operating'!$G27*'Input -Direct Operating'!DH27)</f>
        <v/>
      </c>
      <c r="DI29" s="320" t="str">
        <f>IF('Input -Direct Operating'!DI27=0,"",'Input -Direct Operating'!$G27*'Input -Direct Operating'!DI27)</f>
        <v/>
      </c>
      <c r="DJ29" s="320" t="str">
        <f>IF('Input -Direct Operating'!DJ27=0,"",'Input -Direct Operating'!$G27*'Input -Direct Operating'!DJ27)</f>
        <v/>
      </c>
      <c r="DK29" s="320" t="str">
        <f>IF('Input -Direct Operating'!DK27=0,"",'Input -Direct Operating'!$G27*'Input -Direct Operating'!DK27)</f>
        <v/>
      </c>
      <c r="DL29" s="320" t="str">
        <f>IF('Input -Direct Operating'!DL27=0,"",'Input -Direct Operating'!$G27*'Input -Direct Operating'!DL27)</f>
        <v/>
      </c>
      <c r="DM29" s="320" t="str">
        <f>IF('Input -Direct Operating'!DM27=0,"",'Input -Direct Operating'!$G27*'Input -Direct Operating'!DM27)</f>
        <v/>
      </c>
      <c r="DN29" s="320" t="str">
        <f>IF('Input -Direct Operating'!DN27=0,"",'Input -Direct Operating'!$G27*'Input -Direct Operating'!DN27)</f>
        <v/>
      </c>
      <c r="DO29" s="320" t="str">
        <f>IF('Input -Direct Operating'!DO27=0,"",'Input -Direct Operating'!$G27*'Input -Direct Operating'!DO27)</f>
        <v/>
      </c>
      <c r="DP29" s="320" t="str">
        <f>IF('Input -Direct Operating'!DP27=0,"",'Input -Direct Operating'!$G27*'Input -Direct Operating'!DP27)</f>
        <v/>
      </c>
      <c r="DQ29" s="320" t="str">
        <f>IF('Input -Direct Operating'!DQ27=0,"",'Input -Direct Operating'!$G27*'Input -Direct Operating'!DQ27)</f>
        <v/>
      </c>
      <c r="DR29" s="320" t="str">
        <f>IF('Input -Direct Operating'!DR27=0,"",'Input -Direct Operating'!$G27*'Input -Direct Operating'!DR27)</f>
        <v/>
      </c>
      <c r="DS29" s="320" t="str">
        <f>IF('Input -Direct Operating'!DS27=0,"",'Input -Direct Operating'!$G27*'Input -Direct Operating'!DS27)</f>
        <v/>
      </c>
      <c r="DT29" s="320" t="str">
        <f>IF('Input -Direct Operating'!DT27=0,"",'Input -Direct Operating'!$G27*'Input -Direct Operating'!DT27)</f>
        <v/>
      </c>
      <c r="DU29" s="320" t="str">
        <f>IF('Input -Direct Operating'!DU27=0,"",'Input -Direct Operating'!$G27*'Input -Direct Operating'!DU27)</f>
        <v/>
      </c>
      <c r="DV29" s="320" t="str">
        <f>IF('Input -Direct Operating'!DV27=0,"",'Input -Direct Operating'!$G27*'Input -Direct Operating'!DV27)</f>
        <v/>
      </c>
      <c r="DW29" s="320" t="str">
        <f>IF('Input -Direct Operating'!DW27=0,"",'Input -Direct Operating'!$G27*'Input -Direct Operating'!DW27)</f>
        <v/>
      </c>
      <c r="DX29" s="320" t="str">
        <f>IF('Input -Direct Operating'!DX27=0,"",'Input -Direct Operating'!$G27*'Input -Direct Operating'!DX27)</f>
        <v/>
      </c>
      <c r="DY29" s="320" t="str">
        <f>IF('Input -Direct Operating'!DY27=0,"",'Input -Direct Operating'!$G27*'Input -Direct Operating'!DY27)</f>
        <v/>
      </c>
      <c r="DZ29" s="320" t="str">
        <f>IF('Input -Direct Operating'!DZ27=0,"",'Input -Direct Operating'!$G27*'Input -Direct Operating'!DZ27)</f>
        <v/>
      </c>
      <c r="EA29" s="320" t="str">
        <f>IF('Input -Direct Operating'!EA27=0,"",'Input -Direct Operating'!$G27*'Input -Direct Operating'!EA27)</f>
        <v/>
      </c>
      <c r="EB29" s="320" t="str">
        <f>IF('Input -Direct Operating'!EB27=0,"",'Input -Direct Operating'!$G27*'Input -Direct Operating'!EB27)</f>
        <v/>
      </c>
      <c r="EC29" s="320" t="str">
        <f>IF('Input -Direct Operating'!EC27=0,"",'Input -Direct Operating'!$G27*'Input -Direct Operating'!EC27)</f>
        <v/>
      </c>
      <c r="ED29" s="320" t="str">
        <f>IF('Input -Direct Operating'!ED27=0,"",'Input -Direct Operating'!$G27*'Input -Direct Operating'!ED27)</f>
        <v/>
      </c>
      <c r="EE29" s="320" t="str">
        <f>IF('Input -Direct Operating'!EE27=0,"",'Input -Direct Operating'!$G27*'Input -Direct Operating'!EE27)</f>
        <v/>
      </c>
      <c r="EF29" s="320" t="str">
        <f>IF('Input -Direct Operating'!EF27=0,"",'Input -Direct Operating'!$G27*'Input -Direct Operating'!EF27)</f>
        <v/>
      </c>
      <c r="EG29" s="320" t="str">
        <f>IF('Input -Direct Operating'!EG27=0,"",'Input -Direct Operating'!$G27*'Input -Direct Operating'!EG27)</f>
        <v/>
      </c>
      <c r="EH29" s="320" t="str">
        <f>IF('Input -Direct Operating'!EH27=0,"",'Input -Direct Operating'!$G27*'Input -Direct Operating'!EH27)</f>
        <v/>
      </c>
      <c r="EI29" s="320" t="str">
        <f>IF('Input -Direct Operating'!EI27=0,"",'Input -Direct Operating'!$G27*'Input -Direct Operating'!EI27)</f>
        <v/>
      </c>
      <c r="EJ29" s="320" t="str">
        <f>IF('Input -Direct Operating'!EJ27=0,"",'Input -Direct Operating'!$G27*'Input -Direct Operating'!EJ27)</f>
        <v/>
      </c>
      <c r="EK29" s="320" t="str">
        <f>IF('Input -Direct Operating'!EK27=0,"",'Input -Direct Operating'!$G27*'Input -Direct Operating'!EK27)</f>
        <v/>
      </c>
      <c r="EL29" s="320" t="str">
        <f>IF('Input -Direct Operating'!EL27=0,"",'Input -Direct Operating'!$G27*'Input -Direct Operating'!EL27)</f>
        <v/>
      </c>
      <c r="EM29" s="320" t="str">
        <f>IF('Input -Direct Operating'!EM27=0,"",'Input -Direct Operating'!$G27*'Input -Direct Operating'!EM27)</f>
        <v/>
      </c>
      <c r="EN29" s="320" t="str">
        <f>IF('Input -Direct Operating'!EN27=0,"",'Input -Direct Operating'!$G27*'Input -Direct Operating'!EN27)</f>
        <v/>
      </c>
      <c r="EO29" s="320" t="str">
        <f>IF('Input -Direct Operating'!EO27=0,"",'Input -Direct Operating'!$G27*'Input -Direct Operating'!EO27)</f>
        <v/>
      </c>
      <c r="EP29" s="320" t="str">
        <f>IF('Input -Direct Operating'!EP27=0,"",'Input -Direct Operating'!$G27*'Input -Direct Operating'!EP27)</f>
        <v/>
      </c>
      <c r="EQ29" s="320" t="str">
        <f>IF('Input -Direct Operating'!EQ27=0,"",'Input -Direct Operating'!$G27*'Input -Direct Operating'!EQ27)</f>
        <v/>
      </c>
      <c r="ER29" s="320" t="str">
        <f>IF('Input -Direct Operating'!ER27=0,"",'Input -Direct Operating'!$G27*'Input -Direct Operating'!ER27)</f>
        <v/>
      </c>
      <c r="ES29" s="320" t="str">
        <f>IF('Input -Direct Operating'!ES27=0,"",'Input -Direct Operating'!$G27*'Input -Direct Operating'!ES27)</f>
        <v/>
      </c>
    </row>
    <row r="30" spans="1:149">
      <c r="A30" s="853" t="str">
        <f>IF('Input -Direct Operating'!A28=0,"",'Input -Direct Operating'!A28)</f>
        <v/>
      </c>
      <c r="B30" s="854"/>
      <c r="C30" s="855"/>
      <c r="D30" s="323" t="str">
        <f>IF('Input -Direct Operating'!C28=0,"",'Input -Direct Operating'!C28)</f>
        <v/>
      </c>
      <c r="E30" s="327" t="str">
        <f>IF('Input -Direct Operating'!D28=0,"",'Input -Direct Operating'!D28)</f>
        <v/>
      </c>
      <c r="F30" s="328" t="str">
        <f>IF('Input -Direct Operating'!E28=0,"",'Input -Direct Operating'!E28)</f>
        <v/>
      </c>
      <c r="G30" s="328" t="str">
        <f>IF('Input -Direct Operating'!F28=0,"",'Input -Direct Operating'!F28)</f>
        <v/>
      </c>
      <c r="H30" s="328" t="str">
        <f>IF('Input -Direct Operating'!G28=0,"",'Input -Direct Operating'!G28)</f>
        <v/>
      </c>
      <c r="I30" s="320" t="str">
        <f>IF('Input -Direct Operating'!I28=0,"",'Input -Direct Operating'!$G28*'Input -Direct Operating'!I28)</f>
        <v/>
      </c>
      <c r="J30" s="320" t="str">
        <f>IF('Input -Direct Operating'!J28=0,"",'Input -Direct Operating'!$G28*'Input -Direct Operating'!J28)</f>
        <v/>
      </c>
      <c r="K30" s="320" t="str">
        <f>IF('Input -Direct Operating'!K28=0,"",'Input -Direct Operating'!$G28*'Input -Direct Operating'!K28)</f>
        <v/>
      </c>
      <c r="L30" s="320" t="str">
        <f>IF('Input -Direct Operating'!L28=0,"",'Input -Direct Operating'!$G28*'Input -Direct Operating'!L28)</f>
        <v/>
      </c>
      <c r="M30" s="320" t="str">
        <f>IF('Input -Direct Operating'!M28=0,"",'Input -Direct Operating'!$G28*'Input -Direct Operating'!M28)</f>
        <v/>
      </c>
      <c r="N30" s="320" t="str">
        <f>IF('Input -Direct Operating'!N28=0,"",'Input -Direct Operating'!$G28*'Input -Direct Operating'!N28)</f>
        <v/>
      </c>
      <c r="O30" s="320" t="str">
        <f>IF('Input -Direct Operating'!O28=0,"",'Input -Direct Operating'!$G28*'Input -Direct Operating'!O28)</f>
        <v/>
      </c>
      <c r="P30" s="320" t="str">
        <f>IF('Input -Direct Operating'!P28=0,"",'Input -Direct Operating'!$G28*'Input -Direct Operating'!P28)</f>
        <v/>
      </c>
      <c r="Q30" s="320" t="str">
        <f>IF('Input -Direct Operating'!Q28=0,"",'Input -Direct Operating'!$G28*'Input -Direct Operating'!Q28)</f>
        <v/>
      </c>
      <c r="R30" s="320" t="str">
        <f>IF('Input -Direct Operating'!R28=0,"",'Input -Direct Operating'!$G28*'Input -Direct Operating'!R28)</f>
        <v/>
      </c>
      <c r="S30" s="320" t="str">
        <f>IF('Input -Direct Operating'!S28=0,"",'Input -Direct Operating'!$G28*'Input -Direct Operating'!S28)</f>
        <v/>
      </c>
      <c r="T30" s="320" t="str">
        <f>IF('Input -Direct Operating'!T28=0,"",'Input -Direct Operating'!$G28*'Input -Direct Operating'!T28)</f>
        <v/>
      </c>
      <c r="U30" s="320" t="str">
        <f>IF('Input -Direct Operating'!U28=0,"",'Input -Direct Operating'!$G28*'Input -Direct Operating'!U28)</f>
        <v/>
      </c>
      <c r="V30" s="320" t="str">
        <f>IF('Input -Direct Operating'!V28=0,"",'Input -Direct Operating'!$G28*'Input -Direct Operating'!V28)</f>
        <v/>
      </c>
      <c r="W30" s="320" t="str">
        <f>IF('Input -Direct Operating'!W28=0,"",'Input -Direct Operating'!$G28*'Input -Direct Operating'!W28)</f>
        <v/>
      </c>
      <c r="X30" s="320" t="str">
        <f>IF('Input -Direct Operating'!X28=0,"",'Input -Direct Operating'!$G28*'Input -Direct Operating'!X28)</f>
        <v/>
      </c>
      <c r="Y30" s="320" t="str">
        <f>IF('Input -Direct Operating'!Y28=0,"",'Input -Direct Operating'!$G28*'Input -Direct Operating'!Y28)</f>
        <v/>
      </c>
      <c r="Z30" s="320" t="str">
        <f>IF('Input -Direct Operating'!Z28=0,"",'Input -Direct Operating'!$G28*'Input -Direct Operating'!Z28)</f>
        <v/>
      </c>
      <c r="AA30" s="320" t="str">
        <f>IF('Input -Direct Operating'!AA28=0,"",'Input -Direct Operating'!$G28*'Input -Direct Operating'!AA28)</f>
        <v/>
      </c>
      <c r="AB30" s="320" t="str">
        <f>IF('Input -Direct Operating'!AB28=0,"",'Input -Direct Operating'!$G28*'Input -Direct Operating'!AB28)</f>
        <v/>
      </c>
      <c r="AC30" s="320" t="str">
        <f>IF('Input -Direct Operating'!AC28=0,"",'Input -Direct Operating'!$G28*'Input -Direct Operating'!AC28)</f>
        <v/>
      </c>
      <c r="AD30" s="320" t="str">
        <f>IF('Input -Direct Operating'!AD28=0,"",'Input -Direct Operating'!$G28*'Input -Direct Operating'!AD28)</f>
        <v/>
      </c>
      <c r="AE30" s="320" t="str">
        <f>IF('Input -Direct Operating'!AE28=0,"",'Input -Direct Operating'!$G28*'Input -Direct Operating'!AE28)</f>
        <v/>
      </c>
      <c r="AF30" s="320" t="str">
        <f>IF('Input -Direct Operating'!AF28=0,"",'Input -Direct Operating'!$G28*'Input -Direct Operating'!AF28)</f>
        <v/>
      </c>
      <c r="AG30" s="320" t="str">
        <f>IF('Input -Direct Operating'!AG28=0,"",'Input -Direct Operating'!$G28*'Input -Direct Operating'!AG28)</f>
        <v/>
      </c>
      <c r="AH30" s="320" t="str">
        <f>IF('Input -Direct Operating'!AH28=0,"",'Input -Direct Operating'!$G28*'Input -Direct Operating'!AH28)</f>
        <v/>
      </c>
      <c r="AI30" s="320" t="str">
        <f>IF('Input -Direct Operating'!AI28=0,"",'Input -Direct Operating'!$G28*'Input -Direct Operating'!AI28)</f>
        <v/>
      </c>
      <c r="AJ30" s="320" t="str">
        <f>IF('Input -Direct Operating'!AJ28=0,"",'Input -Direct Operating'!$G28*'Input -Direct Operating'!AJ28)</f>
        <v/>
      </c>
      <c r="AK30" s="320" t="str">
        <f>IF('Input -Direct Operating'!AK28=0,"",'Input -Direct Operating'!$G28*'Input -Direct Operating'!AK28)</f>
        <v/>
      </c>
      <c r="AL30" s="320" t="str">
        <f>IF('Input -Direct Operating'!AL28=0,"",'Input -Direct Operating'!$G28*'Input -Direct Operating'!AL28)</f>
        <v/>
      </c>
      <c r="AM30" s="320" t="str">
        <f>IF('Input -Direct Operating'!AM28=0,"",'Input -Direct Operating'!$G28*'Input -Direct Operating'!AM28)</f>
        <v/>
      </c>
      <c r="AN30" s="320" t="str">
        <f>IF('Input -Direct Operating'!AN28=0,"",'Input -Direct Operating'!$G28*'Input -Direct Operating'!AN28)</f>
        <v/>
      </c>
      <c r="AO30" s="320" t="str">
        <f>IF('Input -Direct Operating'!AO28=0,"",'Input -Direct Operating'!$G28*'Input -Direct Operating'!AO28)</f>
        <v/>
      </c>
      <c r="AP30" s="320" t="str">
        <f>IF('Input -Direct Operating'!AP28=0,"",'Input -Direct Operating'!$G28*'Input -Direct Operating'!AP28)</f>
        <v/>
      </c>
      <c r="AQ30" s="320" t="str">
        <f>IF('Input -Direct Operating'!AQ28=0,"",'Input -Direct Operating'!$G28*'Input -Direct Operating'!AQ28)</f>
        <v/>
      </c>
      <c r="AR30" s="320" t="str">
        <f>IF('Input -Direct Operating'!AR28=0,"",'Input -Direct Operating'!$G28*'Input -Direct Operating'!AR28)</f>
        <v/>
      </c>
      <c r="AS30" s="320" t="str">
        <f>IF('Input -Direct Operating'!AS28=0,"",'Input -Direct Operating'!$G28*'Input -Direct Operating'!AS28)</f>
        <v/>
      </c>
      <c r="AT30" s="320" t="str">
        <f>IF('Input -Direct Operating'!AT28=0,"",'Input -Direct Operating'!$G28*'Input -Direct Operating'!AT28)</f>
        <v/>
      </c>
      <c r="AU30" s="320" t="str">
        <f>IF('Input -Direct Operating'!AU28=0,"",'Input -Direct Operating'!$G28*'Input -Direct Operating'!AU28)</f>
        <v/>
      </c>
      <c r="AV30" s="320" t="str">
        <f>IF('Input -Direct Operating'!AV28=0,"",'Input -Direct Operating'!$G28*'Input -Direct Operating'!AV28)</f>
        <v/>
      </c>
      <c r="AW30" s="320" t="str">
        <f>IF('Input -Direct Operating'!AW28=0,"",'Input -Direct Operating'!$G28*'Input -Direct Operating'!AW28)</f>
        <v/>
      </c>
      <c r="AX30" s="320" t="str">
        <f>IF('Input -Direct Operating'!AX28=0,"",'Input -Direct Operating'!$G28*'Input -Direct Operating'!AX28)</f>
        <v/>
      </c>
      <c r="AY30" s="320" t="str">
        <f>IF('Input -Direct Operating'!AY28=0,"",'Input -Direct Operating'!$G28*'Input -Direct Operating'!AY28)</f>
        <v/>
      </c>
      <c r="AZ30" s="320" t="str">
        <f>IF('Input -Direct Operating'!AZ28=0,"",'Input -Direct Operating'!$G28*'Input -Direct Operating'!AZ28)</f>
        <v/>
      </c>
      <c r="BA30" s="320" t="str">
        <f>IF('Input -Direct Operating'!BA28=0,"",'Input -Direct Operating'!$G28*'Input -Direct Operating'!BA28)</f>
        <v/>
      </c>
      <c r="BB30" s="320" t="str">
        <f>IF('Input -Direct Operating'!BB28=0,"",'Input -Direct Operating'!$G28*'Input -Direct Operating'!BB28)</f>
        <v/>
      </c>
      <c r="BC30" s="320" t="str">
        <f>IF('Input -Direct Operating'!BC28=0,"",'Input -Direct Operating'!$G28*'Input -Direct Operating'!BC28)</f>
        <v/>
      </c>
      <c r="BD30" s="320" t="str">
        <f>IF('Input -Direct Operating'!BD28=0,"",'Input -Direct Operating'!$G28*'Input -Direct Operating'!BD28)</f>
        <v/>
      </c>
      <c r="BE30" s="320" t="str">
        <f>IF('Input -Direct Operating'!BE28=0,"",'Input -Direct Operating'!$G28*'Input -Direct Operating'!BE28)</f>
        <v/>
      </c>
      <c r="BF30" s="320" t="str">
        <f>IF('Input -Direct Operating'!BF28=0,"",'Input -Direct Operating'!$G28*'Input -Direct Operating'!BF28)</f>
        <v/>
      </c>
      <c r="BG30" s="320" t="str">
        <f>IF('Input -Direct Operating'!BG28=0,"",'Input -Direct Operating'!$G28*'Input -Direct Operating'!BG28)</f>
        <v/>
      </c>
      <c r="BH30" s="320" t="str">
        <f>IF('Input -Direct Operating'!BH28=0,"",'Input -Direct Operating'!$G28*'Input -Direct Operating'!BH28)</f>
        <v/>
      </c>
      <c r="BI30" s="320" t="str">
        <f>IF('Input -Direct Operating'!BI28=0,"",'Input -Direct Operating'!$G28*'Input -Direct Operating'!BI28)</f>
        <v/>
      </c>
      <c r="BJ30" s="320" t="str">
        <f>IF('Input -Direct Operating'!BJ28=0,"",'Input -Direct Operating'!$G28*'Input -Direct Operating'!BJ28)</f>
        <v/>
      </c>
      <c r="BK30" s="320" t="str">
        <f>IF('Input -Direct Operating'!BK28=0,"",'Input -Direct Operating'!$G28*'Input -Direct Operating'!BK28)</f>
        <v/>
      </c>
      <c r="BL30" s="320" t="str">
        <f>IF('Input -Direct Operating'!BL28=0,"",'Input -Direct Operating'!$G28*'Input -Direct Operating'!BL28)</f>
        <v/>
      </c>
      <c r="BM30" s="320" t="str">
        <f>IF('Input -Direct Operating'!BM28=0,"",'Input -Direct Operating'!$G28*'Input -Direct Operating'!BM28)</f>
        <v/>
      </c>
      <c r="BN30" s="320" t="str">
        <f>IF('Input -Direct Operating'!BN28=0,"",'Input -Direct Operating'!$G28*'Input -Direct Operating'!BN28)</f>
        <v/>
      </c>
      <c r="BO30" s="320" t="str">
        <f>IF('Input -Direct Operating'!BO28=0,"",'Input -Direct Operating'!$G28*'Input -Direct Operating'!BO28)</f>
        <v/>
      </c>
      <c r="BP30" s="320" t="str">
        <f>IF('Input -Direct Operating'!BP28=0,"",'Input -Direct Operating'!$G28*'Input -Direct Operating'!BP28)</f>
        <v/>
      </c>
      <c r="BQ30" s="320" t="str">
        <f>IF('Input -Direct Operating'!BQ28=0,"",'Input -Direct Operating'!$G28*'Input -Direct Operating'!BQ28)</f>
        <v/>
      </c>
      <c r="BR30" s="320" t="str">
        <f>IF('Input -Direct Operating'!BR28=0,"",'Input -Direct Operating'!$G28*'Input -Direct Operating'!BR28)</f>
        <v/>
      </c>
      <c r="BS30" s="320" t="str">
        <f>IF('Input -Direct Operating'!BS28=0,"",'Input -Direct Operating'!$G28*'Input -Direct Operating'!BS28)</f>
        <v/>
      </c>
      <c r="BT30" s="320" t="str">
        <f>IF('Input -Direct Operating'!BT28=0,"",'Input -Direct Operating'!$G28*'Input -Direct Operating'!BT28)</f>
        <v/>
      </c>
      <c r="BU30" s="320" t="str">
        <f>IF('Input -Direct Operating'!BU28=0,"",'Input -Direct Operating'!$G28*'Input -Direct Operating'!BU28)</f>
        <v/>
      </c>
      <c r="BV30" s="320" t="str">
        <f>IF('Input -Direct Operating'!BV28=0,"",'Input -Direct Operating'!$G28*'Input -Direct Operating'!BV28)</f>
        <v/>
      </c>
      <c r="BW30" s="320" t="str">
        <f>IF('Input -Direct Operating'!BW28=0,"",'Input -Direct Operating'!$G28*'Input -Direct Operating'!BW28)</f>
        <v/>
      </c>
      <c r="BX30" s="320" t="str">
        <f>IF('Input -Direct Operating'!BX28=0,"",'Input -Direct Operating'!$G28*'Input -Direct Operating'!BX28)</f>
        <v/>
      </c>
      <c r="BY30" s="320" t="str">
        <f>IF('Input -Direct Operating'!BY28=0,"",'Input -Direct Operating'!$G28*'Input -Direct Operating'!BY28)</f>
        <v/>
      </c>
      <c r="BZ30" s="320" t="str">
        <f>IF('Input -Direct Operating'!BZ28=0,"",'Input -Direct Operating'!$G28*'Input -Direct Operating'!BZ28)</f>
        <v/>
      </c>
      <c r="CA30" s="320" t="str">
        <f>IF('Input -Direct Operating'!CA28=0,"",'Input -Direct Operating'!$G28*'Input -Direct Operating'!CA28)</f>
        <v/>
      </c>
      <c r="CB30" s="320" t="str">
        <f>IF('Input -Direct Operating'!CB28=0,"",'Input -Direct Operating'!$G28*'Input -Direct Operating'!CB28)</f>
        <v/>
      </c>
      <c r="CC30" s="320" t="str">
        <f>IF('Input -Direct Operating'!CC28=0,"",'Input -Direct Operating'!$G28*'Input -Direct Operating'!CC28)</f>
        <v/>
      </c>
      <c r="CD30" s="320" t="str">
        <f>IF('Input -Direct Operating'!CD28=0,"",'Input -Direct Operating'!$G28*'Input -Direct Operating'!CD28)</f>
        <v/>
      </c>
      <c r="CE30" s="320" t="str">
        <f>IF('Input -Direct Operating'!CE28=0,"",'Input -Direct Operating'!$G28*'Input -Direct Operating'!CE28)</f>
        <v/>
      </c>
      <c r="CF30" s="320" t="str">
        <f>IF('Input -Direct Operating'!CF28=0,"",'Input -Direct Operating'!$G28*'Input -Direct Operating'!CF28)</f>
        <v/>
      </c>
      <c r="CG30" s="320" t="str">
        <f>IF('Input -Direct Operating'!CG28=0,"",'Input -Direct Operating'!$G28*'Input -Direct Operating'!CG28)</f>
        <v/>
      </c>
      <c r="CH30" s="320" t="str">
        <f>IF('Input -Direct Operating'!CH28=0,"",'Input -Direct Operating'!$G28*'Input -Direct Operating'!CH28)</f>
        <v/>
      </c>
      <c r="CI30" s="320" t="str">
        <f>IF('Input -Direct Operating'!CI28=0,"",'Input -Direct Operating'!$G28*'Input -Direct Operating'!CI28)</f>
        <v/>
      </c>
      <c r="CJ30" s="320" t="str">
        <f>IF('Input -Direct Operating'!CJ28=0,"",'Input -Direct Operating'!$G28*'Input -Direct Operating'!CJ28)</f>
        <v/>
      </c>
      <c r="CK30" s="320" t="str">
        <f>IF('Input -Direct Operating'!CK28=0,"",'Input -Direct Operating'!$G28*'Input -Direct Operating'!CK28)</f>
        <v/>
      </c>
      <c r="CL30" s="320" t="str">
        <f>IF('Input -Direct Operating'!CL28=0,"",'Input -Direct Operating'!$G28*'Input -Direct Operating'!CL28)</f>
        <v/>
      </c>
      <c r="CM30" s="320" t="str">
        <f>IF('Input -Direct Operating'!CM28=0,"",'Input -Direct Operating'!$G28*'Input -Direct Operating'!CM28)</f>
        <v/>
      </c>
      <c r="CN30" s="320" t="str">
        <f>IF('Input -Direct Operating'!CN28=0,"",'Input -Direct Operating'!$G28*'Input -Direct Operating'!CN28)</f>
        <v/>
      </c>
      <c r="CO30" s="320" t="str">
        <f>IF('Input -Direct Operating'!CO28=0,"",'Input -Direct Operating'!$G28*'Input -Direct Operating'!CO28)</f>
        <v/>
      </c>
      <c r="CP30" s="320" t="str">
        <f>IF('Input -Direct Operating'!CP28=0,"",'Input -Direct Operating'!$G28*'Input -Direct Operating'!CP28)</f>
        <v/>
      </c>
      <c r="CQ30" s="320" t="str">
        <f>IF('Input -Direct Operating'!CQ28=0,"",'Input -Direct Operating'!$G28*'Input -Direct Operating'!CQ28)</f>
        <v/>
      </c>
      <c r="CR30" s="320" t="str">
        <f>IF('Input -Direct Operating'!CR28=0,"",'Input -Direct Operating'!$G28*'Input -Direct Operating'!CR28)</f>
        <v/>
      </c>
      <c r="CS30" s="320" t="str">
        <f>IF('Input -Direct Operating'!CS28=0,"",'Input -Direct Operating'!$G28*'Input -Direct Operating'!CS28)</f>
        <v/>
      </c>
      <c r="CT30" s="320" t="str">
        <f>IF('Input -Direct Operating'!CT28=0,"",'Input -Direct Operating'!$G28*'Input -Direct Operating'!CT28)</f>
        <v/>
      </c>
      <c r="CU30" s="320" t="str">
        <f>IF('Input -Direct Operating'!CU28=0,"",'Input -Direct Operating'!$G28*'Input -Direct Operating'!CU28)</f>
        <v/>
      </c>
      <c r="CV30" s="320" t="str">
        <f>IF('Input -Direct Operating'!CV28=0,"",'Input -Direct Operating'!$G28*'Input -Direct Operating'!CV28)</f>
        <v/>
      </c>
      <c r="CW30" s="320" t="str">
        <f>IF('Input -Direct Operating'!CW28=0,"",'Input -Direct Operating'!$G28*'Input -Direct Operating'!CW28)</f>
        <v/>
      </c>
      <c r="CX30" s="320" t="str">
        <f>IF('Input -Direct Operating'!CX28=0,"",'Input -Direct Operating'!$G28*'Input -Direct Operating'!CX28)</f>
        <v/>
      </c>
      <c r="CY30" s="320" t="str">
        <f>IF('Input -Direct Operating'!CY28=0,"",'Input -Direct Operating'!$G28*'Input -Direct Operating'!CY28)</f>
        <v/>
      </c>
      <c r="CZ30" s="320" t="str">
        <f>IF('Input -Direct Operating'!CZ28=0,"",'Input -Direct Operating'!$G28*'Input -Direct Operating'!CZ28)</f>
        <v/>
      </c>
      <c r="DA30" s="320" t="str">
        <f>IF('Input -Direct Operating'!DA28=0,"",'Input -Direct Operating'!$G28*'Input -Direct Operating'!DA28)</f>
        <v/>
      </c>
      <c r="DB30" s="320" t="str">
        <f>IF('Input -Direct Operating'!DB28=0,"",'Input -Direct Operating'!$G28*'Input -Direct Operating'!DB28)</f>
        <v/>
      </c>
      <c r="DC30" s="320" t="str">
        <f>IF('Input -Direct Operating'!DC28=0,"",'Input -Direct Operating'!$G28*'Input -Direct Operating'!DC28)</f>
        <v/>
      </c>
      <c r="DD30" s="320" t="str">
        <f>IF('Input -Direct Operating'!DD28=0,"",'Input -Direct Operating'!$G28*'Input -Direct Operating'!DD28)</f>
        <v/>
      </c>
      <c r="DE30" s="320" t="str">
        <f>IF('Input -Direct Operating'!DE28=0,"",'Input -Direct Operating'!$G28*'Input -Direct Operating'!DE28)</f>
        <v/>
      </c>
      <c r="DF30" s="320" t="str">
        <f>IF('Input -Direct Operating'!DF28=0,"",'Input -Direct Operating'!$G28*'Input -Direct Operating'!DF28)</f>
        <v/>
      </c>
      <c r="DG30" s="320" t="str">
        <f>IF('Input -Direct Operating'!DG28=0,"",'Input -Direct Operating'!$G28*'Input -Direct Operating'!DG28)</f>
        <v/>
      </c>
      <c r="DH30" s="320" t="str">
        <f>IF('Input -Direct Operating'!DH28=0,"",'Input -Direct Operating'!$G28*'Input -Direct Operating'!DH28)</f>
        <v/>
      </c>
      <c r="DI30" s="320" t="str">
        <f>IF('Input -Direct Operating'!DI28=0,"",'Input -Direct Operating'!$G28*'Input -Direct Operating'!DI28)</f>
        <v/>
      </c>
      <c r="DJ30" s="320" t="str">
        <f>IF('Input -Direct Operating'!DJ28=0,"",'Input -Direct Operating'!$G28*'Input -Direct Operating'!DJ28)</f>
        <v/>
      </c>
      <c r="DK30" s="320" t="str">
        <f>IF('Input -Direct Operating'!DK28=0,"",'Input -Direct Operating'!$G28*'Input -Direct Operating'!DK28)</f>
        <v/>
      </c>
      <c r="DL30" s="320" t="str">
        <f>IF('Input -Direct Operating'!DL28=0,"",'Input -Direct Operating'!$G28*'Input -Direct Operating'!DL28)</f>
        <v/>
      </c>
      <c r="DM30" s="320" t="str">
        <f>IF('Input -Direct Operating'!DM28=0,"",'Input -Direct Operating'!$G28*'Input -Direct Operating'!DM28)</f>
        <v/>
      </c>
      <c r="DN30" s="320" t="str">
        <f>IF('Input -Direct Operating'!DN28=0,"",'Input -Direct Operating'!$G28*'Input -Direct Operating'!DN28)</f>
        <v/>
      </c>
      <c r="DO30" s="320" t="str">
        <f>IF('Input -Direct Operating'!DO28=0,"",'Input -Direct Operating'!$G28*'Input -Direct Operating'!DO28)</f>
        <v/>
      </c>
      <c r="DP30" s="320" t="str">
        <f>IF('Input -Direct Operating'!DP28=0,"",'Input -Direct Operating'!$G28*'Input -Direct Operating'!DP28)</f>
        <v/>
      </c>
      <c r="DQ30" s="320" t="str">
        <f>IF('Input -Direct Operating'!DQ28=0,"",'Input -Direct Operating'!$G28*'Input -Direct Operating'!DQ28)</f>
        <v/>
      </c>
      <c r="DR30" s="320" t="str">
        <f>IF('Input -Direct Operating'!DR28=0,"",'Input -Direct Operating'!$G28*'Input -Direct Operating'!DR28)</f>
        <v/>
      </c>
      <c r="DS30" s="320" t="str">
        <f>IF('Input -Direct Operating'!DS28=0,"",'Input -Direct Operating'!$G28*'Input -Direct Operating'!DS28)</f>
        <v/>
      </c>
      <c r="DT30" s="320" t="str">
        <f>IF('Input -Direct Operating'!DT28=0,"",'Input -Direct Operating'!$G28*'Input -Direct Operating'!DT28)</f>
        <v/>
      </c>
      <c r="DU30" s="320" t="str">
        <f>IF('Input -Direct Operating'!DU28=0,"",'Input -Direct Operating'!$G28*'Input -Direct Operating'!DU28)</f>
        <v/>
      </c>
      <c r="DV30" s="320" t="str">
        <f>IF('Input -Direct Operating'!DV28=0,"",'Input -Direct Operating'!$G28*'Input -Direct Operating'!DV28)</f>
        <v/>
      </c>
      <c r="DW30" s="320" t="str">
        <f>IF('Input -Direct Operating'!DW28=0,"",'Input -Direct Operating'!$G28*'Input -Direct Operating'!DW28)</f>
        <v/>
      </c>
      <c r="DX30" s="320" t="str">
        <f>IF('Input -Direct Operating'!DX28=0,"",'Input -Direct Operating'!$G28*'Input -Direct Operating'!DX28)</f>
        <v/>
      </c>
      <c r="DY30" s="320" t="str">
        <f>IF('Input -Direct Operating'!DY28=0,"",'Input -Direct Operating'!$G28*'Input -Direct Operating'!DY28)</f>
        <v/>
      </c>
      <c r="DZ30" s="320" t="str">
        <f>IF('Input -Direct Operating'!DZ28=0,"",'Input -Direct Operating'!$G28*'Input -Direct Operating'!DZ28)</f>
        <v/>
      </c>
      <c r="EA30" s="320" t="str">
        <f>IF('Input -Direct Operating'!EA28=0,"",'Input -Direct Operating'!$G28*'Input -Direct Operating'!EA28)</f>
        <v/>
      </c>
      <c r="EB30" s="320" t="str">
        <f>IF('Input -Direct Operating'!EB28=0,"",'Input -Direct Operating'!$G28*'Input -Direct Operating'!EB28)</f>
        <v/>
      </c>
      <c r="EC30" s="320" t="str">
        <f>IF('Input -Direct Operating'!EC28=0,"",'Input -Direct Operating'!$G28*'Input -Direct Operating'!EC28)</f>
        <v/>
      </c>
      <c r="ED30" s="320" t="str">
        <f>IF('Input -Direct Operating'!ED28=0,"",'Input -Direct Operating'!$G28*'Input -Direct Operating'!ED28)</f>
        <v/>
      </c>
      <c r="EE30" s="320" t="str">
        <f>IF('Input -Direct Operating'!EE28=0,"",'Input -Direct Operating'!$G28*'Input -Direct Operating'!EE28)</f>
        <v/>
      </c>
      <c r="EF30" s="320" t="str">
        <f>IF('Input -Direct Operating'!EF28=0,"",'Input -Direct Operating'!$G28*'Input -Direct Operating'!EF28)</f>
        <v/>
      </c>
      <c r="EG30" s="320" t="str">
        <f>IF('Input -Direct Operating'!EG28=0,"",'Input -Direct Operating'!$G28*'Input -Direct Operating'!EG28)</f>
        <v/>
      </c>
      <c r="EH30" s="320" t="str">
        <f>IF('Input -Direct Operating'!EH28=0,"",'Input -Direct Operating'!$G28*'Input -Direct Operating'!EH28)</f>
        <v/>
      </c>
      <c r="EI30" s="320" t="str">
        <f>IF('Input -Direct Operating'!EI28=0,"",'Input -Direct Operating'!$G28*'Input -Direct Operating'!EI28)</f>
        <v/>
      </c>
      <c r="EJ30" s="320" t="str">
        <f>IF('Input -Direct Operating'!EJ28=0,"",'Input -Direct Operating'!$G28*'Input -Direct Operating'!EJ28)</f>
        <v/>
      </c>
      <c r="EK30" s="320" t="str">
        <f>IF('Input -Direct Operating'!EK28=0,"",'Input -Direct Operating'!$G28*'Input -Direct Operating'!EK28)</f>
        <v/>
      </c>
      <c r="EL30" s="320" t="str">
        <f>IF('Input -Direct Operating'!EL28=0,"",'Input -Direct Operating'!$G28*'Input -Direct Operating'!EL28)</f>
        <v/>
      </c>
      <c r="EM30" s="320" t="str">
        <f>IF('Input -Direct Operating'!EM28=0,"",'Input -Direct Operating'!$G28*'Input -Direct Operating'!EM28)</f>
        <v/>
      </c>
      <c r="EN30" s="320" t="str">
        <f>IF('Input -Direct Operating'!EN28=0,"",'Input -Direct Operating'!$G28*'Input -Direct Operating'!EN28)</f>
        <v/>
      </c>
      <c r="EO30" s="320" t="str">
        <f>IF('Input -Direct Operating'!EO28=0,"",'Input -Direct Operating'!$G28*'Input -Direct Operating'!EO28)</f>
        <v/>
      </c>
      <c r="EP30" s="320" t="str">
        <f>IF('Input -Direct Operating'!EP28=0,"",'Input -Direct Operating'!$G28*'Input -Direct Operating'!EP28)</f>
        <v/>
      </c>
      <c r="EQ30" s="320" t="str">
        <f>IF('Input -Direct Operating'!EQ28=0,"",'Input -Direct Operating'!$G28*'Input -Direct Operating'!EQ28)</f>
        <v/>
      </c>
      <c r="ER30" s="320" t="str">
        <f>IF('Input -Direct Operating'!ER28=0,"",'Input -Direct Operating'!$G28*'Input -Direct Operating'!ER28)</f>
        <v/>
      </c>
      <c r="ES30" s="320" t="str">
        <f>IF('Input -Direct Operating'!ES28=0,"",'Input -Direct Operating'!$G28*'Input -Direct Operating'!ES28)</f>
        <v/>
      </c>
    </row>
    <row r="31" spans="1:149">
      <c r="A31" s="853" t="str">
        <f>IF('Input -Direct Operating'!A29=0,"",'Input -Direct Operating'!A29)</f>
        <v/>
      </c>
      <c r="B31" s="854"/>
      <c r="C31" s="855"/>
      <c r="D31" s="323" t="str">
        <f>IF('Input -Direct Operating'!C29=0,"",'Input -Direct Operating'!C29)</f>
        <v/>
      </c>
      <c r="E31" s="327" t="str">
        <f>IF('Input -Direct Operating'!D29=0,"",'Input -Direct Operating'!D29)</f>
        <v/>
      </c>
      <c r="F31" s="328" t="str">
        <f>IF('Input -Direct Operating'!E29=0,"",'Input -Direct Operating'!E29)</f>
        <v/>
      </c>
      <c r="G31" s="328" t="str">
        <f>IF('Input -Direct Operating'!F29=0,"",'Input -Direct Operating'!F29)</f>
        <v/>
      </c>
      <c r="H31" s="328" t="str">
        <f>IF('Input -Direct Operating'!G29=0,"",'Input -Direct Operating'!G29)</f>
        <v/>
      </c>
      <c r="I31" s="320" t="str">
        <f>IF('Input -Direct Operating'!I29=0,"",'Input -Direct Operating'!$G29*'Input -Direct Operating'!I29)</f>
        <v/>
      </c>
      <c r="J31" s="320" t="str">
        <f>IF('Input -Direct Operating'!J29=0,"",'Input -Direct Operating'!$G29*'Input -Direct Operating'!J29)</f>
        <v/>
      </c>
      <c r="K31" s="320" t="str">
        <f>IF('Input -Direct Operating'!K29=0,"",'Input -Direct Operating'!$G29*'Input -Direct Operating'!K29)</f>
        <v/>
      </c>
      <c r="L31" s="320" t="str">
        <f>IF('Input -Direct Operating'!L29=0,"",'Input -Direct Operating'!$G29*'Input -Direct Operating'!L29)</f>
        <v/>
      </c>
      <c r="M31" s="320" t="str">
        <f>IF('Input -Direct Operating'!M29=0,"",'Input -Direct Operating'!$G29*'Input -Direct Operating'!M29)</f>
        <v/>
      </c>
      <c r="N31" s="320" t="str">
        <f>IF('Input -Direct Operating'!N29=0,"",'Input -Direct Operating'!$G29*'Input -Direct Operating'!N29)</f>
        <v/>
      </c>
      <c r="O31" s="320" t="str">
        <f>IF('Input -Direct Operating'!O29=0,"",'Input -Direct Operating'!$G29*'Input -Direct Operating'!O29)</f>
        <v/>
      </c>
      <c r="P31" s="320" t="str">
        <f>IF('Input -Direct Operating'!P29=0,"",'Input -Direct Operating'!$G29*'Input -Direct Operating'!P29)</f>
        <v/>
      </c>
      <c r="Q31" s="320" t="str">
        <f>IF('Input -Direct Operating'!Q29=0,"",'Input -Direct Operating'!$G29*'Input -Direct Operating'!Q29)</f>
        <v/>
      </c>
      <c r="R31" s="320" t="str">
        <f>IF('Input -Direct Operating'!R29=0,"",'Input -Direct Operating'!$G29*'Input -Direct Operating'!R29)</f>
        <v/>
      </c>
      <c r="S31" s="320" t="str">
        <f>IF('Input -Direct Operating'!S29=0,"",'Input -Direct Operating'!$G29*'Input -Direct Operating'!S29)</f>
        <v/>
      </c>
      <c r="T31" s="320" t="str">
        <f>IF('Input -Direct Operating'!T29=0,"",'Input -Direct Operating'!$G29*'Input -Direct Operating'!T29)</f>
        <v/>
      </c>
      <c r="U31" s="320" t="str">
        <f>IF('Input -Direct Operating'!U29=0,"",'Input -Direct Operating'!$G29*'Input -Direct Operating'!U29)</f>
        <v/>
      </c>
      <c r="V31" s="320" t="str">
        <f>IF('Input -Direct Operating'!V29=0,"",'Input -Direct Operating'!$G29*'Input -Direct Operating'!V29)</f>
        <v/>
      </c>
      <c r="W31" s="320" t="str">
        <f>IF('Input -Direct Operating'!W29=0,"",'Input -Direct Operating'!$G29*'Input -Direct Operating'!W29)</f>
        <v/>
      </c>
      <c r="X31" s="320" t="str">
        <f>IF('Input -Direct Operating'!X29=0,"",'Input -Direct Operating'!$G29*'Input -Direct Operating'!X29)</f>
        <v/>
      </c>
      <c r="Y31" s="320" t="str">
        <f>IF('Input -Direct Operating'!Y29=0,"",'Input -Direct Operating'!$G29*'Input -Direct Operating'!Y29)</f>
        <v/>
      </c>
      <c r="Z31" s="320" t="str">
        <f>IF('Input -Direct Operating'!Z29=0,"",'Input -Direct Operating'!$G29*'Input -Direct Operating'!Z29)</f>
        <v/>
      </c>
      <c r="AA31" s="320" t="str">
        <f>IF('Input -Direct Operating'!AA29=0,"",'Input -Direct Operating'!$G29*'Input -Direct Operating'!AA29)</f>
        <v/>
      </c>
      <c r="AB31" s="320" t="str">
        <f>IF('Input -Direct Operating'!AB29=0,"",'Input -Direct Operating'!$G29*'Input -Direct Operating'!AB29)</f>
        <v/>
      </c>
      <c r="AC31" s="320" t="str">
        <f>IF('Input -Direct Operating'!AC29=0,"",'Input -Direct Operating'!$G29*'Input -Direct Operating'!AC29)</f>
        <v/>
      </c>
      <c r="AD31" s="320" t="str">
        <f>IF('Input -Direct Operating'!AD29=0,"",'Input -Direct Operating'!$G29*'Input -Direct Operating'!AD29)</f>
        <v/>
      </c>
      <c r="AE31" s="320" t="str">
        <f>IF('Input -Direct Operating'!AE29=0,"",'Input -Direct Operating'!$G29*'Input -Direct Operating'!AE29)</f>
        <v/>
      </c>
      <c r="AF31" s="320" t="str">
        <f>IF('Input -Direct Operating'!AF29=0,"",'Input -Direct Operating'!$G29*'Input -Direct Operating'!AF29)</f>
        <v/>
      </c>
      <c r="AG31" s="320" t="str">
        <f>IF('Input -Direct Operating'!AG29=0,"",'Input -Direct Operating'!$G29*'Input -Direct Operating'!AG29)</f>
        <v/>
      </c>
      <c r="AH31" s="320" t="str">
        <f>IF('Input -Direct Operating'!AH29=0,"",'Input -Direct Operating'!$G29*'Input -Direct Operating'!AH29)</f>
        <v/>
      </c>
      <c r="AI31" s="320" t="str">
        <f>IF('Input -Direct Operating'!AI29=0,"",'Input -Direct Operating'!$G29*'Input -Direct Operating'!AI29)</f>
        <v/>
      </c>
      <c r="AJ31" s="320" t="str">
        <f>IF('Input -Direct Operating'!AJ29=0,"",'Input -Direct Operating'!$G29*'Input -Direct Operating'!AJ29)</f>
        <v/>
      </c>
      <c r="AK31" s="320" t="str">
        <f>IF('Input -Direct Operating'!AK29=0,"",'Input -Direct Operating'!$G29*'Input -Direct Operating'!AK29)</f>
        <v/>
      </c>
      <c r="AL31" s="320" t="str">
        <f>IF('Input -Direct Operating'!AL29=0,"",'Input -Direct Operating'!$G29*'Input -Direct Operating'!AL29)</f>
        <v/>
      </c>
      <c r="AM31" s="320" t="str">
        <f>IF('Input -Direct Operating'!AM29=0,"",'Input -Direct Operating'!$G29*'Input -Direct Operating'!AM29)</f>
        <v/>
      </c>
      <c r="AN31" s="320" t="str">
        <f>IF('Input -Direct Operating'!AN29=0,"",'Input -Direct Operating'!$G29*'Input -Direct Operating'!AN29)</f>
        <v/>
      </c>
      <c r="AO31" s="320" t="str">
        <f>IF('Input -Direct Operating'!AO29=0,"",'Input -Direct Operating'!$G29*'Input -Direct Operating'!AO29)</f>
        <v/>
      </c>
      <c r="AP31" s="320" t="str">
        <f>IF('Input -Direct Operating'!AP29=0,"",'Input -Direct Operating'!$G29*'Input -Direct Operating'!AP29)</f>
        <v/>
      </c>
      <c r="AQ31" s="320" t="str">
        <f>IF('Input -Direct Operating'!AQ29=0,"",'Input -Direct Operating'!$G29*'Input -Direct Operating'!AQ29)</f>
        <v/>
      </c>
      <c r="AR31" s="320" t="str">
        <f>IF('Input -Direct Operating'!AR29=0,"",'Input -Direct Operating'!$G29*'Input -Direct Operating'!AR29)</f>
        <v/>
      </c>
      <c r="AS31" s="320" t="str">
        <f>IF('Input -Direct Operating'!AS29=0,"",'Input -Direct Operating'!$G29*'Input -Direct Operating'!AS29)</f>
        <v/>
      </c>
      <c r="AT31" s="320" t="str">
        <f>IF('Input -Direct Operating'!AT29=0,"",'Input -Direct Operating'!$G29*'Input -Direct Operating'!AT29)</f>
        <v/>
      </c>
      <c r="AU31" s="320" t="str">
        <f>IF('Input -Direct Operating'!AU29=0,"",'Input -Direct Operating'!$G29*'Input -Direct Operating'!AU29)</f>
        <v/>
      </c>
      <c r="AV31" s="320" t="str">
        <f>IF('Input -Direct Operating'!AV29=0,"",'Input -Direct Operating'!$G29*'Input -Direct Operating'!AV29)</f>
        <v/>
      </c>
      <c r="AW31" s="320" t="str">
        <f>IF('Input -Direct Operating'!AW29=0,"",'Input -Direct Operating'!$G29*'Input -Direct Operating'!AW29)</f>
        <v/>
      </c>
      <c r="AX31" s="320" t="str">
        <f>IF('Input -Direct Operating'!AX29=0,"",'Input -Direct Operating'!$G29*'Input -Direct Operating'!AX29)</f>
        <v/>
      </c>
      <c r="AY31" s="320" t="str">
        <f>IF('Input -Direct Operating'!AY29=0,"",'Input -Direct Operating'!$G29*'Input -Direct Operating'!AY29)</f>
        <v/>
      </c>
      <c r="AZ31" s="320" t="str">
        <f>IF('Input -Direct Operating'!AZ29=0,"",'Input -Direct Operating'!$G29*'Input -Direct Operating'!AZ29)</f>
        <v/>
      </c>
      <c r="BA31" s="320" t="str">
        <f>IF('Input -Direct Operating'!BA29=0,"",'Input -Direct Operating'!$G29*'Input -Direct Operating'!BA29)</f>
        <v/>
      </c>
      <c r="BB31" s="320" t="str">
        <f>IF('Input -Direct Operating'!BB29=0,"",'Input -Direct Operating'!$G29*'Input -Direct Operating'!BB29)</f>
        <v/>
      </c>
      <c r="BC31" s="320" t="str">
        <f>IF('Input -Direct Operating'!BC29=0,"",'Input -Direct Operating'!$G29*'Input -Direct Operating'!BC29)</f>
        <v/>
      </c>
      <c r="BD31" s="320" t="str">
        <f>IF('Input -Direct Operating'!BD29=0,"",'Input -Direct Operating'!$G29*'Input -Direct Operating'!BD29)</f>
        <v/>
      </c>
      <c r="BE31" s="320" t="str">
        <f>IF('Input -Direct Operating'!BE29=0,"",'Input -Direct Operating'!$G29*'Input -Direct Operating'!BE29)</f>
        <v/>
      </c>
      <c r="BF31" s="320" t="str">
        <f>IF('Input -Direct Operating'!BF29=0,"",'Input -Direct Operating'!$G29*'Input -Direct Operating'!BF29)</f>
        <v/>
      </c>
      <c r="BG31" s="320" t="str">
        <f>IF('Input -Direct Operating'!BG29=0,"",'Input -Direct Operating'!$G29*'Input -Direct Operating'!BG29)</f>
        <v/>
      </c>
      <c r="BH31" s="320" t="str">
        <f>IF('Input -Direct Operating'!BH29=0,"",'Input -Direct Operating'!$G29*'Input -Direct Operating'!BH29)</f>
        <v/>
      </c>
      <c r="BI31" s="320" t="str">
        <f>IF('Input -Direct Operating'!BI29=0,"",'Input -Direct Operating'!$G29*'Input -Direct Operating'!BI29)</f>
        <v/>
      </c>
      <c r="BJ31" s="320" t="str">
        <f>IF('Input -Direct Operating'!BJ29=0,"",'Input -Direct Operating'!$G29*'Input -Direct Operating'!BJ29)</f>
        <v/>
      </c>
      <c r="BK31" s="320" t="str">
        <f>IF('Input -Direct Operating'!BK29=0,"",'Input -Direct Operating'!$G29*'Input -Direct Operating'!BK29)</f>
        <v/>
      </c>
      <c r="BL31" s="320" t="str">
        <f>IF('Input -Direct Operating'!BL29=0,"",'Input -Direct Operating'!$G29*'Input -Direct Operating'!BL29)</f>
        <v/>
      </c>
      <c r="BM31" s="320" t="str">
        <f>IF('Input -Direct Operating'!BM29=0,"",'Input -Direct Operating'!$G29*'Input -Direct Operating'!BM29)</f>
        <v/>
      </c>
      <c r="BN31" s="320" t="str">
        <f>IF('Input -Direct Operating'!BN29=0,"",'Input -Direct Operating'!$G29*'Input -Direct Operating'!BN29)</f>
        <v/>
      </c>
      <c r="BO31" s="320" t="str">
        <f>IF('Input -Direct Operating'!BO29=0,"",'Input -Direct Operating'!$G29*'Input -Direct Operating'!BO29)</f>
        <v/>
      </c>
      <c r="BP31" s="320" t="str">
        <f>IF('Input -Direct Operating'!BP29=0,"",'Input -Direct Operating'!$G29*'Input -Direct Operating'!BP29)</f>
        <v/>
      </c>
      <c r="BQ31" s="320" t="str">
        <f>IF('Input -Direct Operating'!BQ29=0,"",'Input -Direct Operating'!$G29*'Input -Direct Operating'!BQ29)</f>
        <v/>
      </c>
      <c r="BR31" s="320" t="str">
        <f>IF('Input -Direct Operating'!BR29=0,"",'Input -Direct Operating'!$G29*'Input -Direct Operating'!BR29)</f>
        <v/>
      </c>
      <c r="BS31" s="320" t="str">
        <f>IF('Input -Direct Operating'!BS29=0,"",'Input -Direct Operating'!$G29*'Input -Direct Operating'!BS29)</f>
        <v/>
      </c>
      <c r="BT31" s="320" t="str">
        <f>IF('Input -Direct Operating'!BT29=0,"",'Input -Direct Operating'!$G29*'Input -Direct Operating'!BT29)</f>
        <v/>
      </c>
      <c r="BU31" s="320" t="str">
        <f>IF('Input -Direct Operating'!BU29=0,"",'Input -Direct Operating'!$G29*'Input -Direct Operating'!BU29)</f>
        <v/>
      </c>
      <c r="BV31" s="320" t="str">
        <f>IF('Input -Direct Operating'!BV29=0,"",'Input -Direct Operating'!$G29*'Input -Direct Operating'!BV29)</f>
        <v/>
      </c>
      <c r="BW31" s="320" t="str">
        <f>IF('Input -Direct Operating'!BW29=0,"",'Input -Direct Operating'!$G29*'Input -Direct Operating'!BW29)</f>
        <v/>
      </c>
      <c r="BX31" s="320" t="str">
        <f>IF('Input -Direct Operating'!BX29=0,"",'Input -Direct Operating'!$G29*'Input -Direct Operating'!BX29)</f>
        <v/>
      </c>
      <c r="BY31" s="320" t="str">
        <f>IF('Input -Direct Operating'!BY29=0,"",'Input -Direct Operating'!$G29*'Input -Direct Operating'!BY29)</f>
        <v/>
      </c>
      <c r="BZ31" s="320" t="str">
        <f>IF('Input -Direct Operating'!BZ29=0,"",'Input -Direct Operating'!$G29*'Input -Direct Operating'!BZ29)</f>
        <v/>
      </c>
      <c r="CA31" s="320" t="str">
        <f>IF('Input -Direct Operating'!CA29=0,"",'Input -Direct Operating'!$G29*'Input -Direct Operating'!CA29)</f>
        <v/>
      </c>
      <c r="CB31" s="320" t="str">
        <f>IF('Input -Direct Operating'!CB29=0,"",'Input -Direct Operating'!$G29*'Input -Direct Operating'!CB29)</f>
        <v/>
      </c>
      <c r="CC31" s="320" t="str">
        <f>IF('Input -Direct Operating'!CC29=0,"",'Input -Direct Operating'!$G29*'Input -Direct Operating'!CC29)</f>
        <v/>
      </c>
      <c r="CD31" s="320" t="str">
        <f>IF('Input -Direct Operating'!CD29=0,"",'Input -Direct Operating'!$G29*'Input -Direct Operating'!CD29)</f>
        <v/>
      </c>
      <c r="CE31" s="320" t="str">
        <f>IF('Input -Direct Operating'!CE29=0,"",'Input -Direct Operating'!$G29*'Input -Direct Operating'!CE29)</f>
        <v/>
      </c>
      <c r="CF31" s="320" t="str">
        <f>IF('Input -Direct Operating'!CF29=0,"",'Input -Direct Operating'!$G29*'Input -Direct Operating'!CF29)</f>
        <v/>
      </c>
      <c r="CG31" s="320" t="str">
        <f>IF('Input -Direct Operating'!CG29=0,"",'Input -Direct Operating'!$G29*'Input -Direct Operating'!CG29)</f>
        <v/>
      </c>
      <c r="CH31" s="320" t="str">
        <f>IF('Input -Direct Operating'!CH29=0,"",'Input -Direct Operating'!$G29*'Input -Direct Operating'!CH29)</f>
        <v/>
      </c>
      <c r="CI31" s="320" t="str">
        <f>IF('Input -Direct Operating'!CI29=0,"",'Input -Direct Operating'!$G29*'Input -Direct Operating'!CI29)</f>
        <v/>
      </c>
      <c r="CJ31" s="320" t="str">
        <f>IF('Input -Direct Operating'!CJ29=0,"",'Input -Direct Operating'!$G29*'Input -Direct Operating'!CJ29)</f>
        <v/>
      </c>
      <c r="CK31" s="320" t="str">
        <f>IF('Input -Direct Operating'!CK29=0,"",'Input -Direct Operating'!$G29*'Input -Direct Operating'!CK29)</f>
        <v/>
      </c>
      <c r="CL31" s="320" t="str">
        <f>IF('Input -Direct Operating'!CL29=0,"",'Input -Direct Operating'!$G29*'Input -Direct Operating'!CL29)</f>
        <v/>
      </c>
      <c r="CM31" s="320" t="str">
        <f>IF('Input -Direct Operating'!CM29=0,"",'Input -Direct Operating'!$G29*'Input -Direct Operating'!CM29)</f>
        <v/>
      </c>
      <c r="CN31" s="320" t="str">
        <f>IF('Input -Direct Operating'!CN29=0,"",'Input -Direct Operating'!$G29*'Input -Direct Operating'!CN29)</f>
        <v/>
      </c>
      <c r="CO31" s="320" t="str">
        <f>IF('Input -Direct Operating'!CO29=0,"",'Input -Direct Operating'!$G29*'Input -Direct Operating'!CO29)</f>
        <v/>
      </c>
      <c r="CP31" s="320" t="str">
        <f>IF('Input -Direct Operating'!CP29=0,"",'Input -Direct Operating'!$G29*'Input -Direct Operating'!CP29)</f>
        <v/>
      </c>
      <c r="CQ31" s="320" t="str">
        <f>IF('Input -Direct Operating'!CQ29=0,"",'Input -Direct Operating'!$G29*'Input -Direct Operating'!CQ29)</f>
        <v/>
      </c>
      <c r="CR31" s="320" t="str">
        <f>IF('Input -Direct Operating'!CR29=0,"",'Input -Direct Operating'!$G29*'Input -Direct Operating'!CR29)</f>
        <v/>
      </c>
      <c r="CS31" s="320" t="str">
        <f>IF('Input -Direct Operating'!CS29=0,"",'Input -Direct Operating'!$G29*'Input -Direct Operating'!CS29)</f>
        <v/>
      </c>
      <c r="CT31" s="320" t="str">
        <f>IF('Input -Direct Operating'!CT29=0,"",'Input -Direct Operating'!$G29*'Input -Direct Operating'!CT29)</f>
        <v/>
      </c>
      <c r="CU31" s="320" t="str">
        <f>IF('Input -Direct Operating'!CU29=0,"",'Input -Direct Operating'!$G29*'Input -Direct Operating'!CU29)</f>
        <v/>
      </c>
      <c r="CV31" s="320" t="str">
        <f>IF('Input -Direct Operating'!CV29=0,"",'Input -Direct Operating'!$G29*'Input -Direct Operating'!CV29)</f>
        <v/>
      </c>
      <c r="CW31" s="320" t="str">
        <f>IF('Input -Direct Operating'!CW29=0,"",'Input -Direct Operating'!$G29*'Input -Direct Operating'!CW29)</f>
        <v/>
      </c>
      <c r="CX31" s="320" t="str">
        <f>IF('Input -Direct Operating'!CX29=0,"",'Input -Direct Operating'!$G29*'Input -Direct Operating'!CX29)</f>
        <v/>
      </c>
      <c r="CY31" s="320" t="str">
        <f>IF('Input -Direct Operating'!CY29=0,"",'Input -Direct Operating'!$G29*'Input -Direct Operating'!CY29)</f>
        <v/>
      </c>
      <c r="CZ31" s="320" t="str">
        <f>IF('Input -Direct Operating'!CZ29=0,"",'Input -Direct Operating'!$G29*'Input -Direct Operating'!CZ29)</f>
        <v/>
      </c>
      <c r="DA31" s="320" t="str">
        <f>IF('Input -Direct Operating'!DA29=0,"",'Input -Direct Operating'!$G29*'Input -Direct Operating'!DA29)</f>
        <v/>
      </c>
      <c r="DB31" s="320" t="str">
        <f>IF('Input -Direct Operating'!DB29=0,"",'Input -Direct Operating'!$G29*'Input -Direct Operating'!DB29)</f>
        <v/>
      </c>
      <c r="DC31" s="320" t="str">
        <f>IF('Input -Direct Operating'!DC29=0,"",'Input -Direct Operating'!$G29*'Input -Direct Operating'!DC29)</f>
        <v/>
      </c>
      <c r="DD31" s="320" t="str">
        <f>IF('Input -Direct Operating'!DD29=0,"",'Input -Direct Operating'!$G29*'Input -Direct Operating'!DD29)</f>
        <v/>
      </c>
      <c r="DE31" s="320" t="str">
        <f>IF('Input -Direct Operating'!DE29=0,"",'Input -Direct Operating'!$G29*'Input -Direct Operating'!DE29)</f>
        <v/>
      </c>
      <c r="DF31" s="320" t="str">
        <f>IF('Input -Direct Operating'!DF29=0,"",'Input -Direct Operating'!$G29*'Input -Direct Operating'!DF29)</f>
        <v/>
      </c>
      <c r="DG31" s="320" t="str">
        <f>IF('Input -Direct Operating'!DG29=0,"",'Input -Direct Operating'!$G29*'Input -Direct Operating'!DG29)</f>
        <v/>
      </c>
      <c r="DH31" s="320" t="str">
        <f>IF('Input -Direct Operating'!DH29=0,"",'Input -Direct Operating'!$G29*'Input -Direct Operating'!DH29)</f>
        <v/>
      </c>
      <c r="DI31" s="320" t="str">
        <f>IF('Input -Direct Operating'!DI29=0,"",'Input -Direct Operating'!$G29*'Input -Direct Operating'!DI29)</f>
        <v/>
      </c>
      <c r="DJ31" s="320" t="str">
        <f>IF('Input -Direct Operating'!DJ29=0,"",'Input -Direct Operating'!$G29*'Input -Direct Operating'!DJ29)</f>
        <v/>
      </c>
      <c r="DK31" s="320" t="str">
        <f>IF('Input -Direct Operating'!DK29=0,"",'Input -Direct Operating'!$G29*'Input -Direct Operating'!DK29)</f>
        <v/>
      </c>
      <c r="DL31" s="320" t="str">
        <f>IF('Input -Direct Operating'!DL29=0,"",'Input -Direct Operating'!$G29*'Input -Direct Operating'!DL29)</f>
        <v/>
      </c>
      <c r="DM31" s="320" t="str">
        <f>IF('Input -Direct Operating'!DM29=0,"",'Input -Direct Operating'!$G29*'Input -Direct Operating'!DM29)</f>
        <v/>
      </c>
      <c r="DN31" s="320" t="str">
        <f>IF('Input -Direct Operating'!DN29=0,"",'Input -Direct Operating'!$G29*'Input -Direct Operating'!DN29)</f>
        <v/>
      </c>
      <c r="DO31" s="320" t="str">
        <f>IF('Input -Direct Operating'!DO29=0,"",'Input -Direct Operating'!$G29*'Input -Direct Operating'!DO29)</f>
        <v/>
      </c>
      <c r="DP31" s="320" t="str">
        <f>IF('Input -Direct Operating'!DP29=0,"",'Input -Direct Operating'!$G29*'Input -Direct Operating'!DP29)</f>
        <v/>
      </c>
      <c r="DQ31" s="320" t="str">
        <f>IF('Input -Direct Operating'!DQ29=0,"",'Input -Direct Operating'!$G29*'Input -Direct Operating'!DQ29)</f>
        <v/>
      </c>
      <c r="DR31" s="320" t="str">
        <f>IF('Input -Direct Operating'!DR29=0,"",'Input -Direct Operating'!$G29*'Input -Direct Operating'!DR29)</f>
        <v/>
      </c>
      <c r="DS31" s="320" t="str">
        <f>IF('Input -Direct Operating'!DS29=0,"",'Input -Direct Operating'!$G29*'Input -Direct Operating'!DS29)</f>
        <v/>
      </c>
      <c r="DT31" s="320" t="str">
        <f>IF('Input -Direct Operating'!DT29=0,"",'Input -Direct Operating'!$G29*'Input -Direct Operating'!DT29)</f>
        <v/>
      </c>
      <c r="DU31" s="320" t="str">
        <f>IF('Input -Direct Operating'!DU29=0,"",'Input -Direct Operating'!$G29*'Input -Direct Operating'!DU29)</f>
        <v/>
      </c>
      <c r="DV31" s="320" t="str">
        <f>IF('Input -Direct Operating'!DV29=0,"",'Input -Direct Operating'!$G29*'Input -Direct Operating'!DV29)</f>
        <v/>
      </c>
      <c r="DW31" s="320" t="str">
        <f>IF('Input -Direct Operating'!DW29=0,"",'Input -Direct Operating'!$G29*'Input -Direct Operating'!DW29)</f>
        <v/>
      </c>
      <c r="DX31" s="320" t="str">
        <f>IF('Input -Direct Operating'!DX29=0,"",'Input -Direct Operating'!$G29*'Input -Direct Operating'!DX29)</f>
        <v/>
      </c>
      <c r="DY31" s="320" t="str">
        <f>IF('Input -Direct Operating'!DY29=0,"",'Input -Direct Operating'!$G29*'Input -Direct Operating'!DY29)</f>
        <v/>
      </c>
      <c r="DZ31" s="320" t="str">
        <f>IF('Input -Direct Operating'!DZ29=0,"",'Input -Direct Operating'!$G29*'Input -Direct Operating'!DZ29)</f>
        <v/>
      </c>
      <c r="EA31" s="320" t="str">
        <f>IF('Input -Direct Operating'!EA29=0,"",'Input -Direct Operating'!$G29*'Input -Direct Operating'!EA29)</f>
        <v/>
      </c>
      <c r="EB31" s="320" t="str">
        <f>IF('Input -Direct Operating'!EB29=0,"",'Input -Direct Operating'!$G29*'Input -Direct Operating'!EB29)</f>
        <v/>
      </c>
      <c r="EC31" s="320" t="str">
        <f>IF('Input -Direct Operating'!EC29=0,"",'Input -Direct Operating'!$G29*'Input -Direct Operating'!EC29)</f>
        <v/>
      </c>
      <c r="ED31" s="320" t="str">
        <f>IF('Input -Direct Operating'!ED29=0,"",'Input -Direct Operating'!$G29*'Input -Direct Operating'!ED29)</f>
        <v/>
      </c>
      <c r="EE31" s="320" t="str">
        <f>IF('Input -Direct Operating'!EE29=0,"",'Input -Direct Operating'!$G29*'Input -Direct Operating'!EE29)</f>
        <v/>
      </c>
      <c r="EF31" s="320" t="str">
        <f>IF('Input -Direct Operating'!EF29=0,"",'Input -Direct Operating'!$G29*'Input -Direct Operating'!EF29)</f>
        <v/>
      </c>
      <c r="EG31" s="320" t="str">
        <f>IF('Input -Direct Operating'!EG29=0,"",'Input -Direct Operating'!$G29*'Input -Direct Operating'!EG29)</f>
        <v/>
      </c>
      <c r="EH31" s="320" t="str">
        <f>IF('Input -Direct Operating'!EH29=0,"",'Input -Direct Operating'!$G29*'Input -Direct Operating'!EH29)</f>
        <v/>
      </c>
      <c r="EI31" s="320" t="str">
        <f>IF('Input -Direct Operating'!EI29=0,"",'Input -Direct Operating'!$G29*'Input -Direct Operating'!EI29)</f>
        <v/>
      </c>
      <c r="EJ31" s="320" t="str">
        <f>IF('Input -Direct Operating'!EJ29=0,"",'Input -Direct Operating'!$G29*'Input -Direct Operating'!EJ29)</f>
        <v/>
      </c>
      <c r="EK31" s="320" t="str">
        <f>IF('Input -Direct Operating'!EK29=0,"",'Input -Direct Operating'!$G29*'Input -Direct Operating'!EK29)</f>
        <v/>
      </c>
      <c r="EL31" s="320" t="str">
        <f>IF('Input -Direct Operating'!EL29=0,"",'Input -Direct Operating'!$G29*'Input -Direct Operating'!EL29)</f>
        <v/>
      </c>
      <c r="EM31" s="320" t="str">
        <f>IF('Input -Direct Operating'!EM29=0,"",'Input -Direct Operating'!$G29*'Input -Direct Operating'!EM29)</f>
        <v/>
      </c>
      <c r="EN31" s="320" t="str">
        <f>IF('Input -Direct Operating'!EN29=0,"",'Input -Direct Operating'!$G29*'Input -Direct Operating'!EN29)</f>
        <v/>
      </c>
      <c r="EO31" s="320" t="str">
        <f>IF('Input -Direct Operating'!EO29=0,"",'Input -Direct Operating'!$G29*'Input -Direct Operating'!EO29)</f>
        <v/>
      </c>
      <c r="EP31" s="320" t="str">
        <f>IF('Input -Direct Operating'!EP29=0,"",'Input -Direct Operating'!$G29*'Input -Direct Operating'!EP29)</f>
        <v/>
      </c>
      <c r="EQ31" s="320" t="str">
        <f>IF('Input -Direct Operating'!EQ29=0,"",'Input -Direct Operating'!$G29*'Input -Direct Operating'!EQ29)</f>
        <v/>
      </c>
      <c r="ER31" s="320" t="str">
        <f>IF('Input -Direct Operating'!ER29=0,"",'Input -Direct Operating'!$G29*'Input -Direct Operating'!ER29)</f>
        <v/>
      </c>
      <c r="ES31" s="320" t="str">
        <f>IF('Input -Direct Operating'!ES29=0,"",'Input -Direct Operating'!$G29*'Input -Direct Operating'!ES29)</f>
        <v/>
      </c>
    </row>
    <row r="32" spans="1:149">
      <c r="A32" s="853" t="str">
        <f>IF('Input -Direct Operating'!A30=0,"",'Input -Direct Operating'!A30)</f>
        <v/>
      </c>
      <c r="B32" s="854"/>
      <c r="C32" s="855"/>
      <c r="D32" s="323" t="str">
        <f>IF('Input -Direct Operating'!C30=0,"",'Input -Direct Operating'!C30)</f>
        <v/>
      </c>
      <c r="E32" s="327" t="str">
        <f>IF('Input -Direct Operating'!D30=0,"",'Input -Direct Operating'!D30)</f>
        <v/>
      </c>
      <c r="F32" s="328" t="str">
        <f>IF('Input -Direct Operating'!E30=0,"",'Input -Direct Operating'!E30)</f>
        <v/>
      </c>
      <c r="G32" s="328" t="str">
        <f>IF('Input -Direct Operating'!F30=0,"",'Input -Direct Operating'!F30)</f>
        <v/>
      </c>
      <c r="H32" s="328" t="str">
        <f>IF('Input -Direct Operating'!G30=0,"",'Input -Direct Operating'!G30)</f>
        <v/>
      </c>
      <c r="I32" s="320" t="str">
        <f>IF('Input -Direct Operating'!I30=0,"",'Input -Direct Operating'!$G30*'Input -Direct Operating'!I30)</f>
        <v/>
      </c>
      <c r="J32" s="320" t="str">
        <f>IF('Input -Direct Operating'!J30=0,"",'Input -Direct Operating'!$G30*'Input -Direct Operating'!J30)</f>
        <v/>
      </c>
      <c r="K32" s="320" t="str">
        <f>IF('Input -Direct Operating'!K30=0,"",'Input -Direct Operating'!$G30*'Input -Direct Operating'!K30)</f>
        <v/>
      </c>
      <c r="L32" s="320" t="str">
        <f>IF('Input -Direct Operating'!L30=0,"",'Input -Direct Operating'!$G30*'Input -Direct Operating'!L30)</f>
        <v/>
      </c>
      <c r="M32" s="320" t="str">
        <f>IF('Input -Direct Operating'!M30=0,"",'Input -Direct Operating'!$G30*'Input -Direct Operating'!M30)</f>
        <v/>
      </c>
      <c r="N32" s="320" t="str">
        <f>IF('Input -Direct Operating'!N30=0,"",'Input -Direct Operating'!$G30*'Input -Direct Operating'!N30)</f>
        <v/>
      </c>
      <c r="O32" s="320" t="str">
        <f>IF('Input -Direct Operating'!O30=0,"",'Input -Direct Operating'!$G30*'Input -Direct Operating'!O30)</f>
        <v/>
      </c>
      <c r="P32" s="320" t="str">
        <f>IF('Input -Direct Operating'!P30=0,"",'Input -Direct Operating'!$G30*'Input -Direct Operating'!P30)</f>
        <v/>
      </c>
      <c r="Q32" s="320" t="str">
        <f>IF('Input -Direct Operating'!Q30=0,"",'Input -Direct Operating'!$G30*'Input -Direct Operating'!Q30)</f>
        <v/>
      </c>
      <c r="R32" s="320" t="str">
        <f>IF('Input -Direct Operating'!R30=0,"",'Input -Direct Operating'!$G30*'Input -Direct Operating'!R30)</f>
        <v/>
      </c>
      <c r="S32" s="320" t="str">
        <f>IF('Input -Direct Operating'!S30=0,"",'Input -Direct Operating'!$G30*'Input -Direct Operating'!S30)</f>
        <v/>
      </c>
      <c r="T32" s="320" t="str">
        <f>IF('Input -Direct Operating'!T30=0,"",'Input -Direct Operating'!$G30*'Input -Direct Operating'!T30)</f>
        <v/>
      </c>
      <c r="U32" s="320" t="str">
        <f>IF('Input -Direct Operating'!U30=0,"",'Input -Direct Operating'!$G30*'Input -Direct Operating'!U30)</f>
        <v/>
      </c>
      <c r="V32" s="320" t="str">
        <f>IF('Input -Direct Operating'!V30=0,"",'Input -Direct Operating'!$G30*'Input -Direct Operating'!V30)</f>
        <v/>
      </c>
      <c r="W32" s="320" t="str">
        <f>IF('Input -Direct Operating'!W30=0,"",'Input -Direct Operating'!$G30*'Input -Direct Operating'!W30)</f>
        <v/>
      </c>
      <c r="X32" s="320" t="str">
        <f>IF('Input -Direct Operating'!X30=0,"",'Input -Direct Operating'!$G30*'Input -Direct Operating'!X30)</f>
        <v/>
      </c>
      <c r="Y32" s="320" t="str">
        <f>IF('Input -Direct Operating'!Y30=0,"",'Input -Direct Operating'!$G30*'Input -Direct Operating'!Y30)</f>
        <v/>
      </c>
      <c r="Z32" s="320" t="str">
        <f>IF('Input -Direct Operating'!Z30=0,"",'Input -Direct Operating'!$G30*'Input -Direct Operating'!Z30)</f>
        <v/>
      </c>
      <c r="AA32" s="320" t="str">
        <f>IF('Input -Direct Operating'!AA30=0,"",'Input -Direct Operating'!$G30*'Input -Direct Operating'!AA30)</f>
        <v/>
      </c>
      <c r="AB32" s="320" t="str">
        <f>IF('Input -Direct Operating'!AB30=0,"",'Input -Direct Operating'!$G30*'Input -Direct Operating'!AB30)</f>
        <v/>
      </c>
      <c r="AC32" s="320" t="str">
        <f>IF('Input -Direct Operating'!AC30=0,"",'Input -Direct Operating'!$G30*'Input -Direct Operating'!AC30)</f>
        <v/>
      </c>
      <c r="AD32" s="320" t="str">
        <f>IF('Input -Direct Operating'!AD30=0,"",'Input -Direct Operating'!$G30*'Input -Direct Operating'!AD30)</f>
        <v/>
      </c>
      <c r="AE32" s="320" t="str">
        <f>IF('Input -Direct Operating'!AE30=0,"",'Input -Direct Operating'!$G30*'Input -Direct Operating'!AE30)</f>
        <v/>
      </c>
      <c r="AF32" s="320" t="str">
        <f>IF('Input -Direct Operating'!AF30=0,"",'Input -Direct Operating'!$G30*'Input -Direct Operating'!AF30)</f>
        <v/>
      </c>
      <c r="AG32" s="320" t="str">
        <f>IF('Input -Direct Operating'!AG30=0,"",'Input -Direct Operating'!$G30*'Input -Direct Operating'!AG30)</f>
        <v/>
      </c>
      <c r="AH32" s="320" t="str">
        <f>IF('Input -Direct Operating'!AH30=0,"",'Input -Direct Operating'!$G30*'Input -Direct Operating'!AH30)</f>
        <v/>
      </c>
      <c r="AI32" s="320" t="str">
        <f>IF('Input -Direct Operating'!AI30=0,"",'Input -Direct Operating'!$G30*'Input -Direct Operating'!AI30)</f>
        <v/>
      </c>
      <c r="AJ32" s="320" t="str">
        <f>IF('Input -Direct Operating'!AJ30=0,"",'Input -Direct Operating'!$G30*'Input -Direct Operating'!AJ30)</f>
        <v/>
      </c>
      <c r="AK32" s="320" t="str">
        <f>IF('Input -Direct Operating'!AK30=0,"",'Input -Direct Operating'!$G30*'Input -Direct Operating'!AK30)</f>
        <v/>
      </c>
      <c r="AL32" s="320" t="str">
        <f>IF('Input -Direct Operating'!AL30=0,"",'Input -Direct Operating'!$G30*'Input -Direct Operating'!AL30)</f>
        <v/>
      </c>
      <c r="AM32" s="320" t="str">
        <f>IF('Input -Direct Operating'!AM30=0,"",'Input -Direct Operating'!$G30*'Input -Direct Operating'!AM30)</f>
        <v/>
      </c>
      <c r="AN32" s="320" t="str">
        <f>IF('Input -Direct Operating'!AN30=0,"",'Input -Direct Operating'!$G30*'Input -Direct Operating'!AN30)</f>
        <v/>
      </c>
      <c r="AO32" s="320" t="str">
        <f>IF('Input -Direct Operating'!AO30=0,"",'Input -Direct Operating'!$G30*'Input -Direct Operating'!AO30)</f>
        <v/>
      </c>
      <c r="AP32" s="320" t="str">
        <f>IF('Input -Direct Operating'!AP30=0,"",'Input -Direct Operating'!$G30*'Input -Direct Operating'!AP30)</f>
        <v/>
      </c>
      <c r="AQ32" s="320" t="str">
        <f>IF('Input -Direct Operating'!AQ30=0,"",'Input -Direct Operating'!$G30*'Input -Direct Operating'!AQ30)</f>
        <v/>
      </c>
      <c r="AR32" s="320" t="str">
        <f>IF('Input -Direct Operating'!AR30=0,"",'Input -Direct Operating'!$G30*'Input -Direct Operating'!AR30)</f>
        <v/>
      </c>
      <c r="AS32" s="320" t="str">
        <f>IF('Input -Direct Operating'!AS30=0,"",'Input -Direct Operating'!$G30*'Input -Direct Operating'!AS30)</f>
        <v/>
      </c>
      <c r="AT32" s="320" t="str">
        <f>IF('Input -Direct Operating'!AT30=0,"",'Input -Direct Operating'!$G30*'Input -Direct Operating'!AT30)</f>
        <v/>
      </c>
      <c r="AU32" s="320" t="str">
        <f>IF('Input -Direct Operating'!AU30=0,"",'Input -Direct Operating'!$G30*'Input -Direct Operating'!AU30)</f>
        <v/>
      </c>
      <c r="AV32" s="320" t="str">
        <f>IF('Input -Direct Operating'!AV30=0,"",'Input -Direct Operating'!$G30*'Input -Direct Operating'!AV30)</f>
        <v/>
      </c>
      <c r="AW32" s="320" t="str">
        <f>IF('Input -Direct Operating'!AW30=0,"",'Input -Direct Operating'!$G30*'Input -Direct Operating'!AW30)</f>
        <v/>
      </c>
      <c r="AX32" s="320" t="str">
        <f>IF('Input -Direct Operating'!AX30=0,"",'Input -Direct Operating'!$G30*'Input -Direct Operating'!AX30)</f>
        <v/>
      </c>
      <c r="AY32" s="320" t="str">
        <f>IF('Input -Direct Operating'!AY30=0,"",'Input -Direct Operating'!$G30*'Input -Direct Operating'!AY30)</f>
        <v/>
      </c>
      <c r="AZ32" s="320" t="str">
        <f>IF('Input -Direct Operating'!AZ30=0,"",'Input -Direct Operating'!$G30*'Input -Direct Operating'!AZ30)</f>
        <v/>
      </c>
      <c r="BA32" s="320" t="str">
        <f>IF('Input -Direct Operating'!BA30=0,"",'Input -Direct Operating'!$G30*'Input -Direct Operating'!BA30)</f>
        <v/>
      </c>
      <c r="BB32" s="320" t="str">
        <f>IF('Input -Direct Operating'!BB30=0,"",'Input -Direct Operating'!$G30*'Input -Direct Operating'!BB30)</f>
        <v/>
      </c>
      <c r="BC32" s="320" t="str">
        <f>IF('Input -Direct Operating'!BC30=0,"",'Input -Direct Operating'!$G30*'Input -Direct Operating'!BC30)</f>
        <v/>
      </c>
      <c r="BD32" s="320" t="str">
        <f>IF('Input -Direct Operating'!BD30=0,"",'Input -Direct Operating'!$G30*'Input -Direct Operating'!BD30)</f>
        <v/>
      </c>
      <c r="BE32" s="320" t="str">
        <f>IF('Input -Direct Operating'!BE30=0,"",'Input -Direct Operating'!$G30*'Input -Direct Operating'!BE30)</f>
        <v/>
      </c>
      <c r="BF32" s="320" t="str">
        <f>IF('Input -Direct Operating'!BF30=0,"",'Input -Direct Operating'!$G30*'Input -Direct Operating'!BF30)</f>
        <v/>
      </c>
      <c r="BG32" s="320" t="str">
        <f>IF('Input -Direct Operating'!BG30=0,"",'Input -Direct Operating'!$G30*'Input -Direct Operating'!BG30)</f>
        <v/>
      </c>
      <c r="BH32" s="320" t="str">
        <f>IF('Input -Direct Operating'!BH30=0,"",'Input -Direct Operating'!$G30*'Input -Direct Operating'!BH30)</f>
        <v/>
      </c>
      <c r="BI32" s="320" t="str">
        <f>IF('Input -Direct Operating'!BI30=0,"",'Input -Direct Operating'!$G30*'Input -Direct Operating'!BI30)</f>
        <v/>
      </c>
      <c r="BJ32" s="320" t="str">
        <f>IF('Input -Direct Operating'!BJ30=0,"",'Input -Direct Operating'!$G30*'Input -Direct Operating'!BJ30)</f>
        <v/>
      </c>
      <c r="BK32" s="320" t="str">
        <f>IF('Input -Direct Operating'!BK30=0,"",'Input -Direct Operating'!$G30*'Input -Direct Operating'!BK30)</f>
        <v/>
      </c>
      <c r="BL32" s="320" t="str">
        <f>IF('Input -Direct Operating'!BL30=0,"",'Input -Direct Operating'!$G30*'Input -Direct Operating'!BL30)</f>
        <v/>
      </c>
      <c r="BM32" s="320" t="str">
        <f>IF('Input -Direct Operating'!BM30=0,"",'Input -Direct Operating'!$G30*'Input -Direct Operating'!BM30)</f>
        <v/>
      </c>
      <c r="BN32" s="320" t="str">
        <f>IF('Input -Direct Operating'!BN30=0,"",'Input -Direct Operating'!$G30*'Input -Direct Operating'!BN30)</f>
        <v/>
      </c>
      <c r="BO32" s="320" t="str">
        <f>IF('Input -Direct Operating'!BO30=0,"",'Input -Direct Operating'!$G30*'Input -Direct Operating'!BO30)</f>
        <v/>
      </c>
      <c r="BP32" s="320" t="str">
        <f>IF('Input -Direct Operating'!BP30=0,"",'Input -Direct Operating'!$G30*'Input -Direct Operating'!BP30)</f>
        <v/>
      </c>
      <c r="BQ32" s="320" t="str">
        <f>IF('Input -Direct Operating'!BQ30=0,"",'Input -Direct Operating'!$G30*'Input -Direct Operating'!BQ30)</f>
        <v/>
      </c>
      <c r="BR32" s="320" t="str">
        <f>IF('Input -Direct Operating'!BR30=0,"",'Input -Direct Operating'!$G30*'Input -Direct Operating'!BR30)</f>
        <v/>
      </c>
      <c r="BS32" s="320" t="str">
        <f>IF('Input -Direct Operating'!BS30=0,"",'Input -Direct Operating'!$G30*'Input -Direct Operating'!BS30)</f>
        <v/>
      </c>
      <c r="BT32" s="320" t="str">
        <f>IF('Input -Direct Operating'!BT30=0,"",'Input -Direct Operating'!$G30*'Input -Direct Operating'!BT30)</f>
        <v/>
      </c>
      <c r="BU32" s="320" t="str">
        <f>IF('Input -Direct Operating'!BU30=0,"",'Input -Direct Operating'!$G30*'Input -Direct Operating'!BU30)</f>
        <v/>
      </c>
      <c r="BV32" s="320" t="str">
        <f>IF('Input -Direct Operating'!BV30=0,"",'Input -Direct Operating'!$G30*'Input -Direct Operating'!BV30)</f>
        <v/>
      </c>
      <c r="BW32" s="320" t="str">
        <f>IF('Input -Direct Operating'!BW30=0,"",'Input -Direct Operating'!$G30*'Input -Direct Operating'!BW30)</f>
        <v/>
      </c>
      <c r="BX32" s="320" t="str">
        <f>IF('Input -Direct Operating'!BX30=0,"",'Input -Direct Operating'!$G30*'Input -Direct Operating'!BX30)</f>
        <v/>
      </c>
      <c r="BY32" s="320" t="str">
        <f>IF('Input -Direct Operating'!BY30=0,"",'Input -Direct Operating'!$G30*'Input -Direct Operating'!BY30)</f>
        <v/>
      </c>
      <c r="BZ32" s="320" t="str">
        <f>IF('Input -Direct Operating'!BZ30=0,"",'Input -Direct Operating'!$G30*'Input -Direct Operating'!BZ30)</f>
        <v/>
      </c>
      <c r="CA32" s="320" t="str">
        <f>IF('Input -Direct Operating'!CA30=0,"",'Input -Direct Operating'!$G30*'Input -Direct Operating'!CA30)</f>
        <v/>
      </c>
      <c r="CB32" s="320" t="str">
        <f>IF('Input -Direct Operating'!CB30=0,"",'Input -Direct Operating'!$G30*'Input -Direct Operating'!CB30)</f>
        <v/>
      </c>
      <c r="CC32" s="320" t="str">
        <f>IF('Input -Direct Operating'!CC30=0,"",'Input -Direct Operating'!$G30*'Input -Direct Operating'!CC30)</f>
        <v/>
      </c>
      <c r="CD32" s="320" t="str">
        <f>IF('Input -Direct Operating'!CD30=0,"",'Input -Direct Operating'!$G30*'Input -Direct Operating'!CD30)</f>
        <v/>
      </c>
      <c r="CE32" s="320" t="str">
        <f>IF('Input -Direct Operating'!CE30=0,"",'Input -Direct Operating'!$G30*'Input -Direct Operating'!CE30)</f>
        <v/>
      </c>
      <c r="CF32" s="320" t="str">
        <f>IF('Input -Direct Operating'!CF30=0,"",'Input -Direct Operating'!$G30*'Input -Direct Operating'!CF30)</f>
        <v/>
      </c>
      <c r="CG32" s="320" t="str">
        <f>IF('Input -Direct Operating'!CG30=0,"",'Input -Direct Operating'!$G30*'Input -Direct Operating'!CG30)</f>
        <v/>
      </c>
      <c r="CH32" s="320" t="str">
        <f>IF('Input -Direct Operating'!CH30=0,"",'Input -Direct Operating'!$G30*'Input -Direct Operating'!CH30)</f>
        <v/>
      </c>
      <c r="CI32" s="320" t="str">
        <f>IF('Input -Direct Operating'!CI30=0,"",'Input -Direct Operating'!$G30*'Input -Direct Operating'!CI30)</f>
        <v/>
      </c>
      <c r="CJ32" s="320" t="str">
        <f>IF('Input -Direct Operating'!CJ30=0,"",'Input -Direct Operating'!$G30*'Input -Direct Operating'!CJ30)</f>
        <v/>
      </c>
      <c r="CK32" s="320" t="str">
        <f>IF('Input -Direct Operating'!CK30=0,"",'Input -Direct Operating'!$G30*'Input -Direct Operating'!CK30)</f>
        <v/>
      </c>
      <c r="CL32" s="320" t="str">
        <f>IF('Input -Direct Operating'!CL30=0,"",'Input -Direct Operating'!$G30*'Input -Direct Operating'!CL30)</f>
        <v/>
      </c>
      <c r="CM32" s="320" t="str">
        <f>IF('Input -Direct Operating'!CM30=0,"",'Input -Direct Operating'!$G30*'Input -Direct Operating'!CM30)</f>
        <v/>
      </c>
      <c r="CN32" s="320" t="str">
        <f>IF('Input -Direct Operating'!CN30=0,"",'Input -Direct Operating'!$G30*'Input -Direct Operating'!CN30)</f>
        <v/>
      </c>
      <c r="CO32" s="320" t="str">
        <f>IF('Input -Direct Operating'!CO30=0,"",'Input -Direct Operating'!$G30*'Input -Direct Operating'!CO30)</f>
        <v/>
      </c>
      <c r="CP32" s="320" t="str">
        <f>IF('Input -Direct Operating'!CP30=0,"",'Input -Direct Operating'!$G30*'Input -Direct Operating'!CP30)</f>
        <v/>
      </c>
      <c r="CQ32" s="320" t="str">
        <f>IF('Input -Direct Operating'!CQ30=0,"",'Input -Direct Operating'!$G30*'Input -Direct Operating'!CQ30)</f>
        <v/>
      </c>
      <c r="CR32" s="320" t="str">
        <f>IF('Input -Direct Operating'!CR30=0,"",'Input -Direct Operating'!$G30*'Input -Direct Operating'!CR30)</f>
        <v/>
      </c>
      <c r="CS32" s="320" t="str">
        <f>IF('Input -Direct Operating'!CS30=0,"",'Input -Direct Operating'!$G30*'Input -Direct Operating'!CS30)</f>
        <v/>
      </c>
      <c r="CT32" s="320" t="str">
        <f>IF('Input -Direct Operating'!CT30=0,"",'Input -Direct Operating'!$G30*'Input -Direct Operating'!CT30)</f>
        <v/>
      </c>
      <c r="CU32" s="320" t="str">
        <f>IF('Input -Direct Operating'!CU30=0,"",'Input -Direct Operating'!$G30*'Input -Direct Operating'!CU30)</f>
        <v/>
      </c>
      <c r="CV32" s="320" t="str">
        <f>IF('Input -Direct Operating'!CV30=0,"",'Input -Direct Operating'!$G30*'Input -Direct Operating'!CV30)</f>
        <v/>
      </c>
      <c r="CW32" s="320" t="str">
        <f>IF('Input -Direct Operating'!CW30=0,"",'Input -Direct Operating'!$G30*'Input -Direct Operating'!CW30)</f>
        <v/>
      </c>
      <c r="CX32" s="320" t="str">
        <f>IF('Input -Direct Operating'!CX30=0,"",'Input -Direct Operating'!$G30*'Input -Direct Operating'!CX30)</f>
        <v/>
      </c>
      <c r="CY32" s="320" t="str">
        <f>IF('Input -Direct Operating'!CY30=0,"",'Input -Direct Operating'!$G30*'Input -Direct Operating'!CY30)</f>
        <v/>
      </c>
      <c r="CZ32" s="320" t="str">
        <f>IF('Input -Direct Operating'!CZ30=0,"",'Input -Direct Operating'!$G30*'Input -Direct Operating'!CZ30)</f>
        <v/>
      </c>
      <c r="DA32" s="320" t="str">
        <f>IF('Input -Direct Operating'!DA30=0,"",'Input -Direct Operating'!$G30*'Input -Direct Operating'!DA30)</f>
        <v/>
      </c>
      <c r="DB32" s="320" t="str">
        <f>IF('Input -Direct Operating'!DB30=0,"",'Input -Direct Operating'!$G30*'Input -Direct Operating'!DB30)</f>
        <v/>
      </c>
      <c r="DC32" s="320" t="str">
        <f>IF('Input -Direct Operating'!DC30=0,"",'Input -Direct Operating'!$G30*'Input -Direct Operating'!DC30)</f>
        <v/>
      </c>
      <c r="DD32" s="320" t="str">
        <f>IF('Input -Direct Operating'!DD30=0,"",'Input -Direct Operating'!$G30*'Input -Direct Operating'!DD30)</f>
        <v/>
      </c>
      <c r="DE32" s="320" t="str">
        <f>IF('Input -Direct Operating'!DE30=0,"",'Input -Direct Operating'!$G30*'Input -Direct Operating'!DE30)</f>
        <v/>
      </c>
      <c r="DF32" s="320" t="str">
        <f>IF('Input -Direct Operating'!DF30=0,"",'Input -Direct Operating'!$G30*'Input -Direct Operating'!DF30)</f>
        <v/>
      </c>
      <c r="DG32" s="320" t="str">
        <f>IF('Input -Direct Operating'!DG30=0,"",'Input -Direct Operating'!$G30*'Input -Direct Operating'!DG30)</f>
        <v/>
      </c>
      <c r="DH32" s="320" t="str">
        <f>IF('Input -Direct Operating'!DH30=0,"",'Input -Direct Operating'!$G30*'Input -Direct Operating'!DH30)</f>
        <v/>
      </c>
      <c r="DI32" s="320" t="str">
        <f>IF('Input -Direct Operating'!DI30=0,"",'Input -Direct Operating'!$G30*'Input -Direct Operating'!DI30)</f>
        <v/>
      </c>
      <c r="DJ32" s="320" t="str">
        <f>IF('Input -Direct Operating'!DJ30=0,"",'Input -Direct Operating'!$G30*'Input -Direct Operating'!DJ30)</f>
        <v/>
      </c>
      <c r="DK32" s="320" t="str">
        <f>IF('Input -Direct Operating'!DK30=0,"",'Input -Direct Operating'!$G30*'Input -Direct Operating'!DK30)</f>
        <v/>
      </c>
      <c r="DL32" s="320" t="str">
        <f>IF('Input -Direct Operating'!DL30=0,"",'Input -Direct Operating'!$G30*'Input -Direct Operating'!DL30)</f>
        <v/>
      </c>
      <c r="DM32" s="320" t="str">
        <f>IF('Input -Direct Operating'!DM30=0,"",'Input -Direct Operating'!$G30*'Input -Direct Operating'!DM30)</f>
        <v/>
      </c>
      <c r="DN32" s="320" t="str">
        <f>IF('Input -Direct Operating'!DN30=0,"",'Input -Direct Operating'!$G30*'Input -Direct Operating'!DN30)</f>
        <v/>
      </c>
      <c r="DO32" s="320" t="str">
        <f>IF('Input -Direct Operating'!DO30=0,"",'Input -Direct Operating'!$G30*'Input -Direct Operating'!DO30)</f>
        <v/>
      </c>
      <c r="DP32" s="320" t="str">
        <f>IF('Input -Direct Operating'!DP30=0,"",'Input -Direct Operating'!$G30*'Input -Direct Operating'!DP30)</f>
        <v/>
      </c>
      <c r="DQ32" s="320" t="str">
        <f>IF('Input -Direct Operating'!DQ30=0,"",'Input -Direct Operating'!$G30*'Input -Direct Operating'!DQ30)</f>
        <v/>
      </c>
      <c r="DR32" s="320" t="str">
        <f>IF('Input -Direct Operating'!DR30=0,"",'Input -Direct Operating'!$G30*'Input -Direct Operating'!DR30)</f>
        <v/>
      </c>
      <c r="DS32" s="320" t="str">
        <f>IF('Input -Direct Operating'!DS30=0,"",'Input -Direct Operating'!$G30*'Input -Direct Operating'!DS30)</f>
        <v/>
      </c>
      <c r="DT32" s="320" t="str">
        <f>IF('Input -Direct Operating'!DT30=0,"",'Input -Direct Operating'!$G30*'Input -Direct Operating'!DT30)</f>
        <v/>
      </c>
      <c r="DU32" s="320" t="str">
        <f>IF('Input -Direct Operating'!DU30=0,"",'Input -Direct Operating'!$G30*'Input -Direct Operating'!DU30)</f>
        <v/>
      </c>
      <c r="DV32" s="320" t="str">
        <f>IF('Input -Direct Operating'!DV30=0,"",'Input -Direct Operating'!$G30*'Input -Direct Operating'!DV30)</f>
        <v/>
      </c>
      <c r="DW32" s="320" t="str">
        <f>IF('Input -Direct Operating'!DW30=0,"",'Input -Direct Operating'!$G30*'Input -Direct Operating'!DW30)</f>
        <v/>
      </c>
      <c r="DX32" s="320" t="str">
        <f>IF('Input -Direct Operating'!DX30=0,"",'Input -Direct Operating'!$G30*'Input -Direct Operating'!DX30)</f>
        <v/>
      </c>
      <c r="DY32" s="320" t="str">
        <f>IF('Input -Direct Operating'!DY30=0,"",'Input -Direct Operating'!$G30*'Input -Direct Operating'!DY30)</f>
        <v/>
      </c>
      <c r="DZ32" s="320" t="str">
        <f>IF('Input -Direct Operating'!DZ30=0,"",'Input -Direct Operating'!$G30*'Input -Direct Operating'!DZ30)</f>
        <v/>
      </c>
      <c r="EA32" s="320" t="str">
        <f>IF('Input -Direct Operating'!EA30=0,"",'Input -Direct Operating'!$G30*'Input -Direct Operating'!EA30)</f>
        <v/>
      </c>
      <c r="EB32" s="320" t="str">
        <f>IF('Input -Direct Operating'!EB30=0,"",'Input -Direct Operating'!$G30*'Input -Direct Operating'!EB30)</f>
        <v/>
      </c>
      <c r="EC32" s="320" t="str">
        <f>IF('Input -Direct Operating'!EC30=0,"",'Input -Direct Operating'!$G30*'Input -Direct Operating'!EC30)</f>
        <v/>
      </c>
      <c r="ED32" s="320" t="str">
        <f>IF('Input -Direct Operating'!ED30=0,"",'Input -Direct Operating'!$G30*'Input -Direct Operating'!ED30)</f>
        <v/>
      </c>
      <c r="EE32" s="320" t="str">
        <f>IF('Input -Direct Operating'!EE30=0,"",'Input -Direct Operating'!$G30*'Input -Direct Operating'!EE30)</f>
        <v/>
      </c>
      <c r="EF32" s="320" t="str">
        <f>IF('Input -Direct Operating'!EF30=0,"",'Input -Direct Operating'!$G30*'Input -Direct Operating'!EF30)</f>
        <v/>
      </c>
      <c r="EG32" s="320" t="str">
        <f>IF('Input -Direct Operating'!EG30=0,"",'Input -Direct Operating'!$G30*'Input -Direct Operating'!EG30)</f>
        <v/>
      </c>
      <c r="EH32" s="320" t="str">
        <f>IF('Input -Direct Operating'!EH30=0,"",'Input -Direct Operating'!$G30*'Input -Direct Operating'!EH30)</f>
        <v/>
      </c>
      <c r="EI32" s="320" t="str">
        <f>IF('Input -Direct Operating'!EI30=0,"",'Input -Direct Operating'!$G30*'Input -Direct Operating'!EI30)</f>
        <v/>
      </c>
      <c r="EJ32" s="320" t="str">
        <f>IF('Input -Direct Operating'!EJ30=0,"",'Input -Direct Operating'!$G30*'Input -Direct Operating'!EJ30)</f>
        <v/>
      </c>
      <c r="EK32" s="320" t="str">
        <f>IF('Input -Direct Operating'!EK30=0,"",'Input -Direct Operating'!$G30*'Input -Direct Operating'!EK30)</f>
        <v/>
      </c>
      <c r="EL32" s="320" t="str">
        <f>IF('Input -Direct Operating'!EL30=0,"",'Input -Direct Operating'!$G30*'Input -Direct Operating'!EL30)</f>
        <v/>
      </c>
      <c r="EM32" s="320" t="str">
        <f>IF('Input -Direct Operating'!EM30=0,"",'Input -Direct Operating'!$G30*'Input -Direct Operating'!EM30)</f>
        <v/>
      </c>
      <c r="EN32" s="320" t="str">
        <f>IF('Input -Direct Operating'!EN30=0,"",'Input -Direct Operating'!$G30*'Input -Direct Operating'!EN30)</f>
        <v/>
      </c>
      <c r="EO32" s="320" t="str">
        <f>IF('Input -Direct Operating'!EO30=0,"",'Input -Direct Operating'!$G30*'Input -Direct Operating'!EO30)</f>
        <v/>
      </c>
      <c r="EP32" s="320" t="str">
        <f>IF('Input -Direct Operating'!EP30=0,"",'Input -Direct Operating'!$G30*'Input -Direct Operating'!EP30)</f>
        <v/>
      </c>
      <c r="EQ32" s="320" t="str">
        <f>IF('Input -Direct Operating'!EQ30=0,"",'Input -Direct Operating'!$G30*'Input -Direct Operating'!EQ30)</f>
        <v/>
      </c>
      <c r="ER32" s="320" t="str">
        <f>IF('Input -Direct Operating'!ER30=0,"",'Input -Direct Operating'!$G30*'Input -Direct Operating'!ER30)</f>
        <v/>
      </c>
      <c r="ES32" s="320" t="str">
        <f>IF('Input -Direct Operating'!ES30=0,"",'Input -Direct Operating'!$G30*'Input -Direct Operating'!ES30)</f>
        <v/>
      </c>
    </row>
    <row r="33" spans="1:149">
      <c r="A33" s="853" t="str">
        <f>IF('Input -Direct Operating'!A31=0,"",'Input -Direct Operating'!A31)</f>
        <v/>
      </c>
      <c r="B33" s="854"/>
      <c r="C33" s="855"/>
      <c r="D33" s="323" t="str">
        <f>IF('Input -Direct Operating'!C31=0,"",'Input -Direct Operating'!C31)</f>
        <v/>
      </c>
      <c r="E33" s="327" t="str">
        <f>IF('Input -Direct Operating'!D31=0,"",'Input -Direct Operating'!D31)</f>
        <v/>
      </c>
      <c r="F33" s="328" t="str">
        <f>IF('Input -Direct Operating'!E31=0,"",'Input -Direct Operating'!E31)</f>
        <v/>
      </c>
      <c r="G33" s="328" t="str">
        <f>IF('Input -Direct Operating'!F31=0,"",'Input -Direct Operating'!F31)</f>
        <v/>
      </c>
      <c r="H33" s="328" t="str">
        <f>IF('Input -Direct Operating'!G31=0,"",'Input -Direct Operating'!G31)</f>
        <v/>
      </c>
      <c r="I33" s="320" t="str">
        <f>IF('Input -Direct Operating'!I31=0,"",'Input -Direct Operating'!$G31*'Input -Direct Operating'!I31)</f>
        <v/>
      </c>
      <c r="J33" s="320" t="str">
        <f>IF('Input -Direct Operating'!J31=0,"",'Input -Direct Operating'!$G31*'Input -Direct Operating'!J31)</f>
        <v/>
      </c>
      <c r="K33" s="320" t="str">
        <f>IF('Input -Direct Operating'!K31=0,"",'Input -Direct Operating'!$G31*'Input -Direct Operating'!K31)</f>
        <v/>
      </c>
      <c r="L33" s="320" t="str">
        <f>IF('Input -Direct Operating'!L31=0,"",'Input -Direct Operating'!$G31*'Input -Direct Operating'!L31)</f>
        <v/>
      </c>
      <c r="M33" s="320" t="str">
        <f>IF('Input -Direct Operating'!M31=0,"",'Input -Direct Operating'!$G31*'Input -Direct Operating'!M31)</f>
        <v/>
      </c>
      <c r="N33" s="320" t="str">
        <f>IF('Input -Direct Operating'!N31=0,"",'Input -Direct Operating'!$G31*'Input -Direct Operating'!N31)</f>
        <v/>
      </c>
      <c r="O33" s="320" t="str">
        <f>IF('Input -Direct Operating'!O31=0,"",'Input -Direct Operating'!$G31*'Input -Direct Operating'!O31)</f>
        <v/>
      </c>
      <c r="P33" s="320" t="str">
        <f>IF('Input -Direct Operating'!P31=0,"",'Input -Direct Operating'!$G31*'Input -Direct Operating'!P31)</f>
        <v/>
      </c>
      <c r="Q33" s="320" t="str">
        <f>IF('Input -Direct Operating'!Q31=0,"",'Input -Direct Operating'!$G31*'Input -Direct Operating'!Q31)</f>
        <v/>
      </c>
      <c r="R33" s="320" t="str">
        <f>IF('Input -Direct Operating'!R31=0,"",'Input -Direct Operating'!$G31*'Input -Direct Operating'!R31)</f>
        <v/>
      </c>
      <c r="S33" s="320" t="str">
        <f>IF('Input -Direct Operating'!S31=0,"",'Input -Direct Operating'!$G31*'Input -Direct Operating'!S31)</f>
        <v/>
      </c>
      <c r="T33" s="320" t="str">
        <f>IF('Input -Direct Operating'!T31=0,"",'Input -Direct Operating'!$G31*'Input -Direct Operating'!T31)</f>
        <v/>
      </c>
      <c r="U33" s="320" t="str">
        <f>IF('Input -Direct Operating'!U31=0,"",'Input -Direct Operating'!$G31*'Input -Direct Operating'!U31)</f>
        <v/>
      </c>
      <c r="V33" s="320" t="str">
        <f>IF('Input -Direct Operating'!V31=0,"",'Input -Direct Operating'!$G31*'Input -Direct Operating'!V31)</f>
        <v/>
      </c>
      <c r="W33" s="320" t="str">
        <f>IF('Input -Direct Operating'!W31=0,"",'Input -Direct Operating'!$G31*'Input -Direct Operating'!W31)</f>
        <v/>
      </c>
      <c r="X33" s="320" t="str">
        <f>IF('Input -Direct Operating'!X31=0,"",'Input -Direct Operating'!$G31*'Input -Direct Operating'!X31)</f>
        <v/>
      </c>
      <c r="Y33" s="320" t="str">
        <f>IF('Input -Direct Operating'!Y31=0,"",'Input -Direct Operating'!$G31*'Input -Direct Operating'!Y31)</f>
        <v/>
      </c>
      <c r="Z33" s="320" t="str">
        <f>IF('Input -Direct Operating'!Z31=0,"",'Input -Direct Operating'!$G31*'Input -Direct Operating'!Z31)</f>
        <v/>
      </c>
      <c r="AA33" s="320" t="str">
        <f>IF('Input -Direct Operating'!AA31=0,"",'Input -Direct Operating'!$G31*'Input -Direct Operating'!AA31)</f>
        <v/>
      </c>
      <c r="AB33" s="320" t="str">
        <f>IF('Input -Direct Operating'!AB31=0,"",'Input -Direct Operating'!$G31*'Input -Direct Operating'!AB31)</f>
        <v/>
      </c>
      <c r="AC33" s="320" t="str">
        <f>IF('Input -Direct Operating'!AC31=0,"",'Input -Direct Operating'!$G31*'Input -Direct Operating'!AC31)</f>
        <v/>
      </c>
      <c r="AD33" s="320" t="str">
        <f>IF('Input -Direct Operating'!AD31=0,"",'Input -Direct Operating'!$G31*'Input -Direct Operating'!AD31)</f>
        <v/>
      </c>
      <c r="AE33" s="320" t="str">
        <f>IF('Input -Direct Operating'!AE31=0,"",'Input -Direct Operating'!$G31*'Input -Direct Operating'!AE31)</f>
        <v/>
      </c>
      <c r="AF33" s="320" t="str">
        <f>IF('Input -Direct Operating'!AF31=0,"",'Input -Direct Operating'!$G31*'Input -Direct Operating'!AF31)</f>
        <v/>
      </c>
      <c r="AG33" s="320" t="str">
        <f>IF('Input -Direct Operating'!AG31=0,"",'Input -Direct Operating'!$G31*'Input -Direct Operating'!AG31)</f>
        <v/>
      </c>
      <c r="AH33" s="320" t="str">
        <f>IF('Input -Direct Operating'!AH31=0,"",'Input -Direct Operating'!$G31*'Input -Direct Operating'!AH31)</f>
        <v/>
      </c>
      <c r="AI33" s="320" t="str">
        <f>IF('Input -Direct Operating'!AI31=0,"",'Input -Direct Operating'!$G31*'Input -Direct Operating'!AI31)</f>
        <v/>
      </c>
      <c r="AJ33" s="320" t="str">
        <f>IF('Input -Direct Operating'!AJ31=0,"",'Input -Direct Operating'!$G31*'Input -Direct Operating'!AJ31)</f>
        <v/>
      </c>
      <c r="AK33" s="320" t="str">
        <f>IF('Input -Direct Operating'!AK31=0,"",'Input -Direct Operating'!$G31*'Input -Direct Operating'!AK31)</f>
        <v/>
      </c>
      <c r="AL33" s="320" t="str">
        <f>IF('Input -Direct Operating'!AL31=0,"",'Input -Direct Operating'!$G31*'Input -Direct Operating'!AL31)</f>
        <v/>
      </c>
      <c r="AM33" s="320" t="str">
        <f>IF('Input -Direct Operating'!AM31=0,"",'Input -Direct Operating'!$G31*'Input -Direct Operating'!AM31)</f>
        <v/>
      </c>
      <c r="AN33" s="320" t="str">
        <f>IF('Input -Direct Operating'!AN31=0,"",'Input -Direct Operating'!$G31*'Input -Direct Operating'!AN31)</f>
        <v/>
      </c>
      <c r="AO33" s="320" t="str">
        <f>IF('Input -Direct Operating'!AO31=0,"",'Input -Direct Operating'!$G31*'Input -Direct Operating'!AO31)</f>
        <v/>
      </c>
      <c r="AP33" s="320" t="str">
        <f>IF('Input -Direct Operating'!AP31=0,"",'Input -Direct Operating'!$G31*'Input -Direct Operating'!AP31)</f>
        <v/>
      </c>
      <c r="AQ33" s="320" t="str">
        <f>IF('Input -Direct Operating'!AQ31=0,"",'Input -Direct Operating'!$G31*'Input -Direct Operating'!AQ31)</f>
        <v/>
      </c>
      <c r="AR33" s="320" t="str">
        <f>IF('Input -Direct Operating'!AR31=0,"",'Input -Direct Operating'!$G31*'Input -Direct Operating'!AR31)</f>
        <v/>
      </c>
      <c r="AS33" s="320" t="str">
        <f>IF('Input -Direct Operating'!AS31=0,"",'Input -Direct Operating'!$G31*'Input -Direct Operating'!AS31)</f>
        <v/>
      </c>
      <c r="AT33" s="320" t="str">
        <f>IF('Input -Direct Operating'!AT31=0,"",'Input -Direct Operating'!$G31*'Input -Direct Operating'!AT31)</f>
        <v/>
      </c>
      <c r="AU33" s="320" t="str">
        <f>IF('Input -Direct Operating'!AU31=0,"",'Input -Direct Operating'!$G31*'Input -Direct Operating'!AU31)</f>
        <v/>
      </c>
      <c r="AV33" s="320" t="str">
        <f>IF('Input -Direct Operating'!AV31=0,"",'Input -Direct Operating'!$G31*'Input -Direct Operating'!AV31)</f>
        <v/>
      </c>
      <c r="AW33" s="320" t="str">
        <f>IF('Input -Direct Operating'!AW31=0,"",'Input -Direct Operating'!$G31*'Input -Direct Operating'!AW31)</f>
        <v/>
      </c>
      <c r="AX33" s="320" t="str">
        <f>IF('Input -Direct Operating'!AX31=0,"",'Input -Direct Operating'!$G31*'Input -Direct Operating'!AX31)</f>
        <v/>
      </c>
      <c r="AY33" s="320" t="str">
        <f>IF('Input -Direct Operating'!AY31=0,"",'Input -Direct Operating'!$G31*'Input -Direct Operating'!AY31)</f>
        <v/>
      </c>
      <c r="AZ33" s="320" t="str">
        <f>IF('Input -Direct Operating'!AZ31=0,"",'Input -Direct Operating'!$G31*'Input -Direct Operating'!AZ31)</f>
        <v/>
      </c>
      <c r="BA33" s="320" t="str">
        <f>IF('Input -Direct Operating'!BA31=0,"",'Input -Direct Operating'!$G31*'Input -Direct Operating'!BA31)</f>
        <v/>
      </c>
      <c r="BB33" s="320" t="str">
        <f>IF('Input -Direct Operating'!BB31=0,"",'Input -Direct Operating'!$G31*'Input -Direct Operating'!BB31)</f>
        <v/>
      </c>
      <c r="BC33" s="320" t="str">
        <f>IF('Input -Direct Operating'!BC31=0,"",'Input -Direct Operating'!$G31*'Input -Direct Operating'!BC31)</f>
        <v/>
      </c>
      <c r="BD33" s="320" t="str">
        <f>IF('Input -Direct Operating'!BD31=0,"",'Input -Direct Operating'!$G31*'Input -Direct Operating'!BD31)</f>
        <v/>
      </c>
      <c r="BE33" s="320" t="str">
        <f>IF('Input -Direct Operating'!BE31=0,"",'Input -Direct Operating'!$G31*'Input -Direct Operating'!BE31)</f>
        <v/>
      </c>
      <c r="BF33" s="320" t="str">
        <f>IF('Input -Direct Operating'!BF31=0,"",'Input -Direct Operating'!$G31*'Input -Direct Operating'!BF31)</f>
        <v/>
      </c>
      <c r="BG33" s="320" t="str">
        <f>IF('Input -Direct Operating'!BG31=0,"",'Input -Direct Operating'!$G31*'Input -Direct Operating'!BG31)</f>
        <v/>
      </c>
      <c r="BH33" s="320" t="str">
        <f>IF('Input -Direct Operating'!BH31=0,"",'Input -Direct Operating'!$G31*'Input -Direct Operating'!BH31)</f>
        <v/>
      </c>
      <c r="BI33" s="320" t="str">
        <f>IF('Input -Direct Operating'!BI31=0,"",'Input -Direct Operating'!$G31*'Input -Direct Operating'!BI31)</f>
        <v/>
      </c>
      <c r="BJ33" s="320" t="str">
        <f>IF('Input -Direct Operating'!BJ31=0,"",'Input -Direct Operating'!$G31*'Input -Direct Operating'!BJ31)</f>
        <v/>
      </c>
      <c r="BK33" s="320" t="str">
        <f>IF('Input -Direct Operating'!BK31=0,"",'Input -Direct Operating'!$G31*'Input -Direct Operating'!BK31)</f>
        <v/>
      </c>
      <c r="BL33" s="320" t="str">
        <f>IF('Input -Direct Operating'!BL31=0,"",'Input -Direct Operating'!$G31*'Input -Direct Operating'!BL31)</f>
        <v/>
      </c>
      <c r="BM33" s="320" t="str">
        <f>IF('Input -Direct Operating'!BM31=0,"",'Input -Direct Operating'!$G31*'Input -Direct Operating'!BM31)</f>
        <v/>
      </c>
      <c r="BN33" s="320" t="str">
        <f>IF('Input -Direct Operating'!BN31=0,"",'Input -Direct Operating'!$G31*'Input -Direct Operating'!BN31)</f>
        <v/>
      </c>
      <c r="BO33" s="320" t="str">
        <f>IF('Input -Direct Operating'!BO31=0,"",'Input -Direct Operating'!$G31*'Input -Direct Operating'!BO31)</f>
        <v/>
      </c>
      <c r="BP33" s="320" t="str">
        <f>IF('Input -Direct Operating'!BP31=0,"",'Input -Direct Operating'!$G31*'Input -Direct Operating'!BP31)</f>
        <v/>
      </c>
      <c r="BQ33" s="320" t="str">
        <f>IF('Input -Direct Operating'!BQ31=0,"",'Input -Direct Operating'!$G31*'Input -Direct Operating'!BQ31)</f>
        <v/>
      </c>
      <c r="BR33" s="320" t="str">
        <f>IF('Input -Direct Operating'!BR31=0,"",'Input -Direct Operating'!$G31*'Input -Direct Operating'!BR31)</f>
        <v/>
      </c>
      <c r="BS33" s="320" t="str">
        <f>IF('Input -Direct Operating'!BS31=0,"",'Input -Direct Operating'!$G31*'Input -Direct Operating'!BS31)</f>
        <v/>
      </c>
      <c r="BT33" s="320" t="str">
        <f>IF('Input -Direct Operating'!BT31=0,"",'Input -Direct Operating'!$G31*'Input -Direct Operating'!BT31)</f>
        <v/>
      </c>
      <c r="BU33" s="320" t="str">
        <f>IF('Input -Direct Operating'!BU31=0,"",'Input -Direct Operating'!$G31*'Input -Direct Operating'!BU31)</f>
        <v/>
      </c>
      <c r="BV33" s="320" t="str">
        <f>IF('Input -Direct Operating'!BV31=0,"",'Input -Direct Operating'!$G31*'Input -Direct Operating'!BV31)</f>
        <v/>
      </c>
      <c r="BW33" s="320" t="str">
        <f>IF('Input -Direct Operating'!BW31=0,"",'Input -Direct Operating'!$G31*'Input -Direct Operating'!BW31)</f>
        <v/>
      </c>
      <c r="BX33" s="320" t="str">
        <f>IF('Input -Direct Operating'!BX31=0,"",'Input -Direct Operating'!$G31*'Input -Direct Operating'!BX31)</f>
        <v/>
      </c>
      <c r="BY33" s="320" t="str">
        <f>IF('Input -Direct Operating'!BY31=0,"",'Input -Direct Operating'!$G31*'Input -Direct Operating'!BY31)</f>
        <v/>
      </c>
      <c r="BZ33" s="320" t="str">
        <f>IF('Input -Direct Operating'!BZ31=0,"",'Input -Direct Operating'!$G31*'Input -Direct Operating'!BZ31)</f>
        <v/>
      </c>
      <c r="CA33" s="320" t="str">
        <f>IF('Input -Direct Operating'!CA31=0,"",'Input -Direct Operating'!$G31*'Input -Direct Operating'!CA31)</f>
        <v/>
      </c>
      <c r="CB33" s="320" t="str">
        <f>IF('Input -Direct Operating'!CB31=0,"",'Input -Direct Operating'!$G31*'Input -Direct Operating'!CB31)</f>
        <v/>
      </c>
      <c r="CC33" s="320" t="str">
        <f>IF('Input -Direct Operating'!CC31=0,"",'Input -Direct Operating'!$G31*'Input -Direct Operating'!CC31)</f>
        <v/>
      </c>
      <c r="CD33" s="320" t="str">
        <f>IF('Input -Direct Operating'!CD31=0,"",'Input -Direct Operating'!$G31*'Input -Direct Operating'!CD31)</f>
        <v/>
      </c>
      <c r="CE33" s="320" t="str">
        <f>IF('Input -Direct Operating'!CE31=0,"",'Input -Direct Operating'!$G31*'Input -Direct Operating'!CE31)</f>
        <v/>
      </c>
      <c r="CF33" s="320" t="str">
        <f>IF('Input -Direct Operating'!CF31=0,"",'Input -Direct Operating'!$G31*'Input -Direct Operating'!CF31)</f>
        <v/>
      </c>
      <c r="CG33" s="320" t="str">
        <f>IF('Input -Direct Operating'!CG31=0,"",'Input -Direct Operating'!$G31*'Input -Direct Operating'!CG31)</f>
        <v/>
      </c>
      <c r="CH33" s="320" t="str">
        <f>IF('Input -Direct Operating'!CH31=0,"",'Input -Direct Operating'!$G31*'Input -Direct Operating'!CH31)</f>
        <v/>
      </c>
      <c r="CI33" s="320" t="str">
        <f>IF('Input -Direct Operating'!CI31=0,"",'Input -Direct Operating'!$G31*'Input -Direct Operating'!CI31)</f>
        <v/>
      </c>
      <c r="CJ33" s="320" t="str">
        <f>IF('Input -Direct Operating'!CJ31=0,"",'Input -Direct Operating'!$G31*'Input -Direct Operating'!CJ31)</f>
        <v/>
      </c>
      <c r="CK33" s="320" t="str">
        <f>IF('Input -Direct Operating'!CK31=0,"",'Input -Direct Operating'!$G31*'Input -Direct Operating'!CK31)</f>
        <v/>
      </c>
      <c r="CL33" s="320" t="str">
        <f>IF('Input -Direct Operating'!CL31=0,"",'Input -Direct Operating'!$G31*'Input -Direct Operating'!CL31)</f>
        <v/>
      </c>
      <c r="CM33" s="320" t="str">
        <f>IF('Input -Direct Operating'!CM31=0,"",'Input -Direct Operating'!$G31*'Input -Direct Operating'!CM31)</f>
        <v/>
      </c>
      <c r="CN33" s="320" t="str">
        <f>IF('Input -Direct Operating'!CN31=0,"",'Input -Direct Operating'!$G31*'Input -Direct Operating'!CN31)</f>
        <v/>
      </c>
      <c r="CO33" s="320" t="str">
        <f>IF('Input -Direct Operating'!CO31=0,"",'Input -Direct Operating'!$G31*'Input -Direct Operating'!CO31)</f>
        <v/>
      </c>
      <c r="CP33" s="320" t="str">
        <f>IF('Input -Direct Operating'!CP31=0,"",'Input -Direct Operating'!$G31*'Input -Direct Operating'!CP31)</f>
        <v/>
      </c>
      <c r="CQ33" s="320" t="str">
        <f>IF('Input -Direct Operating'!CQ31=0,"",'Input -Direct Operating'!$G31*'Input -Direct Operating'!CQ31)</f>
        <v/>
      </c>
      <c r="CR33" s="320" t="str">
        <f>IF('Input -Direct Operating'!CR31=0,"",'Input -Direct Operating'!$G31*'Input -Direct Operating'!CR31)</f>
        <v/>
      </c>
      <c r="CS33" s="320" t="str">
        <f>IF('Input -Direct Operating'!CS31=0,"",'Input -Direct Operating'!$G31*'Input -Direct Operating'!CS31)</f>
        <v/>
      </c>
      <c r="CT33" s="320" t="str">
        <f>IF('Input -Direct Operating'!CT31=0,"",'Input -Direct Operating'!$G31*'Input -Direct Operating'!CT31)</f>
        <v/>
      </c>
      <c r="CU33" s="320" t="str">
        <f>IF('Input -Direct Operating'!CU31=0,"",'Input -Direct Operating'!$G31*'Input -Direct Operating'!CU31)</f>
        <v/>
      </c>
      <c r="CV33" s="320" t="str">
        <f>IF('Input -Direct Operating'!CV31=0,"",'Input -Direct Operating'!$G31*'Input -Direct Operating'!CV31)</f>
        <v/>
      </c>
      <c r="CW33" s="320" t="str">
        <f>IF('Input -Direct Operating'!CW31=0,"",'Input -Direct Operating'!$G31*'Input -Direct Operating'!CW31)</f>
        <v/>
      </c>
      <c r="CX33" s="320" t="str">
        <f>IF('Input -Direct Operating'!CX31=0,"",'Input -Direct Operating'!$G31*'Input -Direct Operating'!CX31)</f>
        <v/>
      </c>
      <c r="CY33" s="320" t="str">
        <f>IF('Input -Direct Operating'!CY31=0,"",'Input -Direct Operating'!$G31*'Input -Direct Operating'!CY31)</f>
        <v/>
      </c>
      <c r="CZ33" s="320" t="str">
        <f>IF('Input -Direct Operating'!CZ31=0,"",'Input -Direct Operating'!$G31*'Input -Direct Operating'!CZ31)</f>
        <v/>
      </c>
      <c r="DA33" s="320" t="str">
        <f>IF('Input -Direct Operating'!DA31=0,"",'Input -Direct Operating'!$G31*'Input -Direct Operating'!DA31)</f>
        <v/>
      </c>
      <c r="DB33" s="320" t="str">
        <f>IF('Input -Direct Operating'!DB31=0,"",'Input -Direct Operating'!$G31*'Input -Direct Operating'!DB31)</f>
        <v/>
      </c>
      <c r="DC33" s="320" t="str">
        <f>IF('Input -Direct Operating'!DC31=0,"",'Input -Direct Operating'!$G31*'Input -Direct Operating'!DC31)</f>
        <v/>
      </c>
      <c r="DD33" s="320" t="str">
        <f>IF('Input -Direct Operating'!DD31=0,"",'Input -Direct Operating'!$G31*'Input -Direct Operating'!DD31)</f>
        <v/>
      </c>
      <c r="DE33" s="320" t="str">
        <f>IF('Input -Direct Operating'!DE31=0,"",'Input -Direct Operating'!$G31*'Input -Direct Operating'!DE31)</f>
        <v/>
      </c>
      <c r="DF33" s="320" t="str">
        <f>IF('Input -Direct Operating'!DF31=0,"",'Input -Direct Operating'!$G31*'Input -Direct Operating'!DF31)</f>
        <v/>
      </c>
      <c r="DG33" s="320" t="str">
        <f>IF('Input -Direct Operating'!DG31=0,"",'Input -Direct Operating'!$G31*'Input -Direct Operating'!DG31)</f>
        <v/>
      </c>
      <c r="DH33" s="320" t="str">
        <f>IF('Input -Direct Operating'!DH31=0,"",'Input -Direct Operating'!$G31*'Input -Direct Operating'!DH31)</f>
        <v/>
      </c>
      <c r="DI33" s="320" t="str">
        <f>IF('Input -Direct Operating'!DI31=0,"",'Input -Direct Operating'!$G31*'Input -Direct Operating'!DI31)</f>
        <v/>
      </c>
      <c r="DJ33" s="320" t="str">
        <f>IF('Input -Direct Operating'!DJ31=0,"",'Input -Direct Operating'!$G31*'Input -Direct Operating'!DJ31)</f>
        <v/>
      </c>
      <c r="DK33" s="320" t="str">
        <f>IF('Input -Direct Operating'!DK31=0,"",'Input -Direct Operating'!$G31*'Input -Direct Operating'!DK31)</f>
        <v/>
      </c>
      <c r="DL33" s="320" t="str">
        <f>IF('Input -Direct Operating'!DL31=0,"",'Input -Direct Operating'!$G31*'Input -Direct Operating'!DL31)</f>
        <v/>
      </c>
      <c r="DM33" s="320" t="str">
        <f>IF('Input -Direct Operating'!DM31=0,"",'Input -Direct Operating'!$G31*'Input -Direct Operating'!DM31)</f>
        <v/>
      </c>
      <c r="DN33" s="320" t="str">
        <f>IF('Input -Direct Operating'!DN31=0,"",'Input -Direct Operating'!$G31*'Input -Direct Operating'!DN31)</f>
        <v/>
      </c>
      <c r="DO33" s="320" t="str">
        <f>IF('Input -Direct Operating'!DO31=0,"",'Input -Direct Operating'!$G31*'Input -Direct Operating'!DO31)</f>
        <v/>
      </c>
      <c r="DP33" s="320" t="str">
        <f>IF('Input -Direct Operating'!DP31=0,"",'Input -Direct Operating'!$G31*'Input -Direct Operating'!DP31)</f>
        <v/>
      </c>
      <c r="DQ33" s="320" t="str">
        <f>IF('Input -Direct Operating'!DQ31=0,"",'Input -Direct Operating'!$G31*'Input -Direct Operating'!DQ31)</f>
        <v/>
      </c>
      <c r="DR33" s="320" t="str">
        <f>IF('Input -Direct Operating'!DR31=0,"",'Input -Direct Operating'!$G31*'Input -Direct Operating'!DR31)</f>
        <v/>
      </c>
      <c r="DS33" s="320" t="str">
        <f>IF('Input -Direct Operating'!DS31=0,"",'Input -Direct Operating'!$G31*'Input -Direct Operating'!DS31)</f>
        <v/>
      </c>
      <c r="DT33" s="320" t="str">
        <f>IF('Input -Direct Operating'!DT31=0,"",'Input -Direct Operating'!$G31*'Input -Direct Operating'!DT31)</f>
        <v/>
      </c>
      <c r="DU33" s="320" t="str">
        <f>IF('Input -Direct Operating'!DU31=0,"",'Input -Direct Operating'!$G31*'Input -Direct Operating'!DU31)</f>
        <v/>
      </c>
      <c r="DV33" s="320" t="str">
        <f>IF('Input -Direct Operating'!DV31=0,"",'Input -Direct Operating'!$G31*'Input -Direct Operating'!DV31)</f>
        <v/>
      </c>
      <c r="DW33" s="320" t="str">
        <f>IF('Input -Direct Operating'!DW31=0,"",'Input -Direct Operating'!$G31*'Input -Direct Operating'!DW31)</f>
        <v/>
      </c>
      <c r="DX33" s="320" t="str">
        <f>IF('Input -Direct Operating'!DX31=0,"",'Input -Direct Operating'!$G31*'Input -Direct Operating'!DX31)</f>
        <v/>
      </c>
      <c r="DY33" s="320" t="str">
        <f>IF('Input -Direct Operating'!DY31=0,"",'Input -Direct Operating'!$G31*'Input -Direct Operating'!DY31)</f>
        <v/>
      </c>
      <c r="DZ33" s="320" t="str">
        <f>IF('Input -Direct Operating'!DZ31=0,"",'Input -Direct Operating'!$G31*'Input -Direct Operating'!DZ31)</f>
        <v/>
      </c>
      <c r="EA33" s="320" t="str">
        <f>IF('Input -Direct Operating'!EA31=0,"",'Input -Direct Operating'!$G31*'Input -Direct Operating'!EA31)</f>
        <v/>
      </c>
      <c r="EB33" s="320" t="str">
        <f>IF('Input -Direct Operating'!EB31=0,"",'Input -Direct Operating'!$G31*'Input -Direct Operating'!EB31)</f>
        <v/>
      </c>
      <c r="EC33" s="320" t="str">
        <f>IF('Input -Direct Operating'!EC31=0,"",'Input -Direct Operating'!$G31*'Input -Direct Operating'!EC31)</f>
        <v/>
      </c>
      <c r="ED33" s="320" t="str">
        <f>IF('Input -Direct Operating'!ED31=0,"",'Input -Direct Operating'!$G31*'Input -Direct Operating'!ED31)</f>
        <v/>
      </c>
      <c r="EE33" s="320" t="str">
        <f>IF('Input -Direct Operating'!EE31=0,"",'Input -Direct Operating'!$G31*'Input -Direct Operating'!EE31)</f>
        <v/>
      </c>
      <c r="EF33" s="320" t="str">
        <f>IF('Input -Direct Operating'!EF31=0,"",'Input -Direct Operating'!$G31*'Input -Direct Operating'!EF31)</f>
        <v/>
      </c>
      <c r="EG33" s="320" t="str">
        <f>IF('Input -Direct Operating'!EG31=0,"",'Input -Direct Operating'!$G31*'Input -Direct Operating'!EG31)</f>
        <v/>
      </c>
      <c r="EH33" s="320" t="str">
        <f>IF('Input -Direct Operating'!EH31=0,"",'Input -Direct Operating'!$G31*'Input -Direct Operating'!EH31)</f>
        <v/>
      </c>
      <c r="EI33" s="320" t="str">
        <f>IF('Input -Direct Operating'!EI31=0,"",'Input -Direct Operating'!$G31*'Input -Direct Operating'!EI31)</f>
        <v/>
      </c>
      <c r="EJ33" s="320" t="str">
        <f>IF('Input -Direct Operating'!EJ31=0,"",'Input -Direct Operating'!$G31*'Input -Direct Operating'!EJ31)</f>
        <v/>
      </c>
      <c r="EK33" s="320" t="str">
        <f>IF('Input -Direct Operating'!EK31=0,"",'Input -Direct Operating'!$G31*'Input -Direct Operating'!EK31)</f>
        <v/>
      </c>
      <c r="EL33" s="320" t="str">
        <f>IF('Input -Direct Operating'!EL31=0,"",'Input -Direct Operating'!$G31*'Input -Direct Operating'!EL31)</f>
        <v/>
      </c>
      <c r="EM33" s="320" t="str">
        <f>IF('Input -Direct Operating'!EM31=0,"",'Input -Direct Operating'!$G31*'Input -Direct Operating'!EM31)</f>
        <v/>
      </c>
      <c r="EN33" s="320" t="str">
        <f>IF('Input -Direct Operating'!EN31=0,"",'Input -Direct Operating'!$G31*'Input -Direct Operating'!EN31)</f>
        <v/>
      </c>
      <c r="EO33" s="320" t="str">
        <f>IF('Input -Direct Operating'!EO31=0,"",'Input -Direct Operating'!$G31*'Input -Direct Operating'!EO31)</f>
        <v/>
      </c>
      <c r="EP33" s="320" t="str">
        <f>IF('Input -Direct Operating'!EP31=0,"",'Input -Direct Operating'!$G31*'Input -Direct Operating'!EP31)</f>
        <v/>
      </c>
      <c r="EQ33" s="320" t="str">
        <f>IF('Input -Direct Operating'!EQ31=0,"",'Input -Direct Operating'!$G31*'Input -Direct Operating'!EQ31)</f>
        <v/>
      </c>
      <c r="ER33" s="320" t="str">
        <f>IF('Input -Direct Operating'!ER31=0,"",'Input -Direct Operating'!$G31*'Input -Direct Operating'!ER31)</f>
        <v/>
      </c>
      <c r="ES33" s="320" t="str">
        <f>IF('Input -Direct Operating'!ES31=0,"",'Input -Direct Operating'!$G31*'Input -Direct Operating'!ES31)</f>
        <v/>
      </c>
    </row>
    <row r="34" spans="1:149">
      <c r="A34" s="853" t="str">
        <f>IF('Input -Direct Operating'!A32=0,"",'Input -Direct Operating'!A32)</f>
        <v/>
      </c>
      <c r="B34" s="854"/>
      <c r="C34" s="855"/>
      <c r="D34" s="323" t="str">
        <f>IF('Input -Direct Operating'!C32=0,"",'Input -Direct Operating'!C32)</f>
        <v/>
      </c>
      <c r="E34" s="327" t="str">
        <f>IF('Input -Direct Operating'!D32=0,"",'Input -Direct Operating'!D32)</f>
        <v/>
      </c>
      <c r="F34" s="328" t="str">
        <f>IF('Input -Direct Operating'!E32=0,"",'Input -Direct Operating'!E32)</f>
        <v/>
      </c>
      <c r="G34" s="328" t="str">
        <f>IF('Input -Direct Operating'!F32=0,"",'Input -Direct Operating'!F32)</f>
        <v/>
      </c>
      <c r="H34" s="328" t="str">
        <f>IF('Input -Direct Operating'!G32=0,"",'Input -Direct Operating'!G32)</f>
        <v/>
      </c>
      <c r="I34" s="320" t="str">
        <f>IF('Input -Direct Operating'!I32=0,"",'Input -Direct Operating'!$G32*'Input -Direct Operating'!I32)</f>
        <v/>
      </c>
      <c r="J34" s="320" t="str">
        <f>IF('Input -Direct Operating'!J32=0,"",'Input -Direct Operating'!$G32*'Input -Direct Operating'!J32)</f>
        <v/>
      </c>
      <c r="K34" s="320" t="str">
        <f>IF('Input -Direct Operating'!K32=0,"",'Input -Direct Operating'!$G32*'Input -Direct Operating'!K32)</f>
        <v/>
      </c>
      <c r="L34" s="320" t="str">
        <f>IF('Input -Direct Operating'!L32=0,"",'Input -Direct Operating'!$G32*'Input -Direct Operating'!L32)</f>
        <v/>
      </c>
      <c r="M34" s="320" t="str">
        <f>IF('Input -Direct Operating'!M32=0,"",'Input -Direct Operating'!$G32*'Input -Direct Operating'!M32)</f>
        <v/>
      </c>
      <c r="N34" s="320" t="str">
        <f>IF('Input -Direct Operating'!N32=0,"",'Input -Direct Operating'!$G32*'Input -Direct Operating'!N32)</f>
        <v/>
      </c>
      <c r="O34" s="320" t="str">
        <f>IF('Input -Direct Operating'!O32=0,"",'Input -Direct Operating'!$G32*'Input -Direct Operating'!O32)</f>
        <v/>
      </c>
      <c r="P34" s="320" t="str">
        <f>IF('Input -Direct Operating'!P32=0,"",'Input -Direct Operating'!$G32*'Input -Direct Operating'!P32)</f>
        <v/>
      </c>
      <c r="Q34" s="320" t="str">
        <f>IF('Input -Direct Operating'!Q32=0,"",'Input -Direct Operating'!$G32*'Input -Direct Operating'!Q32)</f>
        <v/>
      </c>
      <c r="R34" s="320" t="str">
        <f>IF('Input -Direct Operating'!R32=0,"",'Input -Direct Operating'!$G32*'Input -Direct Operating'!R32)</f>
        <v/>
      </c>
      <c r="S34" s="320" t="str">
        <f>IF('Input -Direct Operating'!S32=0,"",'Input -Direct Operating'!$G32*'Input -Direct Operating'!S32)</f>
        <v/>
      </c>
      <c r="T34" s="320" t="str">
        <f>IF('Input -Direct Operating'!T32=0,"",'Input -Direct Operating'!$G32*'Input -Direct Operating'!T32)</f>
        <v/>
      </c>
      <c r="U34" s="320" t="str">
        <f>IF('Input -Direct Operating'!U32=0,"",'Input -Direct Operating'!$G32*'Input -Direct Operating'!U32)</f>
        <v/>
      </c>
      <c r="V34" s="320" t="str">
        <f>IF('Input -Direct Operating'!V32=0,"",'Input -Direct Operating'!$G32*'Input -Direct Operating'!V32)</f>
        <v/>
      </c>
      <c r="W34" s="320" t="str">
        <f>IF('Input -Direct Operating'!W32=0,"",'Input -Direct Operating'!$G32*'Input -Direct Operating'!W32)</f>
        <v/>
      </c>
      <c r="X34" s="320" t="str">
        <f>IF('Input -Direct Operating'!X32=0,"",'Input -Direct Operating'!$G32*'Input -Direct Operating'!X32)</f>
        <v/>
      </c>
      <c r="Y34" s="320" t="str">
        <f>IF('Input -Direct Operating'!Y32=0,"",'Input -Direct Operating'!$G32*'Input -Direct Operating'!Y32)</f>
        <v/>
      </c>
      <c r="Z34" s="320" t="str">
        <f>IF('Input -Direct Operating'!Z32=0,"",'Input -Direct Operating'!$G32*'Input -Direct Operating'!Z32)</f>
        <v/>
      </c>
      <c r="AA34" s="320" t="str">
        <f>IF('Input -Direct Operating'!AA32=0,"",'Input -Direct Operating'!$G32*'Input -Direct Operating'!AA32)</f>
        <v/>
      </c>
      <c r="AB34" s="320" t="str">
        <f>IF('Input -Direct Operating'!AB32=0,"",'Input -Direct Operating'!$G32*'Input -Direct Operating'!AB32)</f>
        <v/>
      </c>
      <c r="AC34" s="320" t="str">
        <f>IF('Input -Direct Operating'!AC32=0,"",'Input -Direct Operating'!$G32*'Input -Direct Operating'!AC32)</f>
        <v/>
      </c>
      <c r="AD34" s="320" t="str">
        <f>IF('Input -Direct Operating'!AD32=0,"",'Input -Direct Operating'!$G32*'Input -Direct Operating'!AD32)</f>
        <v/>
      </c>
      <c r="AE34" s="320" t="str">
        <f>IF('Input -Direct Operating'!AE32=0,"",'Input -Direct Operating'!$G32*'Input -Direct Operating'!AE32)</f>
        <v/>
      </c>
      <c r="AF34" s="320" t="str">
        <f>IF('Input -Direct Operating'!AF32=0,"",'Input -Direct Operating'!$G32*'Input -Direct Operating'!AF32)</f>
        <v/>
      </c>
      <c r="AG34" s="320" t="str">
        <f>IF('Input -Direct Operating'!AG32=0,"",'Input -Direct Operating'!$G32*'Input -Direct Operating'!AG32)</f>
        <v/>
      </c>
      <c r="AH34" s="320" t="str">
        <f>IF('Input -Direct Operating'!AH32=0,"",'Input -Direct Operating'!$G32*'Input -Direct Operating'!AH32)</f>
        <v/>
      </c>
      <c r="AI34" s="320" t="str">
        <f>IF('Input -Direct Operating'!AI32=0,"",'Input -Direct Operating'!$G32*'Input -Direct Operating'!AI32)</f>
        <v/>
      </c>
      <c r="AJ34" s="320" t="str">
        <f>IF('Input -Direct Operating'!AJ32=0,"",'Input -Direct Operating'!$G32*'Input -Direct Operating'!AJ32)</f>
        <v/>
      </c>
      <c r="AK34" s="320" t="str">
        <f>IF('Input -Direct Operating'!AK32=0,"",'Input -Direct Operating'!$G32*'Input -Direct Operating'!AK32)</f>
        <v/>
      </c>
      <c r="AL34" s="320" t="str">
        <f>IF('Input -Direct Operating'!AL32=0,"",'Input -Direct Operating'!$G32*'Input -Direct Operating'!AL32)</f>
        <v/>
      </c>
      <c r="AM34" s="320" t="str">
        <f>IF('Input -Direct Operating'!AM32=0,"",'Input -Direct Operating'!$G32*'Input -Direct Operating'!AM32)</f>
        <v/>
      </c>
      <c r="AN34" s="320" t="str">
        <f>IF('Input -Direct Operating'!AN32=0,"",'Input -Direct Operating'!$G32*'Input -Direct Operating'!AN32)</f>
        <v/>
      </c>
      <c r="AO34" s="320" t="str">
        <f>IF('Input -Direct Operating'!AO32=0,"",'Input -Direct Operating'!$G32*'Input -Direct Operating'!AO32)</f>
        <v/>
      </c>
      <c r="AP34" s="320" t="str">
        <f>IF('Input -Direct Operating'!AP32=0,"",'Input -Direct Operating'!$G32*'Input -Direct Operating'!AP32)</f>
        <v/>
      </c>
      <c r="AQ34" s="320" t="str">
        <f>IF('Input -Direct Operating'!AQ32=0,"",'Input -Direct Operating'!$G32*'Input -Direct Operating'!AQ32)</f>
        <v/>
      </c>
      <c r="AR34" s="320" t="str">
        <f>IF('Input -Direct Operating'!AR32=0,"",'Input -Direct Operating'!$G32*'Input -Direct Operating'!AR32)</f>
        <v/>
      </c>
      <c r="AS34" s="320" t="str">
        <f>IF('Input -Direct Operating'!AS32=0,"",'Input -Direct Operating'!$G32*'Input -Direct Operating'!AS32)</f>
        <v/>
      </c>
      <c r="AT34" s="320" t="str">
        <f>IF('Input -Direct Operating'!AT32=0,"",'Input -Direct Operating'!$G32*'Input -Direct Operating'!AT32)</f>
        <v/>
      </c>
      <c r="AU34" s="320" t="str">
        <f>IF('Input -Direct Operating'!AU32=0,"",'Input -Direct Operating'!$G32*'Input -Direct Operating'!AU32)</f>
        <v/>
      </c>
      <c r="AV34" s="320" t="str">
        <f>IF('Input -Direct Operating'!AV32=0,"",'Input -Direct Operating'!$G32*'Input -Direct Operating'!AV32)</f>
        <v/>
      </c>
      <c r="AW34" s="320" t="str">
        <f>IF('Input -Direct Operating'!AW32=0,"",'Input -Direct Operating'!$G32*'Input -Direct Operating'!AW32)</f>
        <v/>
      </c>
      <c r="AX34" s="320" t="str">
        <f>IF('Input -Direct Operating'!AX32=0,"",'Input -Direct Operating'!$G32*'Input -Direct Operating'!AX32)</f>
        <v/>
      </c>
      <c r="AY34" s="320" t="str">
        <f>IF('Input -Direct Operating'!AY32=0,"",'Input -Direct Operating'!$G32*'Input -Direct Operating'!AY32)</f>
        <v/>
      </c>
      <c r="AZ34" s="320" t="str">
        <f>IF('Input -Direct Operating'!AZ32=0,"",'Input -Direct Operating'!$G32*'Input -Direct Operating'!AZ32)</f>
        <v/>
      </c>
      <c r="BA34" s="320" t="str">
        <f>IF('Input -Direct Operating'!BA32=0,"",'Input -Direct Operating'!$G32*'Input -Direct Operating'!BA32)</f>
        <v/>
      </c>
      <c r="BB34" s="320" t="str">
        <f>IF('Input -Direct Operating'!BB32=0,"",'Input -Direct Operating'!$G32*'Input -Direct Operating'!BB32)</f>
        <v/>
      </c>
      <c r="BC34" s="320" t="str">
        <f>IF('Input -Direct Operating'!BC32=0,"",'Input -Direct Operating'!$G32*'Input -Direct Operating'!BC32)</f>
        <v/>
      </c>
      <c r="BD34" s="320" t="str">
        <f>IF('Input -Direct Operating'!BD32=0,"",'Input -Direct Operating'!$G32*'Input -Direct Operating'!BD32)</f>
        <v/>
      </c>
      <c r="BE34" s="320" t="str">
        <f>IF('Input -Direct Operating'!BE32=0,"",'Input -Direct Operating'!$G32*'Input -Direct Operating'!BE32)</f>
        <v/>
      </c>
      <c r="BF34" s="320" t="str">
        <f>IF('Input -Direct Operating'!BF32=0,"",'Input -Direct Operating'!$G32*'Input -Direct Operating'!BF32)</f>
        <v/>
      </c>
      <c r="BG34" s="320" t="str">
        <f>IF('Input -Direct Operating'!BG32=0,"",'Input -Direct Operating'!$G32*'Input -Direct Operating'!BG32)</f>
        <v/>
      </c>
      <c r="BH34" s="320" t="str">
        <f>IF('Input -Direct Operating'!BH32=0,"",'Input -Direct Operating'!$G32*'Input -Direct Operating'!BH32)</f>
        <v/>
      </c>
      <c r="BI34" s="320" t="str">
        <f>IF('Input -Direct Operating'!BI32=0,"",'Input -Direct Operating'!$G32*'Input -Direct Operating'!BI32)</f>
        <v/>
      </c>
      <c r="BJ34" s="320" t="str">
        <f>IF('Input -Direct Operating'!BJ32=0,"",'Input -Direct Operating'!$G32*'Input -Direct Operating'!BJ32)</f>
        <v/>
      </c>
      <c r="BK34" s="320" t="str">
        <f>IF('Input -Direct Operating'!BK32=0,"",'Input -Direct Operating'!$G32*'Input -Direct Operating'!BK32)</f>
        <v/>
      </c>
      <c r="BL34" s="320" t="str">
        <f>IF('Input -Direct Operating'!BL32=0,"",'Input -Direct Operating'!$G32*'Input -Direct Operating'!BL32)</f>
        <v/>
      </c>
      <c r="BM34" s="320" t="str">
        <f>IF('Input -Direct Operating'!BM32=0,"",'Input -Direct Operating'!$G32*'Input -Direct Operating'!BM32)</f>
        <v/>
      </c>
      <c r="BN34" s="320" t="str">
        <f>IF('Input -Direct Operating'!BN32=0,"",'Input -Direct Operating'!$G32*'Input -Direct Operating'!BN32)</f>
        <v/>
      </c>
      <c r="BO34" s="320" t="str">
        <f>IF('Input -Direct Operating'!BO32=0,"",'Input -Direct Operating'!$G32*'Input -Direct Operating'!BO32)</f>
        <v/>
      </c>
      <c r="BP34" s="320" t="str">
        <f>IF('Input -Direct Operating'!BP32=0,"",'Input -Direct Operating'!$G32*'Input -Direct Operating'!BP32)</f>
        <v/>
      </c>
      <c r="BQ34" s="320" t="str">
        <f>IF('Input -Direct Operating'!BQ32=0,"",'Input -Direct Operating'!$G32*'Input -Direct Operating'!BQ32)</f>
        <v/>
      </c>
      <c r="BR34" s="320" t="str">
        <f>IF('Input -Direct Operating'!BR32=0,"",'Input -Direct Operating'!$G32*'Input -Direct Operating'!BR32)</f>
        <v/>
      </c>
      <c r="BS34" s="320" t="str">
        <f>IF('Input -Direct Operating'!BS32=0,"",'Input -Direct Operating'!$G32*'Input -Direct Operating'!BS32)</f>
        <v/>
      </c>
      <c r="BT34" s="320" t="str">
        <f>IF('Input -Direct Operating'!BT32=0,"",'Input -Direct Operating'!$G32*'Input -Direct Operating'!BT32)</f>
        <v/>
      </c>
      <c r="BU34" s="320" t="str">
        <f>IF('Input -Direct Operating'!BU32=0,"",'Input -Direct Operating'!$G32*'Input -Direct Operating'!BU32)</f>
        <v/>
      </c>
      <c r="BV34" s="320" t="str">
        <f>IF('Input -Direct Operating'!BV32=0,"",'Input -Direct Operating'!$G32*'Input -Direct Operating'!BV32)</f>
        <v/>
      </c>
      <c r="BW34" s="320" t="str">
        <f>IF('Input -Direct Operating'!BW32=0,"",'Input -Direct Operating'!$G32*'Input -Direct Operating'!BW32)</f>
        <v/>
      </c>
      <c r="BX34" s="320" t="str">
        <f>IF('Input -Direct Operating'!BX32=0,"",'Input -Direct Operating'!$G32*'Input -Direct Operating'!BX32)</f>
        <v/>
      </c>
      <c r="BY34" s="320" t="str">
        <f>IF('Input -Direct Operating'!BY32=0,"",'Input -Direct Operating'!$G32*'Input -Direct Operating'!BY32)</f>
        <v/>
      </c>
      <c r="BZ34" s="320" t="str">
        <f>IF('Input -Direct Operating'!BZ32=0,"",'Input -Direct Operating'!$G32*'Input -Direct Operating'!BZ32)</f>
        <v/>
      </c>
      <c r="CA34" s="320" t="str">
        <f>IF('Input -Direct Operating'!CA32=0,"",'Input -Direct Operating'!$G32*'Input -Direct Operating'!CA32)</f>
        <v/>
      </c>
      <c r="CB34" s="320" t="str">
        <f>IF('Input -Direct Operating'!CB32=0,"",'Input -Direct Operating'!$G32*'Input -Direct Operating'!CB32)</f>
        <v/>
      </c>
      <c r="CC34" s="320" t="str">
        <f>IF('Input -Direct Operating'!CC32=0,"",'Input -Direct Operating'!$G32*'Input -Direct Operating'!CC32)</f>
        <v/>
      </c>
      <c r="CD34" s="320" t="str">
        <f>IF('Input -Direct Operating'!CD32=0,"",'Input -Direct Operating'!$G32*'Input -Direct Operating'!CD32)</f>
        <v/>
      </c>
      <c r="CE34" s="320" t="str">
        <f>IF('Input -Direct Operating'!CE32=0,"",'Input -Direct Operating'!$G32*'Input -Direct Operating'!CE32)</f>
        <v/>
      </c>
      <c r="CF34" s="320" t="str">
        <f>IF('Input -Direct Operating'!CF32=0,"",'Input -Direct Operating'!$G32*'Input -Direct Operating'!CF32)</f>
        <v/>
      </c>
      <c r="CG34" s="320" t="str">
        <f>IF('Input -Direct Operating'!CG32=0,"",'Input -Direct Operating'!$G32*'Input -Direct Operating'!CG32)</f>
        <v/>
      </c>
      <c r="CH34" s="320" t="str">
        <f>IF('Input -Direct Operating'!CH32=0,"",'Input -Direct Operating'!$G32*'Input -Direct Operating'!CH32)</f>
        <v/>
      </c>
      <c r="CI34" s="320" t="str">
        <f>IF('Input -Direct Operating'!CI32=0,"",'Input -Direct Operating'!$G32*'Input -Direct Operating'!CI32)</f>
        <v/>
      </c>
      <c r="CJ34" s="320" t="str">
        <f>IF('Input -Direct Operating'!CJ32=0,"",'Input -Direct Operating'!$G32*'Input -Direct Operating'!CJ32)</f>
        <v/>
      </c>
      <c r="CK34" s="320" t="str">
        <f>IF('Input -Direct Operating'!CK32=0,"",'Input -Direct Operating'!$G32*'Input -Direct Operating'!CK32)</f>
        <v/>
      </c>
      <c r="CL34" s="320" t="str">
        <f>IF('Input -Direct Operating'!CL32=0,"",'Input -Direct Operating'!$G32*'Input -Direct Operating'!CL32)</f>
        <v/>
      </c>
      <c r="CM34" s="320" t="str">
        <f>IF('Input -Direct Operating'!CM32=0,"",'Input -Direct Operating'!$G32*'Input -Direct Operating'!CM32)</f>
        <v/>
      </c>
      <c r="CN34" s="320" t="str">
        <f>IF('Input -Direct Operating'!CN32=0,"",'Input -Direct Operating'!$G32*'Input -Direct Operating'!CN32)</f>
        <v/>
      </c>
      <c r="CO34" s="320" t="str">
        <f>IF('Input -Direct Operating'!CO32=0,"",'Input -Direct Operating'!$G32*'Input -Direct Operating'!CO32)</f>
        <v/>
      </c>
      <c r="CP34" s="320" t="str">
        <f>IF('Input -Direct Operating'!CP32=0,"",'Input -Direct Operating'!$G32*'Input -Direct Operating'!CP32)</f>
        <v/>
      </c>
      <c r="CQ34" s="320" t="str">
        <f>IF('Input -Direct Operating'!CQ32=0,"",'Input -Direct Operating'!$G32*'Input -Direct Operating'!CQ32)</f>
        <v/>
      </c>
      <c r="CR34" s="320" t="str">
        <f>IF('Input -Direct Operating'!CR32=0,"",'Input -Direct Operating'!$G32*'Input -Direct Operating'!CR32)</f>
        <v/>
      </c>
      <c r="CS34" s="320" t="str">
        <f>IF('Input -Direct Operating'!CS32=0,"",'Input -Direct Operating'!$G32*'Input -Direct Operating'!CS32)</f>
        <v/>
      </c>
      <c r="CT34" s="320" t="str">
        <f>IF('Input -Direct Operating'!CT32=0,"",'Input -Direct Operating'!$G32*'Input -Direct Operating'!CT32)</f>
        <v/>
      </c>
      <c r="CU34" s="320" t="str">
        <f>IF('Input -Direct Operating'!CU32=0,"",'Input -Direct Operating'!$G32*'Input -Direct Operating'!CU32)</f>
        <v/>
      </c>
      <c r="CV34" s="320" t="str">
        <f>IF('Input -Direct Operating'!CV32=0,"",'Input -Direct Operating'!$G32*'Input -Direct Operating'!CV32)</f>
        <v/>
      </c>
      <c r="CW34" s="320" t="str">
        <f>IF('Input -Direct Operating'!CW32=0,"",'Input -Direct Operating'!$G32*'Input -Direct Operating'!CW32)</f>
        <v/>
      </c>
      <c r="CX34" s="320" t="str">
        <f>IF('Input -Direct Operating'!CX32=0,"",'Input -Direct Operating'!$G32*'Input -Direct Operating'!CX32)</f>
        <v/>
      </c>
      <c r="CY34" s="320" t="str">
        <f>IF('Input -Direct Operating'!CY32=0,"",'Input -Direct Operating'!$G32*'Input -Direct Operating'!CY32)</f>
        <v/>
      </c>
      <c r="CZ34" s="320" t="str">
        <f>IF('Input -Direct Operating'!CZ32=0,"",'Input -Direct Operating'!$G32*'Input -Direct Operating'!CZ32)</f>
        <v/>
      </c>
      <c r="DA34" s="320" t="str">
        <f>IF('Input -Direct Operating'!DA32=0,"",'Input -Direct Operating'!$G32*'Input -Direct Operating'!DA32)</f>
        <v/>
      </c>
      <c r="DB34" s="320" t="str">
        <f>IF('Input -Direct Operating'!DB32=0,"",'Input -Direct Operating'!$G32*'Input -Direct Operating'!DB32)</f>
        <v/>
      </c>
      <c r="DC34" s="320" t="str">
        <f>IF('Input -Direct Operating'!DC32=0,"",'Input -Direct Operating'!$G32*'Input -Direct Operating'!DC32)</f>
        <v/>
      </c>
      <c r="DD34" s="320" t="str">
        <f>IF('Input -Direct Operating'!DD32=0,"",'Input -Direct Operating'!$G32*'Input -Direct Operating'!DD32)</f>
        <v/>
      </c>
      <c r="DE34" s="320" t="str">
        <f>IF('Input -Direct Operating'!DE32=0,"",'Input -Direct Operating'!$G32*'Input -Direct Operating'!DE32)</f>
        <v/>
      </c>
      <c r="DF34" s="320" t="str">
        <f>IF('Input -Direct Operating'!DF32=0,"",'Input -Direct Operating'!$G32*'Input -Direct Operating'!DF32)</f>
        <v/>
      </c>
      <c r="DG34" s="320" t="str">
        <f>IF('Input -Direct Operating'!DG32=0,"",'Input -Direct Operating'!$G32*'Input -Direct Operating'!DG32)</f>
        <v/>
      </c>
      <c r="DH34" s="320" t="str">
        <f>IF('Input -Direct Operating'!DH32=0,"",'Input -Direct Operating'!$G32*'Input -Direct Operating'!DH32)</f>
        <v/>
      </c>
      <c r="DI34" s="320" t="str">
        <f>IF('Input -Direct Operating'!DI32=0,"",'Input -Direct Operating'!$G32*'Input -Direct Operating'!DI32)</f>
        <v/>
      </c>
      <c r="DJ34" s="320" t="str">
        <f>IF('Input -Direct Operating'!DJ32=0,"",'Input -Direct Operating'!$G32*'Input -Direct Operating'!DJ32)</f>
        <v/>
      </c>
      <c r="DK34" s="320" t="str">
        <f>IF('Input -Direct Operating'!DK32=0,"",'Input -Direct Operating'!$G32*'Input -Direct Operating'!DK32)</f>
        <v/>
      </c>
      <c r="DL34" s="320" t="str">
        <f>IF('Input -Direct Operating'!DL32=0,"",'Input -Direct Operating'!$G32*'Input -Direct Operating'!DL32)</f>
        <v/>
      </c>
      <c r="DM34" s="320" t="str">
        <f>IF('Input -Direct Operating'!DM32=0,"",'Input -Direct Operating'!$G32*'Input -Direct Operating'!DM32)</f>
        <v/>
      </c>
      <c r="DN34" s="320" t="str">
        <f>IF('Input -Direct Operating'!DN32=0,"",'Input -Direct Operating'!$G32*'Input -Direct Operating'!DN32)</f>
        <v/>
      </c>
      <c r="DO34" s="320" t="str">
        <f>IF('Input -Direct Operating'!DO32=0,"",'Input -Direct Operating'!$G32*'Input -Direct Operating'!DO32)</f>
        <v/>
      </c>
      <c r="DP34" s="320" t="str">
        <f>IF('Input -Direct Operating'!DP32=0,"",'Input -Direct Operating'!$G32*'Input -Direct Operating'!DP32)</f>
        <v/>
      </c>
      <c r="DQ34" s="320" t="str">
        <f>IF('Input -Direct Operating'!DQ32=0,"",'Input -Direct Operating'!$G32*'Input -Direct Operating'!DQ32)</f>
        <v/>
      </c>
      <c r="DR34" s="320" t="str">
        <f>IF('Input -Direct Operating'!DR32=0,"",'Input -Direct Operating'!$G32*'Input -Direct Operating'!DR32)</f>
        <v/>
      </c>
      <c r="DS34" s="320" t="str">
        <f>IF('Input -Direct Operating'!DS32=0,"",'Input -Direct Operating'!$G32*'Input -Direct Operating'!DS32)</f>
        <v/>
      </c>
      <c r="DT34" s="320" t="str">
        <f>IF('Input -Direct Operating'!DT32=0,"",'Input -Direct Operating'!$G32*'Input -Direct Operating'!DT32)</f>
        <v/>
      </c>
      <c r="DU34" s="320" t="str">
        <f>IF('Input -Direct Operating'!DU32=0,"",'Input -Direct Operating'!$G32*'Input -Direct Operating'!DU32)</f>
        <v/>
      </c>
      <c r="DV34" s="320" t="str">
        <f>IF('Input -Direct Operating'!DV32=0,"",'Input -Direct Operating'!$G32*'Input -Direct Operating'!DV32)</f>
        <v/>
      </c>
      <c r="DW34" s="320" t="str">
        <f>IF('Input -Direct Operating'!DW32=0,"",'Input -Direct Operating'!$G32*'Input -Direct Operating'!DW32)</f>
        <v/>
      </c>
      <c r="DX34" s="320" t="str">
        <f>IF('Input -Direct Operating'!DX32=0,"",'Input -Direct Operating'!$G32*'Input -Direct Operating'!DX32)</f>
        <v/>
      </c>
      <c r="DY34" s="320" t="str">
        <f>IF('Input -Direct Operating'!DY32=0,"",'Input -Direct Operating'!$G32*'Input -Direct Operating'!DY32)</f>
        <v/>
      </c>
      <c r="DZ34" s="320" t="str">
        <f>IF('Input -Direct Operating'!DZ32=0,"",'Input -Direct Operating'!$G32*'Input -Direct Operating'!DZ32)</f>
        <v/>
      </c>
      <c r="EA34" s="320" t="str">
        <f>IF('Input -Direct Operating'!EA32=0,"",'Input -Direct Operating'!$G32*'Input -Direct Operating'!EA32)</f>
        <v/>
      </c>
      <c r="EB34" s="320" t="str">
        <f>IF('Input -Direct Operating'!EB32=0,"",'Input -Direct Operating'!$G32*'Input -Direct Operating'!EB32)</f>
        <v/>
      </c>
      <c r="EC34" s="320" t="str">
        <f>IF('Input -Direct Operating'!EC32=0,"",'Input -Direct Operating'!$G32*'Input -Direct Operating'!EC32)</f>
        <v/>
      </c>
      <c r="ED34" s="320" t="str">
        <f>IF('Input -Direct Operating'!ED32=0,"",'Input -Direct Operating'!$G32*'Input -Direct Operating'!ED32)</f>
        <v/>
      </c>
      <c r="EE34" s="320" t="str">
        <f>IF('Input -Direct Operating'!EE32=0,"",'Input -Direct Operating'!$G32*'Input -Direct Operating'!EE32)</f>
        <v/>
      </c>
      <c r="EF34" s="320" t="str">
        <f>IF('Input -Direct Operating'!EF32=0,"",'Input -Direct Operating'!$G32*'Input -Direct Operating'!EF32)</f>
        <v/>
      </c>
      <c r="EG34" s="320" t="str">
        <f>IF('Input -Direct Operating'!EG32=0,"",'Input -Direct Operating'!$G32*'Input -Direct Operating'!EG32)</f>
        <v/>
      </c>
      <c r="EH34" s="320" t="str">
        <f>IF('Input -Direct Operating'!EH32=0,"",'Input -Direct Operating'!$G32*'Input -Direct Operating'!EH32)</f>
        <v/>
      </c>
      <c r="EI34" s="320" t="str">
        <f>IF('Input -Direct Operating'!EI32=0,"",'Input -Direct Operating'!$G32*'Input -Direct Operating'!EI32)</f>
        <v/>
      </c>
      <c r="EJ34" s="320" t="str">
        <f>IF('Input -Direct Operating'!EJ32=0,"",'Input -Direct Operating'!$G32*'Input -Direct Operating'!EJ32)</f>
        <v/>
      </c>
      <c r="EK34" s="320" t="str">
        <f>IF('Input -Direct Operating'!EK32=0,"",'Input -Direct Operating'!$G32*'Input -Direct Operating'!EK32)</f>
        <v/>
      </c>
      <c r="EL34" s="320" t="str">
        <f>IF('Input -Direct Operating'!EL32=0,"",'Input -Direct Operating'!$G32*'Input -Direct Operating'!EL32)</f>
        <v/>
      </c>
      <c r="EM34" s="320" t="str">
        <f>IF('Input -Direct Operating'!EM32=0,"",'Input -Direct Operating'!$G32*'Input -Direct Operating'!EM32)</f>
        <v/>
      </c>
      <c r="EN34" s="320" t="str">
        <f>IF('Input -Direct Operating'!EN32=0,"",'Input -Direct Operating'!$G32*'Input -Direct Operating'!EN32)</f>
        <v/>
      </c>
      <c r="EO34" s="320" t="str">
        <f>IF('Input -Direct Operating'!EO32=0,"",'Input -Direct Operating'!$G32*'Input -Direct Operating'!EO32)</f>
        <v/>
      </c>
      <c r="EP34" s="320" t="str">
        <f>IF('Input -Direct Operating'!EP32=0,"",'Input -Direct Operating'!$G32*'Input -Direct Operating'!EP32)</f>
        <v/>
      </c>
      <c r="EQ34" s="320" t="str">
        <f>IF('Input -Direct Operating'!EQ32=0,"",'Input -Direct Operating'!$G32*'Input -Direct Operating'!EQ32)</f>
        <v/>
      </c>
      <c r="ER34" s="320" t="str">
        <f>IF('Input -Direct Operating'!ER32=0,"",'Input -Direct Operating'!$G32*'Input -Direct Operating'!ER32)</f>
        <v/>
      </c>
      <c r="ES34" s="320" t="str">
        <f>IF('Input -Direct Operating'!ES32=0,"",'Input -Direct Operating'!$G32*'Input -Direct Operating'!ES32)</f>
        <v/>
      </c>
    </row>
    <row r="35" spans="1:149">
      <c r="A35" s="853" t="str">
        <f>IF('Input -Direct Operating'!A33=0,"",'Input -Direct Operating'!A33)</f>
        <v/>
      </c>
      <c r="B35" s="854"/>
      <c r="C35" s="855"/>
      <c r="D35" s="323" t="str">
        <f>IF('Input -Direct Operating'!C33=0,"",'Input -Direct Operating'!C33)</f>
        <v/>
      </c>
      <c r="E35" s="327" t="str">
        <f>IF('Input -Direct Operating'!D33=0,"",'Input -Direct Operating'!D33)</f>
        <v/>
      </c>
      <c r="F35" s="328" t="str">
        <f>IF('Input -Direct Operating'!E33=0,"",'Input -Direct Operating'!E33)</f>
        <v/>
      </c>
      <c r="G35" s="328" t="str">
        <f>IF('Input -Direct Operating'!F33=0,"",'Input -Direct Operating'!F33)</f>
        <v/>
      </c>
      <c r="H35" s="328" t="str">
        <f>IF('Input -Direct Operating'!G33=0,"",'Input -Direct Operating'!G33)</f>
        <v/>
      </c>
      <c r="I35" s="320" t="str">
        <f>IF('Input -Direct Operating'!I33=0,"",'Input -Direct Operating'!$G33*'Input -Direct Operating'!I33)</f>
        <v/>
      </c>
      <c r="J35" s="320" t="str">
        <f>IF('Input -Direct Operating'!J33=0,"",'Input -Direct Operating'!$G33*'Input -Direct Operating'!J33)</f>
        <v/>
      </c>
      <c r="K35" s="320" t="str">
        <f>IF('Input -Direct Operating'!K33=0,"",'Input -Direct Operating'!$G33*'Input -Direct Operating'!K33)</f>
        <v/>
      </c>
      <c r="L35" s="320" t="str">
        <f>IF('Input -Direct Operating'!L33=0,"",'Input -Direct Operating'!$G33*'Input -Direct Operating'!L33)</f>
        <v/>
      </c>
      <c r="M35" s="320" t="str">
        <f>IF('Input -Direct Operating'!M33=0,"",'Input -Direct Operating'!$G33*'Input -Direct Operating'!M33)</f>
        <v/>
      </c>
      <c r="N35" s="320" t="str">
        <f>IF('Input -Direct Operating'!N33=0,"",'Input -Direct Operating'!$G33*'Input -Direct Operating'!N33)</f>
        <v/>
      </c>
      <c r="O35" s="320" t="str">
        <f>IF('Input -Direct Operating'!O33=0,"",'Input -Direct Operating'!$G33*'Input -Direct Operating'!O33)</f>
        <v/>
      </c>
      <c r="P35" s="320" t="str">
        <f>IF('Input -Direct Operating'!P33=0,"",'Input -Direct Operating'!$G33*'Input -Direct Operating'!P33)</f>
        <v/>
      </c>
      <c r="Q35" s="320" t="str">
        <f>IF('Input -Direct Operating'!Q33=0,"",'Input -Direct Operating'!$G33*'Input -Direct Operating'!Q33)</f>
        <v/>
      </c>
      <c r="R35" s="320" t="str">
        <f>IF('Input -Direct Operating'!R33=0,"",'Input -Direct Operating'!$G33*'Input -Direct Operating'!R33)</f>
        <v/>
      </c>
      <c r="S35" s="320" t="str">
        <f>IF('Input -Direct Operating'!S33=0,"",'Input -Direct Operating'!$G33*'Input -Direct Operating'!S33)</f>
        <v/>
      </c>
      <c r="T35" s="320" t="str">
        <f>IF('Input -Direct Operating'!T33=0,"",'Input -Direct Operating'!$G33*'Input -Direct Operating'!T33)</f>
        <v/>
      </c>
      <c r="U35" s="320" t="str">
        <f>IF('Input -Direct Operating'!U33=0,"",'Input -Direct Operating'!$G33*'Input -Direct Operating'!U33)</f>
        <v/>
      </c>
      <c r="V35" s="320" t="str">
        <f>IF('Input -Direct Operating'!V33=0,"",'Input -Direct Operating'!$G33*'Input -Direct Operating'!V33)</f>
        <v/>
      </c>
      <c r="W35" s="320" t="str">
        <f>IF('Input -Direct Operating'!W33=0,"",'Input -Direct Operating'!$G33*'Input -Direct Operating'!W33)</f>
        <v/>
      </c>
      <c r="X35" s="320" t="str">
        <f>IF('Input -Direct Operating'!X33=0,"",'Input -Direct Operating'!$G33*'Input -Direct Operating'!X33)</f>
        <v/>
      </c>
      <c r="Y35" s="320" t="str">
        <f>IF('Input -Direct Operating'!Y33=0,"",'Input -Direct Operating'!$G33*'Input -Direct Operating'!Y33)</f>
        <v/>
      </c>
      <c r="Z35" s="320" t="str">
        <f>IF('Input -Direct Operating'!Z33=0,"",'Input -Direct Operating'!$G33*'Input -Direct Operating'!Z33)</f>
        <v/>
      </c>
      <c r="AA35" s="320" t="str">
        <f>IF('Input -Direct Operating'!AA33=0,"",'Input -Direct Operating'!$G33*'Input -Direct Operating'!AA33)</f>
        <v/>
      </c>
      <c r="AB35" s="320" t="str">
        <f>IF('Input -Direct Operating'!AB33=0,"",'Input -Direct Operating'!$G33*'Input -Direct Operating'!AB33)</f>
        <v/>
      </c>
      <c r="AC35" s="320" t="str">
        <f>IF('Input -Direct Operating'!AC33=0,"",'Input -Direct Operating'!$G33*'Input -Direct Operating'!AC33)</f>
        <v/>
      </c>
      <c r="AD35" s="320" t="str">
        <f>IF('Input -Direct Operating'!AD33=0,"",'Input -Direct Operating'!$G33*'Input -Direct Operating'!AD33)</f>
        <v/>
      </c>
      <c r="AE35" s="320" t="str">
        <f>IF('Input -Direct Operating'!AE33=0,"",'Input -Direct Operating'!$G33*'Input -Direct Operating'!AE33)</f>
        <v/>
      </c>
      <c r="AF35" s="320" t="str">
        <f>IF('Input -Direct Operating'!AF33=0,"",'Input -Direct Operating'!$G33*'Input -Direct Operating'!AF33)</f>
        <v/>
      </c>
      <c r="AG35" s="320" t="str">
        <f>IF('Input -Direct Operating'!AG33=0,"",'Input -Direct Operating'!$G33*'Input -Direct Operating'!AG33)</f>
        <v/>
      </c>
      <c r="AH35" s="320" t="str">
        <f>IF('Input -Direct Operating'!AH33=0,"",'Input -Direct Operating'!$G33*'Input -Direct Operating'!AH33)</f>
        <v/>
      </c>
      <c r="AI35" s="320" t="str">
        <f>IF('Input -Direct Operating'!AI33=0,"",'Input -Direct Operating'!$G33*'Input -Direct Operating'!AI33)</f>
        <v/>
      </c>
      <c r="AJ35" s="320" t="str">
        <f>IF('Input -Direct Operating'!AJ33=0,"",'Input -Direct Operating'!$G33*'Input -Direct Operating'!AJ33)</f>
        <v/>
      </c>
      <c r="AK35" s="320" t="str">
        <f>IF('Input -Direct Operating'!AK33=0,"",'Input -Direct Operating'!$G33*'Input -Direct Operating'!AK33)</f>
        <v/>
      </c>
      <c r="AL35" s="320" t="str">
        <f>IF('Input -Direct Operating'!AL33=0,"",'Input -Direct Operating'!$G33*'Input -Direct Operating'!AL33)</f>
        <v/>
      </c>
      <c r="AM35" s="320" t="str">
        <f>IF('Input -Direct Operating'!AM33=0,"",'Input -Direct Operating'!$G33*'Input -Direct Operating'!AM33)</f>
        <v/>
      </c>
      <c r="AN35" s="320" t="str">
        <f>IF('Input -Direct Operating'!AN33=0,"",'Input -Direct Operating'!$G33*'Input -Direct Operating'!AN33)</f>
        <v/>
      </c>
      <c r="AO35" s="320" t="str">
        <f>IF('Input -Direct Operating'!AO33=0,"",'Input -Direct Operating'!$G33*'Input -Direct Operating'!AO33)</f>
        <v/>
      </c>
      <c r="AP35" s="320" t="str">
        <f>IF('Input -Direct Operating'!AP33=0,"",'Input -Direct Operating'!$G33*'Input -Direct Operating'!AP33)</f>
        <v/>
      </c>
      <c r="AQ35" s="320" t="str">
        <f>IF('Input -Direct Operating'!AQ33=0,"",'Input -Direct Operating'!$G33*'Input -Direct Operating'!AQ33)</f>
        <v/>
      </c>
      <c r="AR35" s="320" t="str">
        <f>IF('Input -Direct Operating'!AR33=0,"",'Input -Direct Operating'!$G33*'Input -Direct Operating'!AR33)</f>
        <v/>
      </c>
      <c r="AS35" s="320" t="str">
        <f>IF('Input -Direct Operating'!AS33=0,"",'Input -Direct Operating'!$G33*'Input -Direct Operating'!AS33)</f>
        <v/>
      </c>
      <c r="AT35" s="320" t="str">
        <f>IF('Input -Direct Operating'!AT33=0,"",'Input -Direct Operating'!$G33*'Input -Direct Operating'!AT33)</f>
        <v/>
      </c>
      <c r="AU35" s="320" t="str">
        <f>IF('Input -Direct Operating'!AU33=0,"",'Input -Direct Operating'!$G33*'Input -Direct Operating'!AU33)</f>
        <v/>
      </c>
      <c r="AV35" s="320" t="str">
        <f>IF('Input -Direct Operating'!AV33=0,"",'Input -Direct Operating'!$G33*'Input -Direct Operating'!AV33)</f>
        <v/>
      </c>
      <c r="AW35" s="320" t="str">
        <f>IF('Input -Direct Operating'!AW33=0,"",'Input -Direct Operating'!$G33*'Input -Direct Operating'!AW33)</f>
        <v/>
      </c>
      <c r="AX35" s="320" t="str">
        <f>IF('Input -Direct Operating'!AX33=0,"",'Input -Direct Operating'!$G33*'Input -Direct Operating'!AX33)</f>
        <v/>
      </c>
      <c r="AY35" s="320" t="str">
        <f>IF('Input -Direct Operating'!AY33=0,"",'Input -Direct Operating'!$G33*'Input -Direct Operating'!AY33)</f>
        <v/>
      </c>
      <c r="AZ35" s="320" t="str">
        <f>IF('Input -Direct Operating'!AZ33=0,"",'Input -Direct Operating'!$G33*'Input -Direct Operating'!AZ33)</f>
        <v/>
      </c>
      <c r="BA35" s="320" t="str">
        <f>IF('Input -Direct Operating'!BA33=0,"",'Input -Direct Operating'!$G33*'Input -Direct Operating'!BA33)</f>
        <v/>
      </c>
      <c r="BB35" s="320" t="str">
        <f>IF('Input -Direct Operating'!BB33=0,"",'Input -Direct Operating'!$G33*'Input -Direct Operating'!BB33)</f>
        <v/>
      </c>
      <c r="BC35" s="320" t="str">
        <f>IF('Input -Direct Operating'!BC33=0,"",'Input -Direct Operating'!$G33*'Input -Direct Operating'!BC33)</f>
        <v/>
      </c>
      <c r="BD35" s="320" t="str">
        <f>IF('Input -Direct Operating'!BD33=0,"",'Input -Direct Operating'!$G33*'Input -Direct Operating'!BD33)</f>
        <v/>
      </c>
      <c r="BE35" s="320" t="str">
        <f>IF('Input -Direct Operating'!BE33=0,"",'Input -Direct Operating'!$G33*'Input -Direct Operating'!BE33)</f>
        <v/>
      </c>
      <c r="BF35" s="320" t="str">
        <f>IF('Input -Direct Operating'!BF33=0,"",'Input -Direct Operating'!$G33*'Input -Direct Operating'!BF33)</f>
        <v/>
      </c>
      <c r="BG35" s="320" t="str">
        <f>IF('Input -Direct Operating'!BG33=0,"",'Input -Direct Operating'!$G33*'Input -Direct Operating'!BG33)</f>
        <v/>
      </c>
      <c r="BH35" s="320" t="str">
        <f>IF('Input -Direct Operating'!BH33=0,"",'Input -Direct Operating'!$G33*'Input -Direct Operating'!BH33)</f>
        <v/>
      </c>
      <c r="BI35" s="320" t="str">
        <f>IF('Input -Direct Operating'!BI33=0,"",'Input -Direct Operating'!$G33*'Input -Direct Operating'!BI33)</f>
        <v/>
      </c>
      <c r="BJ35" s="320" t="str">
        <f>IF('Input -Direct Operating'!BJ33=0,"",'Input -Direct Operating'!$G33*'Input -Direct Operating'!BJ33)</f>
        <v/>
      </c>
      <c r="BK35" s="320" t="str">
        <f>IF('Input -Direct Operating'!BK33=0,"",'Input -Direct Operating'!$G33*'Input -Direct Operating'!BK33)</f>
        <v/>
      </c>
      <c r="BL35" s="320" t="str">
        <f>IF('Input -Direct Operating'!BL33=0,"",'Input -Direct Operating'!$G33*'Input -Direct Operating'!BL33)</f>
        <v/>
      </c>
      <c r="BM35" s="320" t="str">
        <f>IF('Input -Direct Operating'!BM33=0,"",'Input -Direct Operating'!$G33*'Input -Direct Operating'!BM33)</f>
        <v/>
      </c>
      <c r="BN35" s="320" t="str">
        <f>IF('Input -Direct Operating'!BN33=0,"",'Input -Direct Operating'!$G33*'Input -Direct Operating'!BN33)</f>
        <v/>
      </c>
      <c r="BO35" s="320" t="str">
        <f>IF('Input -Direct Operating'!BO33=0,"",'Input -Direct Operating'!$G33*'Input -Direct Operating'!BO33)</f>
        <v/>
      </c>
      <c r="BP35" s="320" t="str">
        <f>IF('Input -Direct Operating'!BP33=0,"",'Input -Direct Operating'!$G33*'Input -Direct Operating'!BP33)</f>
        <v/>
      </c>
      <c r="BQ35" s="320" t="str">
        <f>IF('Input -Direct Operating'!BQ33=0,"",'Input -Direct Operating'!$G33*'Input -Direct Operating'!BQ33)</f>
        <v/>
      </c>
      <c r="BR35" s="320" t="str">
        <f>IF('Input -Direct Operating'!BR33=0,"",'Input -Direct Operating'!$G33*'Input -Direct Operating'!BR33)</f>
        <v/>
      </c>
      <c r="BS35" s="320" t="str">
        <f>IF('Input -Direct Operating'!BS33=0,"",'Input -Direct Operating'!$G33*'Input -Direct Operating'!BS33)</f>
        <v/>
      </c>
      <c r="BT35" s="320" t="str">
        <f>IF('Input -Direct Operating'!BT33=0,"",'Input -Direct Operating'!$G33*'Input -Direct Operating'!BT33)</f>
        <v/>
      </c>
      <c r="BU35" s="320" t="str">
        <f>IF('Input -Direct Operating'!BU33=0,"",'Input -Direct Operating'!$G33*'Input -Direct Operating'!BU33)</f>
        <v/>
      </c>
      <c r="BV35" s="320" t="str">
        <f>IF('Input -Direct Operating'!BV33=0,"",'Input -Direct Operating'!$G33*'Input -Direct Operating'!BV33)</f>
        <v/>
      </c>
      <c r="BW35" s="320" t="str">
        <f>IF('Input -Direct Operating'!BW33=0,"",'Input -Direct Operating'!$G33*'Input -Direct Operating'!BW33)</f>
        <v/>
      </c>
      <c r="BX35" s="320" t="str">
        <f>IF('Input -Direct Operating'!BX33=0,"",'Input -Direct Operating'!$G33*'Input -Direct Operating'!BX33)</f>
        <v/>
      </c>
      <c r="BY35" s="320" t="str">
        <f>IF('Input -Direct Operating'!BY33=0,"",'Input -Direct Operating'!$G33*'Input -Direct Operating'!BY33)</f>
        <v/>
      </c>
      <c r="BZ35" s="320" t="str">
        <f>IF('Input -Direct Operating'!BZ33=0,"",'Input -Direct Operating'!$G33*'Input -Direct Operating'!BZ33)</f>
        <v/>
      </c>
      <c r="CA35" s="320" t="str">
        <f>IF('Input -Direct Operating'!CA33=0,"",'Input -Direct Operating'!$G33*'Input -Direct Operating'!CA33)</f>
        <v/>
      </c>
      <c r="CB35" s="320" t="str">
        <f>IF('Input -Direct Operating'!CB33=0,"",'Input -Direct Operating'!$G33*'Input -Direct Operating'!CB33)</f>
        <v/>
      </c>
      <c r="CC35" s="320" t="str">
        <f>IF('Input -Direct Operating'!CC33=0,"",'Input -Direct Operating'!$G33*'Input -Direct Operating'!CC33)</f>
        <v/>
      </c>
      <c r="CD35" s="320" t="str">
        <f>IF('Input -Direct Operating'!CD33=0,"",'Input -Direct Operating'!$G33*'Input -Direct Operating'!CD33)</f>
        <v/>
      </c>
      <c r="CE35" s="320" t="str">
        <f>IF('Input -Direct Operating'!CE33=0,"",'Input -Direct Operating'!$G33*'Input -Direct Operating'!CE33)</f>
        <v/>
      </c>
      <c r="CF35" s="320" t="str">
        <f>IF('Input -Direct Operating'!CF33=0,"",'Input -Direct Operating'!$G33*'Input -Direct Operating'!CF33)</f>
        <v/>
      </c>
      <c r="CG35" s="320" t="str">
        <f>IF('Input -Direct Operating'!CG33=0,"",'Input -Direct Operating'!$G33*'Input -Direct Operating'!CG33)</f>
        <v/>
      </c>
      <c r="CH35" s="320" t="str">
        <f>IF('Input -Direct Operating'!CH33=0,"",'Input -Direct Operating'!$G33*'Input -Direct Operating'!CH33)</f>
        <v/>
      </c>
      <c r="CI35" s="320" t="str">
        <f>IF('Input -Direct Operating'!CI33=0,"",'Input -Direct Operating'!$G33*'Input -Direct Operating'!CI33)</f>
        <v/>
      </c>
      <c r="CJ35" s="320" t="str">
        <f>IF('Input -Direct Operating'!CJ33=0,"",'Input -Direct Operating'!$G33*'Input -Direct Operating'!CJ33)</f>
        <v/>
      </c>
      <c r="CK35" s="320" t="str">
        <f>IF('Input -Direct Operating'!CK33=0,"",'Input -Direct Operating'!$G33*'Input -Direct Operating'!CK33)</f>
        <v/>
      </c>
      <c r="CL35" s="320" t="str">
        <f>IF('Input -Direct Operating'!CL33=0,"",'Input -Direct Operating'!$G33*'Input -Direct Operating'!CL33)</f>
        <v/>
      </c>
      <c r="CM35" s="320" t="str">
        <f>IF('Input -Direct Operating'!CM33=0,"",'Input -Direct Operating'!$G33*'Input -Direct Operating'!CM33)</f>
        <v/>
      </c>
      <c r="CN35" s="320" t="str">
        <f>IF('Input -Direct Operating'!CN33=0,"",'Input -Direct Operating'!$G33*'Input -Direct Operating'!CN33)</f>
        <v/>
      </c>
      <c r="CO35" s="320" t="str">
        <f>IF('Input -Direct Operating'!CO33=0,"",'Input -Direct Operating'!$G33*'Input -Direct Operating'!CO33)</f>
        <v/>
      </c>
      <c r="CP35" s="320" t="str">
        <f>IF('Input -Direct Operating'!CP33=0,"",'Input -Direct Operating'!$G33*'Input -Direct Operating'!CP33)</f>
        <v/>
      </c>
      <c r="CQ35" s="320" t="str">
        <f>IF('Input -Direct Operating'!CQ33=0,"",'Input -Direct Operating'!$G33*'Input -Direct Operating'!CQ33)</f>
        <v/>
      </c>
      <c r="CR35" s="320" t="str">
        <f>IF('Input -Direct Operating'!CR33=0,"",'Input -Direct Operating'!$G33*'Input -Direct Operating'!CR33)</f>
        <v/>
      </c>
      <c r="CS35" s="320" t="str">
        <f>IF('Input -Direct Operating'!CS33=0,"",'Input -Direct Operating'!$G33*'Input -Direct Operating'!CS33)</f>
        <v/>
      </c>
      <c r="CT35" s="320" t="str">
        <f>IF('Input -Direct Operating'!CT33=0,"",'Input -Direct Operating'!$G33*'Input -Direct Operating'!CT33)</f>
        <v/>
      </c>
      <c r="CU35" s="320" t="str">
        <f>IF('Input -Direct Operating'!CU33=0,"",'Input -Direct Operating'!$G33*'Input -Direct Operating'!CU33)</f>
        <v/>
      </c>
      <c r="CV35" s="320" t="str">
        <f>IF('Input -Direct Operating'!CV33=0,"",'Input -Direct Operating'!$G33*'Input -Direct Operating'!CV33)</f>
        <v/>
      </c>
      <c r="CW35" s="320" t="str">
        <f>IF('Input -Direct Operating'!CW33=0,"",'Input -Direct Operating'!$G33*'Input -Direct Operating'!CW33)</f>
        <v/>
      </c>
      <c r="CX35" s="320" t="str">
        <f>IF('Input -Direct Operating'!CX33=0,"",'Input -Direct Operating'!$G33*'Input -Direct Operating'!CX33)</f>
        <v/>
      </c>
      <c r="CY35" s="320" t="str">
        <f>IF('Input -Direct Operating'!CY33=0,"",'Input -Direct Operating'!$G33*'Input -Direct Operating'!CY33)</f>
        <v/>
      </c>
      <c r="CZ35" s="320" t="str">
        <f>IF('Input -Direct Operating'!CZ33=0,"",'Input -Direct Operating'!$G33*'Input -Direct Operating'!CZ33)</f>
        <v/>
      </c>
      <c r="DA35" s="320" t="str">
        <f>IF('Input -Direct Operating'!DA33=0,"",'Input -Direct Operating'!$G33*'Input -Direct Operating'!DA33)</f>
        <v/>
      </c>
      <c r="DB35" s="320" t="str">
        <f>IF('Input -Direct Operating'!DB33=0,"",'Input -Direct Operating'!$G33*'Input -Direct Operating'!DB33)</f>
        <v/>
      </c>
      <c r="DC35" s="320" t="str">
        <f>IF('Input -Direct Operating'!DC33=0,"",'Input -Direct Operating'!$G33*'Input -Direct Operating'!DC33)</f>
        <v/>
      </c>
      <c r="DD35" s="320" t="str">
        <f>IF('Input -Direct Operating'!DD33=0,"",'Input -Direct Operating'!$G33*'Input -Direct Operating'!DD33)</f>
        <v/>
      </c>
      <c r="DE35" s="320" t="str">
        <f>IF('Input -Direct Operating'!DE33=0,"",'Input -Direct Operating'!$G33*'Input -Direct Operating'!DE33)</f>
        <v/>
      </c>
      <c r="DF35" s="320" t="str">
        <f>IF('Input -Direct Operating'!DF33=0,"",'Input -Direct Operating'!$G33*'Input -Direct Operating'!DF33)</f>
        <v/>
      </c>
      <c r="DG35" s="320" t="str">
        <f>IF('Input -Direct Operating'!DG33=0,"",'Input -Direct Operating'!$G33*'Input -Direct Operating'!DG33)</f>
        <v/>
      </c>
      <c r="DH35" s="320" t="str">
        <f>IF('Input -Direct Operating'!DH33=0,"",'Input -Direct Operating'!$G33*'Input -Direct Operating'!DH33)</f>
        <v/>
      </c>
      <c r="DI35" s="320" t="str">
        <f>IF('Input -Direct Operating'!DI33=0,"",'Input -Direct Operating'!$G33*'Input -Direct Operating'!DI33)</f>
        <v/>
      </c>
      <c r="DJ35" s="320" t="str">
        <f>IF('Input -Direct Operating'!DJ33=0,"",'Input -Direct Operating'!$G33*'Input -Direct Operating'!DJ33)</f>
        <v/>
      </c>
      <c r="DK35" s="320" t="str">
        <f>IF('Input -Direct Operating'!DK33=0,"",'Input -Direct Operating'!$G33*'Input -Direct Operating'!DK33)</f>
        <v/>
      </c>
      <c r="DL35" s="320" t="str">
        <f>IF('Input -Direct Operating'!DL33=0,"",'Input -Direct Operating'!$G33*'Input -Direct Operating'!DL33)</f>
        <v/>
      </c>
      <c r="DM35" s="320" t="str">
        <f>IF('Input -Direct Operating'!DM33=0,"",'Input -Direct Operating'!$G33*'Input -Direct Operating'!DM33)</f>
        <v/>
      </c>
      <c r="DN35" s="320" t="str">
        <f>IF('Input -Direct Operating'!DN33=0,"",'Input -Direct Operating'!$G33*'Input -Direct Operating'!DN33)</f>
        <v/>
      </c>
      <c r="DO35" s="320" t="str">
        <f>IF('Input -Direct Operating'!DO33=0,"",'Input -Direct Operating'!$G33*'Input -Direct Operating'!DO33)</f>
        <v/>
      </c>
      <c r="DP35" s="320" t="str">
        <f>IF('Input -Direct Operating'!DP33=0,"",'Input -Direct Operating'!$G33*'Input -Direct Operating'!DP33)</f>
        <v/>
      </c>
      <c r="DQ35" s="320" t="str">
        <f>IF('Input -Direct Operating'!DQ33=0,"",'Input -Direct Operating'!$G33*'Input -Direct Operating'!DQ33)</f>
        <v/>
      </c>
      <c r="DR35" s="320" t="str">
        <f>IF('Input -Direct Operating'!DR33=0,"",'Input -Direct Operating'!$G33*'Input -Direct Operating'!DR33)</f>
        <v/>
      </c>
      <c r="DS35" s="320" t="str">
        <f>IF('Input -Direct Operating'!DS33=0,"",'Input -Direct Operating'!$G33*'Input -Direct Operating'!DS33)</f>
        <v/>
      </c>
      <c r="DT35" s="320" t="str">
        <f>IF('Input -Direct Operating'!DT33=0,"",'Input -Direct Operating'!$G33*'Input -Direct Operating'!DT33)</f>
        <v/>
      </c>
      <c r="DU35" s="320" t="str">
        <f>IF('Input -Direct Operating'!DU33=0,"",'Input -Direct Operating'!$G33*'Input -Direct Operating'!DU33)</f>
        <v/>
      </c>
      <c r="DV35" s="320" t="str">
        <f>IF('Input -Direct Operating'!DV33=0,"",'Input -Direct Operating'!$G33*'Input -Direct Operating'!DV33)</f>
        <v/>
      </c>
      <c r="DW35" s="320" t="str">
        <f>IF('Input -Direct Operating'!DW33=0,"",'Input -Direct Operating'!$G33*'Input -Direct Operating'!DW33)</f>
        <v/>
      </c>
      <c r="DX35" s="320" t="str">
        <f>IF('Input -Direct Operating'!DX33=0,"",'Input -Direct Operating'!$G33*'Input -Direct Operating'!DX33)</f>
        <v/>
      </c>
      <c r="DY35" s="320" t="str">
        <f>IF('Input -Direct Operating'!DY33=0,"",'Input -Direct Operating'!$G33*'Input -Direct Operating'!DY33)</f>
        <v/>
      </c>
      <c r="DZ35" s="320" t="str">
        <f>IF('Input -Direct Operating'!DZ33=0,"",'Input -Direct Operating'!$G33*'Input -Direct Operating'!DZ33)</f>
        <v/>
      </c>
      <c r="EA35" s="320" t="str">
        <f>IF('Input -Direct Operating'!EA33=0,"",'Input -Direct Operating'!$G33*'Input -Direct Operating'!EA33)</f>
        <v/>
      </c>
      <c r="EB35" s="320" t="str">
        <f>IF('Input -Direct Operating'!EB33=0,"",'Input -Direct Operating'!$G33*'Input -Direct Operating'!EB33)</f>
        <v/>
      </c>
      <c r="EC35" s="320" t="str">
        <f>IF('Input -Direct Operating'!EC33=0,"",'Input -Direct Operating'!$G33*'Input -Direct Operating'!EC33)</f>
        <v/>
      </c>
      <c r="ED35" s="320" t="str">
        <f>IF('Input -Direct Operating'!ED33=0,"",'Input -Direct Operating'!$G33*'Input -Direct Operating'!ED33)</f>
        <v/>
      </c>
      <c r="EE35" s="320" t="str">
        <f>IF('Input -Direct Operating'!EE33=0,"",'Input -Direct Operating'!$G33*'Input -Direct Operating'!EE33)</f>
        <v/>
      </c>
      <c r="EF35" s="320" t="str">
        <f>IF('Input -Direct Operating'!EF33=0,"",'Input -Direct Operating'!$G33*'Input -Direct Operating'!EF33)</f>
        <v/>
      </c>
      <c r="EG35" s="320" t="str">
        <f>IF('Input -Direct Operating'!EG33=0,"",'Input -Direct Operating'!$G33*'Input -Direct Operating'!EG33)</f>
        <v/>
      </c>
      <c r="EH35" s="320" t="str">
        <f>IF('Input -Direct Operating'!EH33=0,"",'Input -Direct Operating'!$G33*'Input -Direct Operating'!EH33)</f>
        <v/>
      </c>
      <c r="EI35" s="320" t="str">
        <f>IF('Input -Direct Operating'!EI33=0,"",'Input -Direct Operating'!$G33*'Input -Direct Operating'!EI33)</f>
        <v/>
      </c>
      <c r="EJ35" s="320" t="str">
        <f>IF('Input -Direct Operating'!EJ33=0,"",'Input -Direct Operating'!$G33*'Input -Direct Operating'!EJ33)</f>
        <v/>
      </c>
      <c r="EK35" s="320" t="str">
        <f>IF('Input -Direct Operating'!EK33=0,"",'Input -Direct Operating'!$G33*'Input -Direct Operating'!EK33)</f>
        <v/>
      </c>
      <c r="EL35" s="320" t="str">
        <f>IF('Input -Direct Operating'!EL33=0,"",'Input -Direct Operating'!$G33*'Input -Direct Operating'!EL33)</f>
        <v/>
      </c>
      <c r="EM35" s="320" t="str">
        <f>IF('Input -Direct Operating'!EM33=0,"",'Input -Direct Operating'!$G33*'Input -Direct Operating'!EM33)</f>
        <v/>
      </c>
      <c r="EN35" s="320" t="str">
        <f>IF('Input -Direct Operating'!EN33=0,"",'Input -Direct Operating'!$G33*'Input -Direct Operating'!EN33)</f>
        <v/>
      </c>
      <c r="EO35" s="320" t="str">
        <f>IF('Input -Direct Operating'!EO33=0,"",'Input -Direct Operating'!$G33*'Input -Direct Operating'!EO33)</f>
        <v/>
      </c>
      <c r="EP35" s="320" t="str">
        <f>IF('Input -Direct Operating'!EP33=0,"",'Input -Direct Operating'!$G33*'Input -Direct Operating'!EP33)</f>
        <v/>
      </c>
      <c r="EQ35" s="320" t="str">
        <f>IF('Input -Direct Operating'!EQ33=0,"",'Input -Direct Operating'!$G33*'Input -Direct Operating'!EQ33)</f>
        <v/>
      </c>
      <c r="ER35" s="320" t="str">
        <f>IF('Input -Direct Operating'!ER33=0,"",'Input -Direct Operating'!$G33*'Input -Direct Operating'!ER33)</f>
        <v/>
      </c>
      <c r="ES35" s="320" t="str">
        <f>IF('Input -Direct Operating'!ES33=0,"",'Input -Direct Operating'!$G33*'Input -Direct Operating'!ES33)</f>
        <v/>
      </c>
    </row>
    <row r="36" spans="1:149">
      <c r="A36" s="853" t="str">
        <f>IF('Input -Direct Operating'!A34=0,"",'Input -Direct Operating'!A34)</f>
        <v/>
      </c>
      <c r="B36" s="854"/>
      <c r="C36" s="855"/>
      <c r="D36" s="323" t="str">
        <f>IF('Input -Direct Operating'!C34=0,"",'Input -Direct Operating'!C34)</f>
        <v/>
      </c>
      <c r="E36" s="327" t="str">
        <f>IF('Input -Direct Operating'!D34=0,"",'Input -Direct Operating'!D34)</f>
        <v/>
      </c>
      <c r="F36" s="328" t="str">
        <f>IF('Input -Direct Operating'!E34=0,"",'Input -Direct Operating'!E34)</f>
        <v/>
      </c>
      <c r="G36" s="328" t="str">
        <f>IF('Input -Direct Operating'!F34=0,"",'Input -Direct Operating'!F34)</f>
        <v/>
      </c>
      <c r="H36" s="328" t="str">
        <f>IF('Input -Direct Operating'!G34=0,"",'Input -Direct Operating'!G34)</f>
        <v/>
      </c>
      <c r="I36" s="320" t="str">
        <f>IF('Input -Direct Operating'!I34=0,"",'Input -Direct Operating'!$G34*'Input -Direct Operating'!I34)</f>
        <v/>
      </c>
      <c r="J36" s="320" t="str">
        <f>IF('Input -Direct Operating'!J34=0,"",'Input -Direct Operating'!$G34*'Input -Direct Operating'!J34)</f>
        <v/>
      </c>
      <c r="K36" s="320" t="str">
        <f>IF('Input -Direct Operating'!K34=0,"",'Input -Direct Operating'!$G34*'Input -Direct Operating'!K34)</f>
        <v/>
      </c>
      <c r="L36" s="320" t="str">
        <f>IF('Input -Direct Operating'!L34=0,"",'Input -Direct Operating'!$G34*'Input -Direct Operating'!L34)</f>
        <v/>
      </c>
      <c r="M36" s="320" t="str">
        <f>IF('Input -Direct Operating'!M34=0,"",'Input -Direct Operating'!$G34*'Input -Direct Operating'!M34)</f>
        <v/>
      </c>
      <c r="N36" s="320" t="str">
        <f>IF('Input -Direct Operating'!N34=0,"",'Input -Direct Operating'!$G34*'Input -Direct Operating'!N34)</f>
        <v/>
      </c>
      <c r="O36" s="320" t="str">
        <f>IF('Input -Direct Operating'!O34=0,"",'Input -Direct Operating'!$G34*'Input -Direct Operating'!O34)</f>
        <v/>
      </c>
      <c r="P36" s="320" t="str">
        <f>IF('Input -Direct Operating'!P34=0,"",'Input -Direct Operating'!$G34*'Input -Direct Operating'!P34)</f>
        <v/>
      </c>
      <c r="Q36" s="320" t="str">
        <f>IF('Input -Direct Operating'!Q34=0,"",'Input -Direct Operating'!$G34*'Input -Direct Operating'!Q34)</f>
        <v/>
      </c>
      <c r="R36" s="320" t="str">
        <f>IF('Input -Direct Operating'!R34=0,"",'Input -Direct Operating'!$G34*'Input -Direct Operating'!R34)</f>
        <v/>
      </c>
      <c r="S36" s="320" t="str">
        <f>IF('Input -Direct Operating'!S34=0,"",'Input -Direct Operating'!$G34*'Input -Direct Operating'!S34)</f>
        <v/>
      </c>
      <c r="T36" s="320" t="str">
        <f>IF('Input -Direct Operating'!T34=0,"",'Input -Direct Operating'!$G34*'Input -Direct Operating'!T34)</f>
        <v/>
      </c>
      <c r="U36" s="320" t="str">
        <f>IF('Input -Direct Operating'!U34=0,"",'Input -Direct Operating'!$G34*'Input -Direct Operating'!U34)</f>
        <v/>
      </c>
      <c r="V36" s="320" t="str">
        <f>IF('Input -Direct Operating'!V34=0,"",'Input -Direct Operating'!$G34*'Input -Direct Operating'!V34)</f>
        <v/>
      </c>
      <c r="W36" s="320" t="str">
        <f>IF('Input -Direct Operating'!W34=0,"",'Input -Direct Operating'!$G34*'Input -Direct Operating'!W34)</f>
        <v/>
      </c>
      <c r="X36" s="320" t="str">
        <f>IF('Input -Direct Operating'!X34=0,"",'Input -Direct Operating'!$G34*'Input -Direct Operating'!X34)</f>
        <v/>
      </c>
      <c r="Y36" s="320" t="str">
        <f>IF('Input -Direct Operating'!Y34=0,"",'Input -Direct Operating'!$G34*'Input -Direct Operating'!Y34)</f>
        <v/>
      </c>
      <c r="Z36" s="320" t="str">
        <f>IF('Input -Direct Operating'!Z34=0,"",'Input -Direct Operating'!$G34*'Input -Direct Operating'!Z34)</f>
        <v/>
      </c>
      <c r="AA36" s="320" t="str">
        <f>IF('Input -Direct Operating'!AA34=0,"",'Input -Direct Operating'!$G34*'Input -Direct Operating'!AA34)</f>
        <v/>
      </c>
      <c r="AB36" s="320" t="str">
        <f>IF('Input -Direct Operating'!AB34=0,"",'Input -Direct Operating'!$G34*'Input -Direct Operating'!AB34)</f>
        <v/>
      </c>
      <c r="AC36" s="320" t="str">
        <f>IF('Input -Direct Operating'!AC34=0,"",'Input -Direct Operating'!$G34*'Input -Direct Operating'!AC34)</f>
        <v/>
      </c>
      <c r="AD36" s="320" t="str">
        <f>IF('Input -Direct Operating'!AD34=0,"",'Input -Direct Operating'!$G34*'Input -Direct Operating'!AD34)</f>
        <v/>
      </c>
      <c r="AE36" s="320" t="str">
        <f>IF('Input -Direct Operating'!AE34=0,"",'Input -Direct Operating'!$G34*'Input -Direct Operating'!AE34)</f>
        <v/>
      </c>
      <c r="AF36" s="320" t="str">
        <f>IF('Input -Direct Operating'!AF34=0,"",'Input -Direct Operating'!$G34*'Input -Direct Operating'!AF34)</f>
        <v/>
      </c>
      <c r="AG36" s="320" t="str">
        <f>IF('Input -Direct Operating'!AG34=0,"",'Input -Direct Operating'!$G34*'Input -Direct Operating'!AG34)</f>
        <v/>
      </c>
      <c r="AH36" s="320" t="str">
        <f>IF('Input -Direct Operating'!AH34=0,"",'Input -Direct Operating'!$G34*'Input -Direct Operating'!AH34)</f>
        <v/>
      </c>
      <c r="AI36" s="320" t="str">
        <f>IF('Input -Direct Operating'!AI34=0,"",'Input -Direct Operating'!$G34*'Input -Direct Operating'!AI34)</f>
        <v/>
      </c>
      <c r="AJ36" s="320" t="str">
        <f>IF('Input -Direct Operating'!AJ34=0,"",'Input -Direct Operating'!$G34*'Input -Direct Operating'!AJ34)</f>
        <v/>
      </c>
      <c r="AK36" s="320" t="str">
        <f>IF('Input -Direct Operating'!AK34=0,"",'Input -Direct Operating'!$G34*'Input -Direct Operating'!AK34)</f>
        <v/>
      </c>
      <c r="AL36" s="320" t="str">
        <f>IF('Input -Direct Operating'!AL34=0,"",'Input -Direct Operating'!$G34*'Input -Direct Operating'!AL34)</f>
        <v/>
      </c>
      <c r="AM36" s="320" t="str">
        <f>IF('Input -Direct Operating'!AM34=0,"",'Input -Direct Operating'!$G34*'Input -Direct Operating'!AM34)</f>
        <v/>
      </c>
      <c r="AN36" s="320" t="str">
        <f>IF('Input -Direct Operating'!AN34=0,"",'Input -Direct Operating'!$G34*'Input -Direct Operating'!AN34)</f>
        <v/>
      </c>
      <c r="AO36" s="320" t="str">
        <f>IF('Input -Direct Operating'!AO34=0,"",'Input -Direct Operating'!$G34*'Input -Direct Operating'!AO34)</f>
        <v/>
      </c>
      <c r="AP36" s="320" t="str">
        <f>IF('Input -Direct Operating'!AP34=0,"",'Input -Direct Operating'!$G34*'Input -Direct Operating'!AP34)</f>
        <v/>
      </c>
      <c r="AQ36" s="320" t="str">
        <f>IF('Input -Direct Operating'!AQ34=0,"",'Input -Direct Operating'!$G34*'Input -Direct Operating'!AQ34)</f>
        <v/>
      </c>
      <c r="AR36" s="320" t="str">
        <f>IF('Input -Direct Operating'!AR34=0,"",'Input -Direct Operating'!$G34*'Input -Direct Operating'!AR34)</f>
        <v/>
      </c>
      <c r="AS36" s="320" t="str">
        <f>IF('Input -Direct Operating'!AS34=0,"",'Input -Direct Operating'!$G34*'Input -Direct Operating'!AS34)</f>
        <v/>
      </c>
      <c r="AT36" s="320" t="str">
        <f>IF('Input -Direct Operating'!AT34=0,"",'Input -Direct Operating'!$G34*'Input -Direct Operating'!AT34)</f>
        <v/>
      </c>
      <c r="AU36" s="320" t="str">
        <f>IF('Input -Direct Operating'!AU34=0,"",'Input -Direct Operating'!$G34*'Input -Direct Operating'!AU34)</f>
        <v/>
      </c>
      <c r="AV36" s="320" t="str">
        <f>IF('Input -Direct Operating'!AV34=0,"",'Input -Direct Operating'!$G34*'Input -Direct Operating'!AV34)</f>
        <v/>
      </c>
      <c r="AW36" s="320" t="str">
        <f>IF('Input -Direct Operating'!AW34=0,"",'Input -Direct Operating'!$G34*'Input -Direct Operating'!AW34)</f>
        <v/>
      </c>
      <c r="AX36" s="320" t="str">
        <f>IF('Input -Direct Operating'!AX34=0,"",'Input -Direct Operating'!$G34*'Input -Direct Operating'!AX34)</f>
        <v/>
      </c>
      <c r="AY36" s="320" t="str">
        <f>IF('Input -Direct Operating'!AY34=0,"",'Input -Direct Operating'!$G34*'Input -Direct Operating'!AY34)</f>
        <v/>
      </c>
      <c r="AZ36" s="320" t="str">
        <f>IF('Input -Direct Operating'!AZ34=0,"",'Input -Direct Operating'!$G34*'Input -Direct Operating'!AZ34)</f>
        <v/>
      </c>
      <c r="BA36" s="320" t="str">
        <f>IF('Input -Direct Operating'!BA34=0,"",'Input -Direct Operating'!$G34*'Input -Direct Operating'!BA34)</f>
        <v/>
      </c>
      <c r="BB36" s="320" t="str">
        <f>IF('Input -Direct Operating'!BB34=0,"",'Input -Direct Operating'!$G34*'Input -Direct Operating'!BB34)</f>
        <v/>
      </c>
      <c r="BC36" s="320" t="str">
        <f>IF('Input -Direct Operating'!BC34=0,"",'Input -Direct Operating'!$G34*'Input -Direct Operating'!BC34)</f>
        <v/>
      </c>
      <c r="BD36" s="320" t="str">
        <f>IF('Input -Direct Operating'!BD34=0,"",'Input -Direct Operating'!$G34*'Input -Direct Operating'!BD34)</f>
        <v/>
      </c>
      <c r="BE36" s="320" t="str">
        <f>IF('Input -Direct Operating'!BE34=0,"",'Input -Direct Operating'!$G34*'Input -Direct Operating'!BE34)</f>
        <v/>
      </c>
      <c r="BF36" s="320" t="str">
        <f>IF('Input -Direct Operating'!BF34=0,"",'Input -Direct Operating'!$G34*'Input -Direct Operating'!BF34)</f>
        <v/>
      </c>
      <c r="BG36" s="320" t="str">
        <f>IF('Input -Direct Operating'!BG34=0,"",'Input -Direct Operating'!$G34*'Input -Direct Operating'!BG34)</f>
        <v/>
      </c>
      <c r="BH36" s="320" t="str">
        <f>IF('Input -Direct Operating'!BH34=0,"",'Input -Direct Operating'!$G34*'Input -Direct Operating'!BH34)</f>
        <v/>
      </c>
      <c r="BI36" s="320" t="str">
        <f>IF('Input -Direct Operating'!BI34=0,"",'Input -Direct Operating'!$G34*'Input -Direct Operating'!BI34)</f>
        <v/>
      </c>
      <c r="BJ36" s="320" t="str">
        <f>IF('Input -Direct Operating'!BJ34=0,"",'Input -Direct Operating'!$G34*'Input -Direct Operating'!BJ34)</f>
        <v/>
      </c>
      <c r="BK36" s="320" t="str">
        <f>IF('Input -Direct Operating'!BK34=0,"",'Input -Direct Operating'!$G34*'Input -Direct Operating'!BK34)</f>
        <v/>
      </c>
      <c r="BL36" s="320" t="str">
        <f>IF('Input -Direct Operating'!BL34=0,"",'Input -Direct Operating'!$G34*'Input -Direct Operating'!BL34)</f>
        <v/>
      </c>
      <c r="BM36" s="320" t="str">
        <f>IF('Input -Direct Operating'!BM34=0,"",'Input -Direct Operating'!$G34*'Input -Direct Operating'!BM34)</f>
        <v/>
      </c>
      <c r="BN36" s="320" t="str">
        <f>IF('Input -Direct Operating'!BN34=0,"",'Input -Direct Operating'!$G34*'Input -Direct Operating'!BN34)</f>
        <v/>
      </c>
      <c r="BO36" s="320" t="str">
        <f>IF('Input -Direct Operating'!BO34=0,"",'Input -Direct Operating'!$G34*'Input -Direct Operating'!BO34)</f>
        <v/>
      </c>
      <c r="BP36" s="320" t="str">
        <f>IF('Input -Direct Operating'!BP34=0,"",'Input -Direct Operating'!$G34*'Input -Direct Operating'!BP34)</f>
        <v/>
      </c>
      <c r="BQ36" s="320" t="str">
        <f>IF('Input -Direct Operating'!BQ34=0,"",'Input -Direct Operating'!$G34*'Input -Direct Operating'!BQ34)</f>
        <v/>
      </c>
      <c r="BR36" s="320" t="str">
        <f>IF('Input -Direct Operating'!BR34=0,"",'Input -Direct Operating'!$G34*'Input -Direct Operating'!BR34)</f>
        <v/>
      </c>
      <c r="BS36" s="320" t="str">
        <f>IF('Input -Direct Operating'!BS34=0,"",'Input -Direct Operating'!$G34*'Input -Direct Operating'!BS34)</f>
        <v/>
      </c>
      <c r="BT36" s="320" t="str">
        <f>IF('Input -Direct Operating'!BT34=0,"",'Input -Direct Operating'!$G34*'Input -Direct Operating'!BT34)</f>
        <v/>
      </c>
      <c r="BU36" s="320" t="str">
        <f>IF('Input -Direct Operating'!BU34=0,"",'Input -Direct Operating'!$G34*'Input -Direct Operating'!BU34)</f>
        <v/>
      </c>
      <c r="BV36" s="320" t="str">
        <f>IF('Input -Direct Operating'!BV34=0,"",'Input -Direct Operating'!$G34*'Input -Direct Operating'!BV34)</f>
        <v/>
      </c>
      <c r="BW36" s="320" t="str">
        <f>IF('Input -Direct Operating'!BW34=0,"",'Input -Direct Operating'!$G34*'Input -Direct Operating'!BW34)</f>
        <v/>
      </c>
      <c r="BX36" s="320" t="str">
        <f>IF('Input -Direct Operating'!BX34=0,"",'Input -Direct Operating'!$G34*'Input -Direct Operating'!BX34)</f>
        <v/>
      </c>
      <c r="BY36" s="320" t="str">
        <f>IF('Input -Direct Operating'!BY34=0,"",'Input -Direct Operating'!$G34*'Input -Direct Operating'!BY34)</f>
        <v/>
      </c>
      <c r="BZ36" s="320" t="str">
        <f>IF('Input -Direct Operating'!BZ34=0,"",'Input -Direct Operating'!$G34*'Input -Direct Operating'!BZ34)</f>
        <v/>
      </c>
      <c r="CA36" s="320" t="str">
        <f>IF('Input -Direct Operating'!CA34=0,"",'Input -Direct Operating'!$G34*'Input -Direct Operating'!CA34)</f>
        <v/>
      </c>
      <c r="CB36" s="320" t="str">
        <f>IF('Input -Direct Operating'!CB34=0,"",'Input -Direct Operating'!$G34*'Input -Direct Operating'!CB34)</f>
        <v/>
      </c>
      <c r="CC36" s="320" t="str">
        <f>IF('Input -Direct Operating'!CC34=0,"",'Input -Direct Operating'!$G34*'Input -Direct Operating'!CC34)</f>
        <v/>
      </c>
      <c r="CD36" s="320" t="str">
        <f>IF('Input -Direct Operating'!CD34=0,"",'Input -Direct Operating'!$G34*'Input -Direct Operating'!CD34)</f>
        <v/>
      </c>
      <c r="CE36" s="320" t="str">
        <f>IF('Input -Direct Operating'!CE34=0,"",'Input -Direct Operating'!$G34*'Input -Direct Operating'!CE34)</f>
        <v/>
      </c>
      <c r="CF36" s="320" t="str">
        <f>IF('Input -Direct Operating'!CF34=0,"",'Input -Direct Operating'!$G34*'Input -Direct Operating'!CF34)</f>
        <v/>
      </c>
      <c r="CG36" s="320" t="str">
        <f>IF('Input -Direct Operating'!CG34=0,"",'Input -Direct Operating'!$G34*'Input -Direct Operating'!CG34)</f>
        <v/>
      </c>
      <c r="CH36" s="320" t="str">
        <f>IF('Input -Direct Operating'!CH34=0,"",'Input -Direct Operating'!$G34*'Input -Direct Operating'!CH34)</f>
        <v/>
      </c>
      <c r="CI36" s="320" t="str">
        <f>IF('Input -Direct Operating'!CI34=0,"",'Input -Direct Operating'!$G34*'Input -Direct Operating'!CI34)</f>
        <v/>
      </c>
      <c r="CJ36" s="320" t="str">
        <f>IF('Input -Direct Operating'!CJ34=0,"",'Input -Direct Operating'!$G34*'Input -Direct Operating'!CJ34)</f>
        <v/>
      </c>
      <c r="CK36" s="320" t="str">
        <f>IF('Input -Direct Operating'!CK34=0,"",'Input -Direct Operating'!$G34*'Input -Direct Operating'!CK34)</f>
        <v/>
      </c>
      <c r="CL36" s="320" t="str">
        <f>IF('Input -Direct Operating'!CL34=0,"",'Input -Direct Operating'!$G34*'Input -Direct Operating'!CL34)</f>
        <v/>
      </c>
      <c r="CM36" s="320" t="str">
        <f>IF('Input -Direct Operating'!CM34=0,"",'Input -Direct Operating'!$G34*'Input -Direct Operating'!CM34)</f>
        <v/>
      </c>
      <c r="CN36" s="320" t="str">
        <f>IF('Input -Direct Operating'!CN34=0,"",'Input -Direct Operating'!$G34*'Input -Direct Operating'!CN34)</f>
        <v/>
      </c>
      <c r="CO36" s="320" t="str">
        <f>IF('Input -Direct Operating'!CO34=0,"",'Input -Direct Operating'!$G34*'Input -Direct Operating'!CO34)</f>
        <v/>
      </c>
      <c r="CP36" s="320" t="str">
        <f>IF('Input -Direct Operating'!CP34=0,"",'Input -Direct Operating'!$G34*'Input -Direct Operating'!CP34)</f>
        <v/>
      </c>
      <c r="CQ36" s="320" t="str">
        <f>IF('Input -Direct Operating'!CQ34=0,"",'Input -Direct Operating'!$G34*'Input -Direct Operating'!CQ34)</f>
        <v/>
      </c>
      <c r="CR36" s="320" t="str">
        <f>IF('Input -Direct Operating'!CR34=0,"",'Input -Direct Operating'!$G34*'Input -Direct Operating'!CR34)</f>
        <v/>
      </c>
      <c r="CS36" s="320" t="str">
        <f>IF('Input -Direct Operating'!CS34=0,"",'Input -Direct Operating'!$G34*'Input -Direct Operating'!CS34)</f>
        <v/>
      </c>
      <c r="CT36" s="320" t="str">
        <f>IF('Input -Direct Operating'!CT34=0,"",'Input -Direct Operating'!$G34*'Input -Direct Operating'!CT34)</f>
        <v/>
      </c>
      <c r="CU36" s="320" t="str">
        <f>IF('Input -Direct Operating'!CU34=0,"",'Input -Direct Operating'!$G34*'Input -Direct Operating'!CU34)</f>
        <v/>
      </c>
      <c r="CV36" s="320" t="str">
        <f>IF('Input -Direct Operating'!CV34=0,"",'Input -Direct Operating'!$G34*'Input -Direct Operating'!CV34)</f>
        <v/>
      </c>
      <c r="CW36" s="320" t="str">
        <f>IF('Input -Direct Operating'!CW34=0,"",'Input -Direct Operating'!$G34*'Input -Direct Operating'!CW34)</f>
        <v/>
      </c>
      <c r="CX36" s="320" t="str">
        <f>IF('Input -Direct Operating'!CX34=0,"",'Input -Direct Operating'!$G34*'Input -Direct Operating'!CX34)</f>
        <v/>
      </c>
      <c r="CY36" s="320" t="str">
        <f>IF('Input -Direct Operating'!CY34=0,"",'Input -Direct Operating'!$G34*'Input -Direct Operating'!CY34)</f>
        <v/>
      </c>
      <c r="CZ36" s="320" t="str">
        <f>IF('Input -Direct Operating'!CZ34=0,"",'Input -Direct Operating'!$G34*'Input -Direct Operating'!CZ34)</f>
        <v/>
      </c>
      <c r="DA36" s="320" t="str">
        <f>IF('Input -Direct Operating'!DA34=0,"",'Input -Direct Operating'!$G34*'Input -Direct Operating'!DA34)</f>
        <v/>
      </c>
      <c r="DB36" s="320" t="str">
        <f>IF('Input -Direct Operating'!DB34=0,"",'Input -Direct Operating'!$G34*'Input -Direct Operating'!DB34)</f>
        <v/>
      </c>
      <c r="DC36" s="320" t="str">
        <f>IF('Input -Direct Operating'!DC34=0,"",'Input -Direct Operating'!$G34*'Input -Direct Operating'!DC34)</f>
        <v/>
      </c>
      <c r="DD36" s="320" t="str">
        <f>IF('Input -Direct Operating'!DD34=0,"",'Input -Direct Operating'!$G34*'Input -Direct Operating'!DD34)</f>
        <v/>
      </c>
      <c r="DE36" s="320" t="str">
        <f>IF('Input -Direct Operating'!DE34=0,"",'Input -Direct Operating'!$G34*'Input -Direct Operating'!DE34)</f>
        <v/>
      </c>
      <c r="DF36" s="320" t="str">
        <f>IF('Input -Direct Operating'!DF34=0,"",'Input -Direct Operating'!$G34*'Input -Direct Operating'!DF34)</f>
        <v/>
      </c>
      <c r="DG36" s="320" t="str">
        <f>IF('Input -Direct Operating'!DG34=0,"",'Input -Direct Operating'!$G34*'Input -Direct Operating'!DG34)</f>
        <v/>
      </c>
      <c r="DH36" s="320" t="str">
        <f>IF('Input -Direct Operating'!DH34=0,"",'Input -Direct Operating'!$G34*'Input -Direct Operating'!DH34)</f>
        <v/>
      </c>
      <c r="DI36" s="320" t="str">
        <f>IF('Input -Direct Operating'!DI34=0,"",'Input -Direct Operating'!$G34*'Input -Direct Operating'!DI34)</f>
        <v/>
      </c>
      <c r="DJ36" s="320" t="str">
        <f>IF('Input -Direct Operating'!DJ34=0,"",'Input -Direct Operating'!$G34*'Input -Direct Operating'!DJ34)</f>
        <v/>
      </c>
      <c r="DK36" s="320" t="str">
        <f>IF('Input -Direct Operating'!DK34=0,"",'Input -Direct Operating'!$G34*'Input -Direct Operating'!DK34)</f>
        <v/>
      </c>
      <c r="DL36" s="320" t="str">
        <f>IF('Input -Direct Operating'!DL34=0,"",'Input -Direct Operating'!$G34*'Input -Direct Operating'!DL34)</f>
        <v/>
      </c>
      <c r="DM36" s="320" t="str">
        <f>IF('Input -Direct Operating'!DM34=0,"",'Input -Direct Operating'!$G34*'Input -Direct Operating'!DM34)</f>
        <v/>
      </c>
      <c r="DN36" s="320" t="str">
        <f>IF('Input -Direct Operating'!DN34=0,"",'Input -Direct Operating'!$G34*'Input -Direct Operating'!DN34)</f>
        <v/>
      </c>
      <c r="DO36" s="320" t="str">
        <f>IF('Input -Direct Operating'!DO34=0,"",'Input -Direct Operating'!$G34*'Input -Direct Operating'!DO34)</f>
        <v/>
      </c>
      <c r="DP36" s="320" t="str">
        <f>IF('Input -Direct Operating'!DP34=0,"",'Input -Direct Operating'!$G34*'Input -Direct Operating'!DP34)</f>
        <v/>
      </c>
      <c r="DQ36" s="320" t="str">
        <f>IF('Input -Direct Operating'!DQ34=0,"",'Input -Direct Operating'!$G34*'Input -Direct Operating'!DQ34)</f>
        <v/>
      </c>
      <c r="DR36" s="320" t="str">
        <f>IF('Input -Direct Operating'!DR34=0,"",'Input -Direct Operating'!$G34*'Input -Direct Operating'!DR34)</f>
        <v/>
      </c>
      <c r="DS36" s="320" t="str">
        <f>IF('Input -Direct Operating'!DS34=0,"",'Input -Direct Operating'!$G34*'Input -Direct Operating'!DS34)</f>
        <v/>
      </c>
      <c r="DT36" s="320" t="str">
        <f>IF('Input -Direct Operating'!DT34=0,"",'Input -Direct Operating'!$G34*'Input -Direct Operating'!DT34)</f>
        <v/>
      </c>
      <c r="DU36" s="320" t="str">
        <f>IF('Input -Direct Operating'!DU34=0,"",'Input -Direct Operating'!$G34*'Input -Direct Operating'!DU34)</f>
        <v/>
      </c>
      <c r="DV36" s="320" t="str">
        <f>IF('Input -Direct Operating'!DV34=0,"",'Input -Direct Operating'!$G34*'Input -Direct Operating'!DV34)</f>
        <v/>
      </c>
      <c r="DW36" s="320" t="str">
        <f>IF('Input -Direct Operating'!DW34=0,"",'Input -Direct Operating'!$G34*'Input -Direct Operating'!DW34)</f>
        <v/>
      </c>
      <c r="DX36" s="320" t="str">
        <f>IF('Input -Direct Operating'!DX34=0,"",'Input -Direct Operating'!$G34*'Input -Direct Operating'!DX34)</f>
        <v/>
      </c>
      <c r="DY36" s="320" t="str">
        <f>IF('Input -Direct Operating'!DY34=0,"",'Input -Direct Operating'!$G34*'Input -Direct Operating'!DY34)</f>
        <v/>
      </c>
      <c r="DZ36" s="320" t="str">
        <f>IF('Input -Direct Operating'!DZ34=0,"",'Input -Direct Operating'!$G34*'Input -Direct Operating'!DZ34)</f>
        <v/>
      </c>
      <c r="EA36" s="320" t="str">
        <f>IF('Input -Direct Operating'!EA34=0,"",'Input -Direct Operating'!$G34*'Input -Direct Operating'!EA34)</f>
        <v/>
      </c>
      <c r="EB36" s="320" t="str">
        <f>IF('Input -Direct Operating'!EB34=0,"",'Input -Direct Operating'!$G34*'Input -Direct Operating'!EB34)</f>
        <v/>
      </c>
      <c r="EC36" s="320" t="str">
        <f>IF('Input -Direct Operating'!EC34=0,"",'Input -Direct Operating'!$G34*'Input -Direct Operating'!EC34)</f>
        <v/>
      </c>
      <c r="ED36" s="320" t="str">
        <f>IF('Input -Direct Operating'!ED34=0,"",'Input -Direct Operating'!$G34*'Input -Direct Operating'!ED34)</f>
        <v/>
      </c>
      <c r="EE36" s="320" t="str">
        <f>IF('Input -Direct Operating'!EE34=0,"",'Input -Direct Operating'!$G34*'Input -Direct Operating'!EE34)</f>
        <v/>
      </c>
      <c r="EF36" s="320" t="str">
        <f>IF('Input -Direct Operating'!EF34=0,"",'Input -Direct Operating'!$G34*'Input -Direct Operating'!EF34)</f>
        <v/>
      </c>
      <c r="EG36" s="320" t="str">
        <f>IF('Input -Direct Operating'!EG34=0,"",'Input -Direct Operating'!$G34*'Input -Direct Operating'!EG34)</f>
        <v/>
      </c>
      <c r="EH36" s="320" t="str">
        <f>IF('Input -Direct Operating'!EH34=0,"",'Input -Direct Operating'!$G34*'Input -Direct Operating'!EH34)</f>
        <v/>
      </c>
      <c r="EI36" s="320" t="str">
        <f>IF('Input -Direct Operating'!EI34=0,"",'Input -Direct Operating'!$G34*'Input -Direct Operating'!EI34)</f>
        <v/>
      </c>
      <c r="EJ36" s="320" t="str">
        <f>IF('Input -Direct Operating'!EJ34=0,"",'Input -Direct Operating'!$G34*'Input -Direct Operating'!EJ34)</f>
        <v/>
      </c>
      <c r="EK36" s="320" t="str">
        <f>IF('Input -Direct Operating'!EK34=0,"",'Input -Direct Operating'!$G34*'Input -Direct Operating'!EK34)</f>
        <v/>
      </c>
      <c r="EL36" s="320" t="str">
        <f>IF('Input -Direct Operating'!EL34=0,"",'Input -Direct Operating'!$G34*'Input -Direct Operating'!EL34)</f>
        <v/>
      </c>
      <c r="EM36" s="320" t="str">
        <f>IF('Input -Direct Operating'!EM34=0,"",'Input -Direct Operating'!$G34*'Input -Direct Operating'!EM34)</f>
        <v/>
      </c>
      <c r="EN36" s="320" t="str">
        <f>IF('Input -Direct Operating'!EN34=0,"",'Input -Direct Operating'!$G34*'Input -Direct Operating'!EN34)</f>
        <v/>
      </c>
      <c r="EO36" s="320" t="str">
        <f>IF('Input -Direct Operating'!EO34=0,"",'Input -Direct Operating'!$G34*'Input -Direct Operating'!EO34)</f>
        <v/>
      </c>
      <c r="EP36" s="320" t="str">
        <f>IF('Input -Direct Operating'!EP34=0,"",'Input -Direct Operating'!$G34*'Input -Direct Operating'!EP34)</f>
        <v/>
      </c>
      <c r="EQ36" s="320" t="str">
        <f>IF('Input -Direct Operating'!EQ34=0,"",'Input -Direct Operating'!$G34*'Input -Direct Operating'!EQ34)</f>
        <v/>
      </c>
      <c r="ER36" s="320" t="str">
        <f>IF('Input -Direct Operating'!ER34=0,"",'Input -Direct Operating'!$G34*'Input -Direct Operating'!ER34)</f>
        <v/>
      </c>
      <c r="ES36" s="320" t="str">
        <f>IF('Input -Direct Operating'!ES34=0,"",'Input -Direct Operating'!$G34*'Input -Direct Operating'!ES34)</f>
        <v/>
      </c>
    </row>
    <row r="37" spans="1:149">
      <c r="A37" s="853" t="str">
        <f>IF('Input -Direct Operating'!A35=0,"",'Input -Direct Operating'!A35)</f>
        <v/>
      </c>
      <c r="B37" s="854"/>
      <c r="C37" s="855"/>
      <c r="D37" s="323" t="str">
        <f>IF('Input -Direct Operating'!C35=0,"",'Input -Direct Operating'!C35)</f>
        <v/>
      </c>
      <c r="E37" s="327" t="str">
        <f>IF('Input -Direct Operating'!D35=0,"",'Input -Direct Operating'!D35)</f>
        <v/>
      </c>
      <c r="F37" s="328" t="str">
        <f>IF('Input -Direct Operating'!E35=0,"",'Input -Direct Operating'!E35)</f>
        <v/>
      </c>
      <c r="G37" s="328" t="str">
        <f>IF('Input -Direct Operating'!F35=0,"",'Input -Direct Operating'!F35)</f>
        <v/>
      </c>
      <c r="H37" s="328" t="str">
        <f>IF('Input -Direct Operating'!G35=0,"",'Input -Direct Operating'!G35)</f>
        <v/>
      </c>
      <c r="I37" s="320" t="str">
        <f>IF('Input -Direct Operating'!I35=0,"",'Input -Direct Operating'!$G35*'Input -Direct Operating'!I35)</f>
        <v/>
      </c>
      <c r="J37" s="320" t="str">
        <f>IF('Input -Direct Operating'!J35=0,"",'Input -Direct Operating'!$G35*'Input -Direct Operating'!J35)</f>
        <v/>
      </c>
      <c r="K37" s="320" t="str">
        <f>IF('Input -Direct Operating'!K35=0,"",'Input -Direct Operating'!$G35*'Input -Direct Operating'!K35)</f>
        <v/>
      </c>
      <c r="L37" s="320" t="str">
        <f>IF('Input -Direct Operating'!L35=0,"",'Input -Direct Operating'!$G35*'Input -Direct Operating'!L35)</f>
        <v/>
      </c>
      <c r="M37" s="320" t="str">
        <f>IF('Input -Direct Operating'!M35=0,"",'Input -Direct Operating'!$G35*'Input -Direct Operating'!M35)</f>
        <v/>
      </c>
      <c r="N37" s="320" t="str">
        <f>IF('Input -Direct Operating'!N35=0,"",'Input -Direct Operating'!$G35*'Input -Direct Operating'!N35)</f>
        <v/>
      </c>
      <c r="O37" s="320" t="str">
        <f>IF('Input -Direct Operating'!O35=0,"",'Input -Direct Operating'!$G35*'Input -Direct Operating'!O35)</f>
        <v/>
      </c>
      <c r="P37" s="320" t="str">
        <f>IF('Input -Direct Operating'!P35=0,"",'Input -Direct Operating'!$G35*'Input -Direct Operating'!P35)</f>
        <v/>
      </c>
      <c r="Q37" s="320" t="str">
        <f>IF('Input -Direct Operating'!Q35=0,"",'Input -Direct Operating'!$G35*'Input -Direct Operating'!Q35)</f>
        <v/>
      </c>
      <c r="R37" s="320" t="str">
        <f>IF('Input -Direct Operating'!R35=0,"",'Input -Direct Operating'!$G35*'Input -Direct Operating'!R35)</f>
        <v/>
      </c>
      <c r="S37" s="320" t="str">
        <f>IF('Input -Direct Operating'!S35=0,"",'Input -Direct Operating'!$G35*'Input -Direct Operating'!S35)</f>
        <v/>
      </c>
      <c r="T37" s="320" t="str">
        <f>IF('Input -Direct Operating'!T35=0,"",'Input -Direct Operating'!$G35*'Input -Direct Operating'!T35)</f>
        <v/>
      </c>
      <c r="U37" s="320" t="str">
        <f>IF('Input -Direct Operating'!U35=0,"",'Input -Direct Operating'!$G35*'Input -Direct Operating'!U35)</f>
        <v/>
      </c>
      <c r="V37" s="320" t="str">
        <f>IF('Input -Direct Operating'!V35=0,"",'Input -Direct Operating'!$G35*'Input -Direct Operating'!V35)</f>
        <v/>
      </c>
      <c r="W37" s="320" t="str">
        <f>IF('Input -Direct Operating'!W35=0,"",'Input -Direct Operating'!$G35*'Input -Direct Operating'!W35)</f>
        <v/>
      </c>
      <c r="X37" s="320" t="str">
        <f>IF('Input -Direct Operating'!X35=0,"",'Input -Direct Operating'!$G35*'Input -Direct Operating'!X35)</f>
        <v/>
      </c>
      <c r="Y37" s="320" t="str">
        <f>IF('Input -Direct Operating'!Y35=0,"",'Input -Direct Operating'!$G35*'Input -Direct Operating'!Y35)</f>
        <v/>
      </c>
      <c r="Z37" s="320" t="str">
        <f>IF('Input -Direct Operating'!Z35=0,"",'Input -Direct Operating'!$G35*'Input -Direct Operating'!Z35)</f>
        <v/>
      </c>
      <c r="AA37" s="320" t="str">
        <f>IF('Input -Direct Operating'!AA35=0,"",'Input -Direct Operating'!$G35*'Input -Direct Operating'!AA35)</f>
        <v/>
      </c>
      <c r="AB37" s="320" t="str">
        <f>IF('Input -Direct Operating'!AB35=0,"",'Input -Direct Operating'!$G35*'Input -Direct Operating'!AB35)</f>
        <v/>
      </c>
      <c r="AC37" s="320" t="str">
        <f>IF('Input -Direct Operating'!AC35=0,"",'Input -Direct Operating'!$G35*'Input -Direct Operating'!AC35)</f>
        <v/>
      </c>
      <c r="AD37" s="320" t="str">
        <f>IF('Input -Direct Operating'!AD35=0,"",'Input -Direct Operating'!$G35*'Input -Direct Operating'!AD35)</f>
        <v/>
      </c>
      <c r="AE37" s="320" t="str">
        <f>IF('Input -Direct Operating'!AE35=0,"",'Input -Direct Operating'!$G35*'Input -Direct Operating'!AE35)</f>
        <v/>
      </c>
      <c r="AF37" s="320" t="str">
        <f>IF('Input -Direct Operating'!AF35=0,"",'Input -Direct Operating'!$G35*'Input -Direct Operating'!AF35)</f>
        <v/>
      </c>
      <c r="AG37" s="320" t="str">
        <f>IF('Input -Direct Operating'!AG35=0,"",'Input -Direct Operating'!$G35*'Input -Direct Operating'!AG35)</f>
        <v/>
      </c>
      <c r="AH37" s="320" t="str">
        <f>IF('Input -Direct Operating'!AH35=0,"",'Input -Direct Operating'!$G35*'Input -Direct Operating'!AH35)</f>
        <v/>
      </c>
      <c r="AI37" s="320" t="str">
        <f>IF('Input -Direct Operating'!AI35=0,"",'Input -Direct Operating'!$G35*'Input -Direct Operating'!AI35)</f>
        <v/>
      </c>
      <c r="AJ37" s="320" t="str">
        <f>IF('Input -Direct Operating'!AJ35=0,"",'Input -Direct Operating'!$G35*'Input -Direct Operating'!AJ35)</f>
        <v/>
      </c>
      <c r="AK37" s="320" t="str">
        <f>IF('Input -Direct Operating'!AK35=0,"",'Input -Direct Operating'!$G35*'Input -Direct Operating'!AK35)</f>
        <v/>
      </c>
      <c r="AL37" s="320" t="str">
        <f>IF('Input -Direct Operating'!AL35=0,"",'Input -Direct Operating'!$G35*'Input -Direct Operating'!AL35)</f>
        <v/>
      </c>
      <c r="AM37" s="320" t="str">
        <f>IF('Input -Direct Operating'!AM35=0,"",'Input -Direct Operating'!$G35*'Input -Direct Operating'!AM35)</f>
        <v/>
      </c>
      <c r="AN37" s="320" t="str">
        <f>IF('Input -Direct Operating'!AN35=0,"",'Input -Direct Operating'!$G35*'Input -Direct Operating'!AN35)</f>
        <v/>
      </c>
      <c r="AO37" s="320" t="str">
        <f>IF('Input -Direct Operating'!AO35=0,"",'Input -Direct Operating'!$G35*'Input -Direct Operating'!AO35)</f>
        <v/>
      </c>
      <c r="AP37" s="320" t="str">
        <f>IF('Input -Direct Operating'!AP35=0,"",'Input -Direct Operating'!$G35*'Input -Direct Operating'!AP35)</f>
        <v/>
      </c>
      <c r="AQ37" s="320" t="str">
        <f>IF('Input -Direct Operating'!AQ35=0,"",'Input -Direct Operating'!$G35*'Input -Direct Operating'!AQ35)</f>
        <v/>
      </c>
      <c r="AR37" s="320" t="str">
        <f>IF('Input -Direct Operating'!AR35=0,"",'Input -Direct Operating'!$G35*'Input -Direct Operating'!AR35)</f>
        <v/>
      </c>
      <c r="AS37" s="320" t="str">
        <f>IF('Input -Direct Operating'!AS35=0,"",'Input -Direct Operating'!$G35*'Input -Direct Operating'!AS35)</f>
        <v/>
      </c>
      <c r="AT37" s="320" t="str">
        <f>IF('Input -Direct Operating'!AT35=0,"",'Input -Direct Operating'!$G35*'Input -Direct Operating'!AT35)</f>
        <v/>
      </c>
      <c r="AU37" s="320" t="str">
        <f>IF('Input -Direct Operating'!AU35=0,"",'Input -Direct Operating'!$G35*'Input -Direct Operating'!AU35)</f>
        <v/>
      </c>
      <c r="AV37" s="320" t="str">
        <f>IF('Input -Direct Operating'!AV35=0,"",'Input -Direct Operating'!$G35*'Input -Direct Operating'!AV35)</f>
        <v/>
      </c>
      <c r="AW37" s="320" t="str">
        <f>IF('Input -Direct Operating'!AW35=0,"",'Input -Direct Operating'!$G35*'Input -Direct Operating'!AW35)</f>
        <v/>
      </c>
      <c r="AX37" s="320" t="str">
        <f>IF('Input -Direct Operating'!AX35=0,"",'Input -Direct Operating'!$G35*'Input -Direct Operating'!AX35)</f>
        <v/>
      </c>
      <c r="AY37" s="320" t="str">
        <f>IF('Input -Direct Operating'!AY35=0,"",'Input -Direct Operating'!$G35*'Input -Direct Operating'!AY35)</f>
        <v/>
      </c>
      <c r="AZ37" s="320" t="str">
        <f>IF('Input -Direct Operating'!AZ35=0,"",'Input -Direct Operating'!$G35*'Input -Direct Operating'!AZ35)</f>
        <v/>
      </c>
      <c r="BA37" s="320" t="str">
        <f>IF('Input -Direct Operating'!BA35=0,"",'Input -Direct Operating'!$G35*'Input -Direct Operating'!BA35)</f>
        <v/>
      </c>
      <c r="BB37" s="320" t="str">
        <f>IF('Input -Direct Operating'!BB35=0,"",'Input -Direct Operating'!$G35*'Input -Direct Operating'!BB35)</f>
        <v/>
      </c>
      <c r="BC37" s="320" t="str">
        <f>IF('Input -Direct Operating'!BC35=0,"",'Input -Direct Operating'!$G35*'Input -Direct Operating'!BC35)</f>
        <v/>
      </c>
      <c r="BD37" s="320" t="str">
        <f>IF('Input -Direct Operating'!BD35=0,"",'Input -Direct Operating'!$G35*'Input -Direct Operating'!BD35)</f>
        <v/>
      </c>
      <c r="BE37" s="320" t="str">
        <f>IF('Input -Direct Operating'!BE35=0,"",'Input -Direct Operating'!$G35*'Input -Direct Operating'!BE35)</f>
        <v/>
      </c>
      <c r="BF37" s="320" t="str">
        <f>IF('Input -Direct Operating'!BF35=0,"",'Input -Direct Operating'!$G35*'Input -Direct Operating'!BF35)</f>
        <v/>
      </c>
      <c r="BG37" s="320" t="str">
        <f>IF('Input -Direct Operating'!BG35=0,"",'Input -Direct Operating'!$G35*'Input -Direct Operating'!BG35)</f>
        <v/>
      </c>
      <c r="BH37" s="320" t="str">
        <f>IF('Input -Direct Operating'!BH35=0,"",'Input -Direct Operating'!$G35*'Input -Direct Operating'!BH35)</f>
        <v/>
      </c>
      <c r="BI37" s="320" t="str">
        <f>IF('Input -Direct Operating'!BI35=0,"",'Input -Direct Operating'!$G35*'Input -Direct Operating'!BI35)</f>
        <v/>
      </c>
      <c r="BJ37" s="320" t="str">
        <f>IF('Input -Direct Operating'!BJ35=0,"",'Input -Direct Operating'!$G35*'Input -Direct Operating'!BJ35)</f>
        <v/>
      </c>
      <c r="BK37" s="320" t="str">
        <f>IF('Input -Direct Operating'!BK35=0,"",'Input -Direct Operating'!$G35*'Input -Direct Operating'!BK35)</f>
        <v/>
      </c>
      <c r="BL37" s="320" t="str">
        <f>IF('Input -Direct Operating'!BL35=0,"",'Input -Direct Operating'!$G35*'Input -Direct Operating'!BL35)</f>
        <v/>
      </c>
      <c r="BM37" s="320" t="str">
        <f>IF('Input -Direct Operating'!BM35=0,"",'Input -Direct Operating'!$G35*'Input -Direct Operating'!BM35)</f>
        <v/>
      </c>
      <c r="BN37" s="320" t="str">
        <f>IF('Input -Direct Operating'!BN35=0,"",'Input -Direct Operating'!$G35*'Input -Direct Operating'!BN35)</f>
        <v/>
      </c>
      <c r="BO37" s="320" t="str">
        <f>IF('Input -Direct Operating'!BO35=0,"",'Input -Direct Operating'!$G35*'Input -Direct Operating'!BO35)</f>
        <v/>
      </c>
      <c r="BP37" s="320" t="str">
        <f>IF('Input -Direct Operating'!BP35=0,"",'Input -Direct Operating'!$G35*'Input -Direct Operating'!BP35)</f>
        <v/>
      </c>
      <c r="BQ37" s="320" t="str">
        <f>IF('Input -Direct Operating'!BQ35=0,"",'Input -Direct Operating'!$G35*'Input -Direct Operating'!BQ35)</f>
        <v/>
      </c>
      <c r="BR37" s="320" t="str">
        <f>IF('Input -Direct Operating'!BR35=0,"",'Input -Direct Operating'!$G35*'Input -Direct Operating'!BR35)</f>
        <v/>
      </c>
      <c r="BS37" s="320" t="str">
        <f>IF('Input -Direct Operating'!BS35=0,"",'Input -Direct Operating'!$G35*'Input -Direct Operating'!BS35)</f>
        <v/>
      </c>
      <c r="BT37" s="320" t="str">
        <f>IF('Input -Direct Operating'!BT35=0,"",'Input -Direct Operating'!$G35*'Input -Direct Operating'!BT35)</f>
        <v/>
      </c>
      <c r="BU37" s="320" t="str">
        <f>IF('Input -Direct Operating'!BU35=0,"",'Input -Direct Operating'!$G35*'Input -Direct Operating'!BU35)</f>
        <v/>
      </c>
      <c r="BV37" s="320" t="str">
        <f>IF('Input -Direct Operating'!BV35=0,"",'Input -Direct Operating'!$G35*'Input -Direct Operating'!BV35)</f>
        <v/>
      </c>
      <c r="BW37" s="320" t="str">
        <f>IF('Input -Direct Operating'!BW35=0,"",'Input -Direct Operating'!$G35*'Input -Direct Operating'!BW35)</f>
        <v/>
      </c>
      <c r="BX37" s="320" t="str">
        <f>IF('Input -Direct Operating'!BX35=0,"",'Input -Direct Operating'!$G35*'Input -Direct Operating'!BX35)</f>
        <v/>
      </c>
      <c r="BY37" s="320" t="str">
        <f>IF('Input -Direct Operating'!BY35=0,"",'Input -Direct Operating'!$G35*'Input -Direct Operating'!BY35)</f>
        <v/>
      </c>
      <c r="BZ37" s="320" t="str">
        <f>IF('Input -Direct Operating'!BZ35=0,"",'Input -Direct Operating'!$G35*'Input -Direct Operating'!BZ35)</f>
        <v/>
      </c>
      <c r="CA37" s="320" t="str">
        <f>IF('Input -Direct Operating'!CA35=0,"",'Input -Direct Operating'!$G35*'Input -Direct Operating'!CA35)</f>
        <v/>
      </c>
      <c r="CB37" s="320" t="str">
        <f>IF('Input -Direct Operating'!CB35=0,"",'Input -Direct Operating'!$G35*'Input -Direct Operating'!CB35)</f>
        <v/>
      </c>
      <c r="CC37" s="320" t="str">
        <f>IF('Input -Direct Operating'!CC35=0,"",'Input -Direct Operating'!$G35*'Input -Direct Operating'!CC35)</f>
        <v/>
      </c>
      <c r="CD37" s="320" t="str">
        <f>IF('Input -Direct Operating'!CD35=0,"",'Input -Direct Operating'!$G35*'Input -Direct Operating'!CD35)</f>
        <v/>
      </c>
      <c r="CE37" s="320" t="str">
        <f>IF('Input -Direct Operating'!CE35=0,"",'Input -Direct Operating'!$G35*'Input -Direct Operating'!CE35)</f>
        <v/>
      </c>
      <c r="CF37" s="320" t="str">
        <f>IF('Input -Direct Operating'!CF35=0,"",'Input -Direct Operating'!$G35*'Input -Direct Operating'!CF35)</f>
        <v/>
      </c>
      <c r="CG37" s="320" t="str">
        <f>IF('Input -Direct Operating'!CG35=0,"",'Input -Direct Operating'!$G35*'Input -Direct Operating'!CG35)</f>
        <v/>
      </c>
      <c r="CH37" s="320" t="str">
        <f>IF('Input -Direct Operating'!CH35=0,"",'Input -Direct Operating'!$G35*'Input -Direct Operating'!CH35)</f>
        <v/>
      </c>
      <c r="CI37" s="320" t="str">
        <f>IF('Input -Direct Operating'!CI35=0,"",'Input -Direct Operating'!$G35*'Input -Direct Operating'!CI35)</f>
        <v/>
      </c>
      <c r="CJ37" s="320" t="str">
        <f>IF('Input -Direct Operating'!CJ35=0,"",'Input -Direct Operating'!$G35*'Input -Direct Operating'!CJ35)</f>
        <v/>
      </c>
      <c r="CK37" s="320" t="str">
        <f>IF('Input -Direct Operating'!CK35=0,"",'Input -Direct Operating'!$G35*'Input -Direct Operating'!CK35)</f>
        <v/>
      </c>
      <c r="CL37" s="320" t="str">
        <f>IF('Input -Direct Operating'!CL35=0,"",'Input -Direct Operating'!$G35*'Input -Direct Operating'!CL35)</f>
        <v/>
      </c>
      <c r="CM37" s="320" t="str">
        <f>IF('Input -Direct Operating'!CM35=0,"",'Input -Direct Operating'!$G35*'Input -Direct Operating'!CM35)</f>
        <v/>
      </c>
      <c r="CN37" s="320" t="str">
        <f>IF('Input -Direct Operating'!CN35=0,"",'Input -Direct Operating'!$G35*'Input -Direct Operating'!CN35)</f>
        <v/>
      </c>
      <c r="CO37" s="320" t="str">
        <f>IF('Input -Direct Operating'!CO35=0,"",'Input -Direct Operating'!$G35*'Input -Direct Operating'!CO35)</f>
        <v/>
      </c>
      <c r="CP37" s="320" t="str">
        <f>IF('Input -Direct Operating'!CP35=0,"",'Input -Direct Operating'!$G35*'Input -Direct Operating'!CP35)</f>
        <v/>
      </c>
      <c r="CQ37" s="320" t="str">
        <f>IF('Input -Direct Operating'!CQ35=0,"",'Input -Direct Operating'!$G35*'Input -Direct Operating'!CQ35)</f>
        <v/>
      </c>
      <c r="CR37" s="320" t="str">
        <f>IF('Input -Direct Operating'!CR35=0,"",'Input -Direct Operating'!$G35*'Input -Direct Operating'!CR35)</f>
        <v/>
      </c>
      <c r="CS37" s="320" t="str">
        <f>IF('Input -Direct Operating'!CS35=0,"",'Input -Direct Operating'!$G35*'Input -Direct Operating'!CS35)</f>
        <v/>
      </c>
      <c r="CT37" s="320" t="str">
        <f>IF('Input -Direct Operating'!CT35=0,"",'Input -Direct Operating'!$G35*'Input -Direct Operating'!CT35)</f>
        <v/>
      </c>
      <c r="CU37" s="320" t="str">
        <f>IF('Input -Direct Operating'!CU35=0,"",'Input -Direct Operating'!$G35*'Input -Direct Operating'!CU35)</f>
        <v/>
      </c>
      <c r="CV37" s="320" t="str">
        <f>IF('Input -Direct Operating'!CV35=0,"",'Input -Direct Operating'!$G35*'Input -Direct Operating'!CV35)</f>
        <v/>
      </c>
      <c r="CW37" s="320" t="str">
        <f>IF('Input -Direct Operating'!CW35=0,"",'Input -Direct Operating'!$G35*'Input -Direct Operating'!CW35)</f>
        <v/>
      </c>
      <c r="CX37" s="320" t="str">
        <f>IF('Input -Direct Operating'!CX35=0,"",'Input -Direct Operating'!$G35*'Input -Direct Operating'!CX35)</f>
        <v/>
      </c>
      <c r="CY37" s="320" t="str">
        <f>IF('Input -Direct Operating'!CY35=0,"",'Input -Direct Operating'!$G35*'Input -Direct Operating'!CY35)</f>
        <v/>
      </c>
      <c r="CZ37" s="320" t="str">
        <f>IF('Input -Direct Operating'!CZ35=0,"",'Input -Direct Operating'!$G35*'Input -Direct Operating'!CZ35)</f>
        <v/>
      </c>
      <c r="DA37" s="320" t="str">
        <f>IF('Input -Direct Operating'!DA35=0,"",'Input -Direct Operating'!$G35*'Input -Direct Operating'!DA35)</f>
        <v/>
      </c>
      <c r="DB37" s="320" t="str">
        <f>IF('Input -Direct Operating'!DB35=0,"",'Input -Direct Operating'!$G35*'Input -Direct Operating'!DB35)</f>
        <v/>
      </c>
      <c r="DC37" s="320" t="str">
        <f>IF('Input -Direct Operating'!DC35=0,"",'Input -Direct Operating'!$G35*'Input -Direct Operating'!DC35)</f>
        <v/>
      </c>
      <c r="DD37" s="320" t="str">
        <f>IF('Input -Direct Operating'!DD35=0,"",'Input -Direct Operating'!$G35*'Input -Direct Operating'!DD35)</f>
        <v/>
      </c>
      <c r="DE37" s="320" t="str">
        <f>IF('Input -Direct Operating'!DE35=0,"",'Input -Direct Operating'!$G35*'Input -Direct Operating'!DE35)</f>
        <v/>
      </c>
      <c r="DF37" s="320" t="str">
        <f>IF('Input -Direct Operating'!DF35=0,"",'Input -Direct Operating'!$G35*'Input -Direct Operating'!DF35)</f>
        <v/>
      </c>
      <c r="DG37" s="320" t="str">
        <f>IF('Input -Direct Operating'!DG35=0,"",'Input -Direct Operating'!$G35*'Input -Direct Operating'!DG35)</f>
        <v/>
      </c>
      <c r="DH37" s="320" t="str">
        <f>IF('Input -Direct Operating'!DH35=0,"",'Input -Direct Operating'!$G35*'Input -Direct Operating'!DH35)</f>
        <v/>
      </c>
      <c r="DI37" s="320" t="str">
        <f>IF('Input -Direct Operating'!DI35=0,"",'Input -Direct Operating'!$G35*'Input -Direct Operating'!DI35)</f>
        <v/>
      </c>
      <c r="DJ37" s="320" t="str">
        <f>IF('Input -Direct Operating'!DJ35=0,"",'Input -Direct Operating'!$G35*'Input -Direct Operating'!DJ35)</f>
        <v/>
      </c>
      <c r="DK37" s="320" t="str">
        <f>IF('Input -Direct Operating'!DK35=0,"",'Input -Direct Operating'!$G35*'Input -Direct Operating'!DK35)</f>
        <v/>
      </c>
      <c r="DL37" s="320" t="str">
        <f>IF('Input -Direct Operating'!DL35=0,"",'Input -Direct Operating'!$G35*'Input -Direct Operating'!DL35)</f>
        <v/>
      </c>
      <c r="DM37" s="320" t="str">
        <f>IF('Input -Direct Operating'!DM35=0,"",'Input -Direct Operating'!$G35*'Input -Direct Operating'!DM35)</f>
        <v/>
      </c>
      <c r="DN37" s="320" t="str">
        <f>IF('Input -Direct Operating'!DN35=0,"",'Input -Direct Operating'!$G35*'Input -Direct Operating'!DN35)</f>
        <v/>
      </c>
      <c r="DO37" s="320" t="str">
        <f>IF('Input -Direct Operating'!DO35=0,"",'Input -Direct Operating'!$G35*'Input -Direct Operating'!DO35)</f>
        <v/>
      </c>
      <c r="DP37" s="320" t="str">
        <f>IF('Input -Direct Operating'!DP35=0,"",'Input -Direct Operating'!$G35*'Input -Direct Operating'!DP35)</f>
        <v/>
      </c>
      <c r="DQ37" s="320" t="str">
        <f>IF('Input -Direct Operating'!DQ35=0,"",'Input -Direct Operating'!$G35*'Input -Direct Operating'!DQ35)</f>
        <v/>
      </c>
      <c r="DR37" s="320" t="str">
        <f>IF('Input -Direct Operating'!DR35=0,"",'Input -Direct Operating'!$G35*'Input -Direct Operating'!DR35)</f>
        <v/>
      </c>
      <c r="DS37" s="320" t="str">
        <f>IF('Input -Direct Operating'!DS35=0,"",'Input -Direct Operating'!$G35*'Input -Direct Operating'!DS35)</f>
        <v/>
      </c>
      <c r="DT37" s="320" t="str">
        <f>IF('Input -Direct Operating'!DT35=0,"",'Input -Direct Operating'!$G35*'Input -Direct Operating'!DT35)</f>
        <v/>
      </c>
      <c r="DU37" s="320" t="str">
        <f>IF('Input -Direct Operating'!DU35=0,"",'Input -Direct Operating'!$G35*'Input -Direct Operating'!DU35)</f>
        <v/>
      </c>
      <c r="DV37" s="320" t="str">
        <f>IF('Input -Direct Operating'!DV35=0,"",'Input -Direct Operating'!$G35*'Input -Direct Operating'!DV35)</f>
        <v/>
      </c>
      <c r="DW37" s="320" t="str">
        <f>IF('Input -Direct Operating'!DW35=0,"",'Input -Direct Operating'!$G35*'Input -Direct Operating'!DW35)</f>
        <v/>
      </c>
      <c r="DX37" s="320" t="str">
        <f>IF('Input -Direct Operating'!DX35=0,"",'Input -Direct Operating'!$G35*'Input -Direct Operating'!DX35)</f>
        <v/>
      </c>
      <c r="DY37" s="320" t="str">
        <f>IF('Input -Direct Operating'!DY35=0,"",'Input -Direct Operating'!$G35*'Input -Direct Operating'!DY35)</f>
        <v/>
      </c>
      <c r="DZ37" s="320" t="str">
        <f>IF('Input -Direct Operating'!DZ35=0,"",'Input -Direct Operating'!$G35*'Input -Direct Operating'!DZ35)</f>
        <v/>
      </c>
      <c r="EA37" s="320" t="str">
        <f>IF('Input -Direct Operating'!EA35=0,"",'Input -Direct Operating'!$G35*'Input -Direct Operating'!EA35)</f>
        <v/>
      </c>
      <c r="EB37" s="320" t="str">
        <f>IF('Input -Direct Operating'!EB35=0,"",'Input -Direct Operating'!$G35*'Input -Direct Operating'!EB35)</f>
        <v/>
      </c>
      <c r="EC37" s="320" t="str">
        <f>IF('Input -Direct Operating'!EC35=0,"",'Input -Direct Operating'!$G35*'Input -Direct Operating'!EC35)</f>
        <v/>
      </c>
      <c r="ED37" s="320" t="str">
        <f>IF('Input -Direct Operating'!ED35=0,"",'Input -Direct Operating'!$G35*'Input -Direct Operating'!ED35)</f>
        <v/>
      </c>
      <c r="EE37" s="320" t="str">
        <f>IF('Input -Direct Operating'!EE35=0,"",'Input -Direct Operating'!$G35*'Input -Direct Operating'!EE35)</f>
        <v/>
      </c>
      <c r="EF37" s="320" t="str">
        <f>IF('Input -Direct Operating'!EF35=0,"",'Input -Direct Operating'!$G35*'Input -Direct Operating'!EF35)</f>
        <v/>
      </c>
      <c r="EG37" s="320" t="str">
        <f>IF('Input -Direct Operating'!EG35=0,"",'Input -Direct Operating'!$G35*'Input -Direct Operating'!EG35)</f>
        <v/>
      </c>
      <c r="EH37" s="320" t="str">
        <f>IF('Input -Direct Operating'!EH35=0,"",'Input -Direct Operating'!$G35*'Input -Direct Operating'!EH35)</f>
        <v/>
      </c>
      <c r="EI37" s="320" t="str">
        <f>IF('Input -Direct Operating'!EI35=0,"",'Input -Direct Operating'!$G35*'Input -Direct Operating'!EI35)</f>
        <v/>
      </c>
      <c r="EJ37" s="320" t="str">
        <f>IF('Input -Direct Operating'!EJ35=0,"",'Input -Direct Operating'!$G35*'Input -Direct Operating'!EJ35)</f>
        <v/>
      </c>
      <c r="EK37" s="320" t="str">
        <f>IF('Input -Direct Operating'!EK35=0,"",'Input -Direct Operating'!$G35*'Input -Direct Operating'!EK35)</f>
        <v/>
      </c>
      <c r="EL37" s="320" t="str">
        <f>IF('Input -Direct Operating'!EL35=0,"",'Input -Direct Operating'!$G35*'Input -Direct Operating'!EL35)</f>
        <v/>
      </c>
      <c r="EM37" s="320" t="str">
        <f>IF('Input -Direct Operating'!EM35=0,"",'Input -Direct Operating'!$G35*'Input -Direct Operating'!EM35)</f>
        <v/>
      </c>
      <c r="EN37" s="320" t="str">
        <f>IF('Input -Direct Operating'!EN35=0,"",'Input -Direct Operating'!$G35*'Input -Direct Operating'!EN35)</f>
        <v/>
      </c>
      <c r="EO37" s="320" t="str">
        <f>IF('Input -Direct Operating'!EO35=0,"",'Input -Direct Operating'!$G35*'Input -Direct Operating'!EO35)</f>
        <v/>
      </c>
      <c r="EP37" s="320" t="str">
        <f>IF('Input -Direct Operating'!EP35=0,"",'Input -Direct Operating'!$G35*'Input -Direct Operating'!EP35)</f>
        <v/>
      </c>
      <c r="EQ37" s="320" t="str">
        <f>IF('Input -Direct Operating'!EQ35=0,"",'Input -Direct Operating'!$G35*'Input -Direct Operating'!EQ35)</f>
        <v/>
      </c>
      <c r="ER37" s="320" t="str">
        <f>IF('Input -Direct Operating'!ER35=0,"",'Input -Direct Operating'!$G35*'Input -Direct Operating'!ER35)</f>
        <v/>
      </c>
      <c r="ES37" s="320" t="str">
        <f>IF('Input -Direct Operating'!ES35=0,"",'Input -Direct Operating'!$G35*'Input -Direct Operating'!ES35)</f>
        <v/>
      </c>
    </row>
    <row r="38" spans="1:149">
      <c r="A38" s="853" t="str">
        <f>IF('Input -Direct Operating'!A36=0,"",'Input -Direct Operating'!A36)</f>
        <v/>
      </c>
      <c r="B38" s="854"/>
      <c r="C38" s="855"/>
      <c r="D38" s="323" t="str">
        <f>IF('Input -Direct Operating'!C36=0,"",'Input -Direct Operating'!C36)</f>
        <v/>
      </c>
      <c r="E38" s="327" t="str">
        <f>IF('Input -Direct Operating'!D36=0,"",'Input -Direct Operating'!D36)</f>
        <v/>
      </c>
      <c r="F38" s="328" t="str">
        <f>IF('Input -Direct Operating'!E36=0,"",'Input -Direct Operating'!E36)</f>
        <v/>
      </c>
      <c r="G38" s="328" t="str">
        <f>IF('Input -Direct Operating'!F36=0,"",'Input -Direct Operating'!F36)</f>
        <v/>
      </c>
      <c r="H38" s="328" t="str">
        <f>IF('Input -Direct Operating'!G36=0,"",'Input -Direct Operating'!G36)</f>
        <v/>
      </c>
      <c r="I38" s="320" t="str">
        <f>IF('Input -Direct Operating'!I36=0,"",'Input -Direct Operating'!$G36*'Input -Direct Operating'!I36)</f>
        <v/>
      </c>
      <c r="J38" s="320" t="str">
        <f>IF('Input -Direct Operating'!J36=0,"",'Input -Direct Operating'!$G36*'Input -Direct Operating'!J36)</f>
        <v/>
      </c>
      <c r="K38" s="320" t="str">
        <f>IF('Input -Direct Operating'!K36=0,"",'Input -Direct Operating'!$G36*'Input -Direct Operating'!K36)</f>
        <v/>
      </c>
      <c r="L38" s="320" t="str">
        <f>IF('Input -Direct Operating'!L36=0,"",'Input -Direct Operating'!$G36*'Input -Direct Operating'!L36)</f>
        <v/>
      </c>
      <c r="M38" s="320" t="str">
        <f>IF('Input -Direct Operating'!M36=0,"",'Input -Direct Operating'!$G36*'Input -Direct Operating'!M36)</f>
        <v/>
      </c>
      <c r="N38" s="320" t="str">
        <f>IF('Input -Direct Operating'!N36=0,"",'Input -Direct Operating'!$G36*'Input -Direct Operating'!N36)</f>
        <v/>
      </c>
      <c r="O38" s="320" t="str">
        <f>IF('Input -Direct Operating'!O36=0,"",'Input -Direct Operating'!$G36*'Input -Direct Operating'!O36)</f>
        <v/>
      </c>
      <c r="P38" s="320" t="str">
        <f>IF('Input -Direct Operating'!P36=0,"",'Input -Direct Operating'!$G36*'Input -Direct Operating'!P36)</f>
        <v/>
      </c>
      <c r="Q38" s="320" t="str">
        <f>IF('Input -Direct Operating'!Q36=0,"",'Input -Direct Operating'!$G36*'Input -Direct Operating'!Q36)</f>
        <v/>
      </c>
      <c r="R38" s="320" t="str">
        <f>IF('Input -Direct Operating'!R36=0,"",'Input -Direct Operating'!$G36*'Input -Direct Operating'!R36)</f>
        <v/>
      </c>
      <c r="S38" s="320" t="str">
        <f>IF('Input -Direct Operating'!S36=0,"",'Input -Direct Operating'!$G36*'Input -Direct Operating'!S36)</f>
        <v/>
      </c>
      <c r="T38" s="320" t="str">
        <f>IF('Input -Direct Operating'!T36=0,"",'Input -Direct Operating'!$G36*'Input -Direct Operating'!T36)</f>
        <v/>
      </c>
      <c r="U38" s="320" t="str">
        <f>IF('Input -Direct Operating'!U36=0,"",'Input -Direct Operating'!$G36*'Input -Direct Operating'!U36)</f>
        <v/>
      </c>
      <c r="V38" s="320" t="str">
        <f>IF('Input -Direct Operating'!V36=0,"",'Input -Direct Operating'!$G36*'Input -Direct Operating'!V36)</f>
        <v/>
      </c>
      <c r="W38" s="320" t="str">
        <f>IF('Input -Direct Operating'!W36=0,"",'Input -Direct Operating'!$G36*'Input -Direct Operating'!W36)</f>
        <v/>
      </c>
      <c r="X38" s="320" t="str">
        <f>IF('Input -Direct Operating'!X36=0,"",'Input -Direct Operating'!$G36*'Input -Direct Operating'!X36)</f>
        <v/>
      </c>
      <c r="Y38" s="320" t="str">
        <f>IF('Input -Direct Operating'!Y36=0,"",'Input -Direct Operating'!$G36*'Input -Direct Operating'!Y36)</f>
        <v/>
      </c>
      <c r="Z38" s="320" t="str">
        <f>IF('Input -Direct Operating'!Z36=0,"",'Input -Direct Operating'!$G36*'Input -Direct Operating'!Z36)</f>
        <v/>
      </c>
      <c r="AA38" s="320" t="str">
        <f>IF('Input -Direct Operating'!AA36=0,"",'Input -Direct Operating'!$G36*'Input -Direct Operating'!AA36)</f>
        <v/>
      </c>
      <c r="AB38" s="320" t="str">
        <f>IF('Input -Direct Operating'!AB36=0,"",'Input -Direct Operating'!$G36*'Input -Direct Operating'!AB36)</f>
        <v/>
      </c>
      <c r="AC38" s="320" t="str">
        <f>IF('Input -Direct Operating'!AC36=0,"",'Input -Direct Operating'!$G36*'Input -Direct Operating'!AC36)</f>
        <v/>
      </c>
      <c r="AD38" s="320" t="str">
        <f>IF('Input -Direct Operating'!AD36=0,"",'Input -Direct Operating'!$G36*'Input -Direct Operating'!AD36)</f>
        <v/>
      </c>
      <c r="AE38" s="320" t="str">
        <f>IF('Input -Direct Operating'!AE36=0,"",'Input -Direct Operating'!$G36*'Input -Direct Operating'!AE36)</f>
        <v/>
      </c>
      <c r="AF38" s="320" t="str">
        <f>IF('Input -Direct Operating'!AF36=0,"",'Input -Direct Operating'!$G36*'Input -Direct Operating'!AF36)</f>
        <v/>
      </c>
      <c r="AG38" s="320" t="str">
        <f>IF('Input -Direct Operating'!AG36=0,"",'Input -Direct Operating'!$G36*'Input -Direct Operating'!AG36)</f>
        <v/>
      </c>
      <c r="AH38" s="320" t="str">
        <f>IF('Input -Direct Operating'!AH36=0,"",'Input -Direct Operating'!$G36*'Input -Direct Operating'!AH36)</f>
        <v/>
      </c>
      <c r="AI38" s="320" t="str">
        <f>IF('Input -Direct Operating'!AI36=0,"",'Input -Direct Operating'!$G36*'Input -Direct Operating'!AI36)</f>
        <v/>
      </c>
      <c r="AJ38" s="320" t="str">
        <f>IF('Input -Direct Operating'!AJ36=0,"",'Input -Direct Operating'!$G36*'Input -Direct Operating'!AJ36)</f>
        <v/>
      </c>
      <c r="AK38" s="320" t="str">
        <f>IF('Input -Direct Operating'!AK36=0,"",'Input -Direct Operating'!$G36*'Input -Direct Operating'!AK36)</f>
        <v/>
      </c>
      <c r="AL38" s="320" t="str">
        <f>IF('Input -Direct Operating'!AL36=0,"",'Input -Direct Operating'!$G36*'Input -Direct Operating'!AL36)</f>
        <v/>
      </c>
      <c r="AM38" s="320" t="str">
        <f>IF('Input -Direct Operating'!AM36=0,"",'Input -Direct Operating'!$G36*'Input -Direct Operating'!AM36)</f>
        <v/>
      </c>
      <c r="AN38" s="320" t="str">
        <f>IF('Input -Direct Operating'!AN36=0,"",'Input -Direct Operating'!$G36*'Input -Direct Operating'!AN36)</f>
        <v/>
      </c>
      <c r="AO38" s="320" t="str">
        <f>IF('Input -Direct Operating'!AO36=0,"",'Input -Direct Operating'!$G36*'Input -Direct Operating'!AO36)</f>
        <v/>
      </c>
      <c r="AP38" s="320" t="str">
        <f>IF('Input -Direct Operating'!AP36=0,"",'Input -Direct Operating'!$G36*'Input -Direct Operating'!AP36)</f>
        <v/>
      </c>
      <c r="AQ38" s="320" t="str">
        <f>IF('Input -Direct Operating'!AQ36=0,"",'Input -Direct Operating'!$G36*'Input -Direct Operating'!AQ36)</f>
        <v/>
      </c>
      <c r="AR38" s="320" t="str">
        <f>IF('Input -Direct Operating'!AR36=0,"",'Input -Direct Operating'!$G36*'Input -Direct Operating'!AR36)</f>
        <v/>
      </c>
      <c r="AS38" s="320" t="str">
        <f>IF('Input -Direct Operating'!AS36=0,"",'Input -Direct Operating'!$G36*'Input -Direct Operating'!AS36)</f>
        <v/>
      </c>
      <c r="AT38" s="320" t="str">
        <f>IF('Input -Direct Operating'!AT36=0,"",'Input -Direct Operating'!$G36*'Input -Direct Operating'!AT36)</f>
        <v/>
      </c>
      <c r="AU38" s="320" t="str">
        <f>IF('Input -Direct Operating'!AU36=0,"",'Input -Direct Operating'!$G36*'Input -Direct Operating'!AU36)</f>
        <v/>
      </c>
      <c r="AV38" s="320" t="str">
        <f>IF('Input -Direct Operating'!AV36=0,"",'Input -Direct Operating'!$G36*'Input -Direct Operating'!AV36)</f>
        <v/>
      </c>
      <c r="AW38" s="320" t="str">
        <f>IF('Input -Direct Operating'!AW36=0,"",'Input -Direct Operating'!$G36*'Input -Direct Operating'!AW36)</f>
        <v/>
      </c>
      <c r="AX38" s="320" t="str">
        <f>IF('Input -Direct Operating'!AX36=0,"",'Input -Direct Operating'!$G36*'Input -Direct Operating'!AX36)</f>
        <v/>
      </c>
      <c r="AY38" s="320" t="str">
        <f>IF('Input -Direct Operating'!AY36=0,"",'Input -Direct Operating'!$G36*'Input -Direct Operating'!AY36)</f>
        <v/>
      </c>
      <c r="AZ38" s="320" t="str">
        <f>IF('Input -Direct Operating'!AZ36=0,"",'Input -Direct Operating'!$G36*'Input -Direct Operating'!AZ36)</f>
        <v/>
      </c>
      <c r="BA38" s="320" t="str">
        <f>IF('Input -Direct Operating'!BA36=0,"",'Input -Direct Operating'!$G36*'Input -Direct Operating'!BA36)</f>
        <v/>
      </c>
      <c r="BB38" s="320" t="str">
        <f>IF('Input -Direct Operating'!BB36=0,"",'Input -Direct Operating'!$G36*'Input -Direct Operating'!BB36)</f>
        <v/>
      </c>
      <c r="BC38" s="320" t="str">
        <f>IF('Input -Direct Operating'!BC36=0,"",'Input -Direct Operating'!$G36*'Input -Direct Operating'!BC36)</f>
        <v/>
      </c>
      <c r="BD38" s="320" t="str">
        <f>IF('Input -Direct Operating'!BD36=0,"",'Input -Direct Operating'!$G36*'Input -Direct Operating'!BD36)</f>
        <v/>
      </c>
      <c r="BE38" s="320" t="str">
        <f>IF('Input -Direct Operating'!BE36=0,"",'Input -Direct Operating'!$G36*'Input -Direct Operating'!BE36)</f>
        <v/>
      </c>
      <c r="BF38" s="320" t="str">
        <f>IF('Input -Direct Operating'!BF36=0,"",'Input -Direct Operating'!$G36*'Input -Direct Operating'!BF36)</f>
        <v/>
      </c>
      <c r="BG38" s="320" t="str">
        <f>IF('Input -Direct Operating'!BG36=0,"",'Input -Direct Operating'!$G36*'Input -Direct Operating'!BG36)</f>
        <v/>
      </c>
      <c r="BH38" s="320" t="str">
        <f>IF('Input -Direct Operating'!BH36=0,"",'Input -Direct Operating'!$G36*'Input -Direct Operating'!BH36)</f>
        <v/>
      </c>
      <c r="BI38" s="320" t="str">
        <f>IF('Input -Direct Operating'!BI36=0,"",'Input -Direct Operating'!$G36*'Input -Direct Operating'!BI36)</f>
        <v/>
      </c>
      <c r="BJ38" s="320" t="str">
        <f>IF('Input -Direct Operating'!BJ36=0,"",'Input -Direct Operating'!$G36*'Input -Direct Operating'!BJ36)</f>
        <v/>
      </c>
      <c r="BK38" s="320" t="str">
        <f>IF('Input -Direct Operating'!BK36=0,"",'Input -Direct Operating'!$G36*'Input -Direct Operating'!BK36)</f>
        <v/>
      </c>
      <c r="BL38" s="320" t="str">
        <f>IF('Input -Direct Operating'!BL36=0,"",'Input -Direct Operating'!$G36*'Input -Direct Operating'!BL36)</f>
        <v/>
      </c>
      <c r="BM38" s="320" t="str">
        <f>IF('Input -Direct Operating'!BM36=0,"",'Input -Direct Operating'!$G36*'Input -Direct Operating'!BM36)</f>
        <v/>
      </c>
      <c r="BN38" s="320" t="str">
        <f>IF('Input -Direct Operating'!BN36=0,"",'Input -Direct Operating'!$G36*'Input -Direct Operating'!BN36)</f>
        <v/>
      </c>
      <c r="BO38" s="320" t="str">
        <f>IF('Input -Direct Operating'!BO36=0,"",'Input -Direct Operating'!$G36*'Input -Direct Operating'!BO36)</f>
        <v/>
      </c>
      <c r="BP38" s="320" t="str">
        <f>IF('Input -Direct Operating'!BP36=0,"",'Input -Direct Operating'!$G36*'Input -Direct Operating'!BP36)</f>
        <v/>
      </c>
      <c r="BQ38" s="320" t="str">
        <f>IF('Input -Direct Operating'!BQ36=0,"",'Input -Direct Operating'!$G36*'Input -Direct Operating'!BQ36)</f>
        <v/>
      </c>
      <c r="BR38" s="320" t="str">
        <f>IF('Input -Direct Operating'!BR36=0,"",'Input -Direct Operating'!$G36*'Input -Direct Operating'!BR36)</f>
        <v/>
      </c>
      <c r="BS38" s="320" t="str">
        <f>IF('Input -Direct Operating'!BS36=0,"",'Input -Direct Operating'!$G36*'Input -Direct Operating'!BS36)</f>
        <v/>
      </c>
      <c r="BT38" s="320" t="str">
        <f>IF('Input -Direct Operating'!BT36=0,"",'Input -Direct Operating'!$G36*'Input -Direct Operating'!BT36)</f>
        <v/>
      </c>
      <c r="BU38" s="320" t="str">
        <f>IF('Input -Direct Operating'!BU36=0,"",'Input -Direct Operating'!$G36*'Input -Direct Operating'!BU36)</f>
        <v/>
      </c>
      <c r="BV38" s="320" t="str">
        <f>IF('Input -Direct Operating'!BV36=0,"",'Input -Direct Operating'!$G36*'Input -Direct Operating'!BV36)</f>
        <v/>
      </c>
      <c r="BW38" s="320" t="str">
        <f>IF('Input -Direct Operating'!BW36=0,"",'Input -Direct Operating'!$G36*'Input -Direct Operating'!BW36)</f>
        <v/>
      </c>
      <c r="BX38" s="320" t="str">
        <f>IF('Input -Direct Operating'!BX36=0,"",'Input -Direct Operating'!$G36*'Input -Direct Operating'!BX36)</f>
        <v/>
      </c>
      <c r="BY38" s="320" t="str">
        <f>IF('Input -Direct Operating'!BY36=0,"",'Input -Direct Operating'!$G36*'Input -Direct Operating'!BY36)</f>
        <v/>
      </c>
      <c r="BZ38" s="320" t="str">
        <f>IF('Input -Direct Operating'!BZ36=0,"",'Input -Direct Operating'!$G36*'Input -Direct Operating'!BZ36)</f>
        <v/>
      </c>
      <c r="CA38" s="320" t="str">
        <f>IF('Input -Direct Operating'!CA36=0,"",'Input -Direct Operating'!$G36*'Input -Direct Operating'!CA36)</f>
        <v/>
      </c>
      <c r="CB38" s="320" t="str">
        <f>IF('Input -Direct Operating'!CB36=0,"",'Input -Direct Operating'!$G36*'Input -Direct Operating'!CB36)</f>
        <v/>
      </c>
      <c r="CC38" s="320" t="str">
        <f>IF('Input -Direct Operating'!CC36=0,"",'Input -Direct Operating'!$G36*'Input -Direct Operating'!CC36)</f>
        <v/>
      </c>
      <c r="CD38" s="320" t="str">
        <f>IF('Input -Direct Operating'!CD36=0,"",'Input -Direct Operating'!$G36*'Input -Direct Operating'!CD36)</f>
        <v/>
      </c>
      <c r="CE38" s="320" t="str">
        <f>IF('Input -Direct Operating'!CE36=0,"",'Input -Direct Operating'!$G36*'Input -Direct Operating'!CE36)</f>
        <v/>
      </c>
      <c r="CF38" s="320" t="str">
        <f>IF('Input -Direct Operating'!CF36=0,"",'Input -Direct Operating'!$G36*'Input -Direct Operating'!CF36)</f>
        <v/>
      </c>
      <c r="CG38" s="320" t="str">
        <f>IF('Input -Direct Operating'!CG36=0,"",'Input -Direct Operating'!$G36*'Input -Direct Operating'!CG36)</f>
        <v/>
      </c>
      <c r="CH38" s="320" t="str">
        <f>IF('Input -Direct Operating'!CH36=0,"",'Input -Direct Operating'!$G36*'Input -Direct Operating'!CH36)</f>
        <v/>
      </c>
      <c r="CI38" s="320" t="str">
        <f>IF('Input -Direct Operating'!CI36=0,"",'Input -Direct Operating'!$G36*'Input -Direct Operating'!CI36)</f>
        <v/>
      </c>
      <c r="CJ38" s="320" t="str">
        <f>IF('Input -Direct Operating'!CJ36=0,"",'Input -Direct Operating'!$G36*'Input -Direct Operating'!CJ36)</f>
        <v/>
      </c>
      <c r="CK38" s="320" t="str">
        <f>IF('Input -Direct Operating'!CK36=0,"",'Input -Direct Operating'!$G36*'Input -Direct Operating'!CK36)</f>
        <v/>
      </c>
      <c r="CL38" s="320" t="str">
        <f>IF('Input -Direct Operating'!CL36=0,"",'Input -Direct Operating'!$G36*'Input -Direct Operating'!CL36)</f>
        <v/>
      </c>
      <c r="CM38" s="320" t="str">
        <f>IF('Input -Direct Operating'!CM36=0,"",'Input -Direct Operating'!$G36*'Input -Direct Operating'!CM36)</f>
        <v/>
      </c>
      <c r="CN38" s="320" t="str">
        <f>IF('Input -Direct Operating'!CN36=0,"",'Input -Direct Operating'!$G36*'Input -Direct Operating'!CN36)</f>
        <v/>
      </c>
      <c r="CO38" s="320" t="str">
        <f>IF('Input -Direct Operating'!CO36=0,"",'Input -Direct Operating'!$G36*'Input -Direct Operating'!CO36)</f>
        <v/>
      </c>
      <c r="CP38" s="320" t="str">
        <f>IF('Input -Direct Operating'!CP36=0,"",'Input -Direct Operating'!$G36*'Input -Direct Operating'!CP36)</f>
        <v/>
      </c>
      <c r="CQ38" s="320" t="str">
        <f>IF('Input -Direct Operating'!CQ36=0,"",'Input -Direct Operating'!$G36*'Input -Direct Operating'!CQ36)</f>
        <v/>
      </c>
      <c r="CR38" s="320" t="str">
        <f>IF('Input -Direct Operating'!CR36=0,"",'Input -Direct Operating'!$G36*'Input -Direct Operating'!CR36)</f>
        <v/>
      </c>
      <c r="CS38" s="320" t="str">
        <f>IF('Input -Direct Operating'!CS36=0,"",'Input -Direct Operating'!$G36*'Input -Direct Operating'!CS36)</f>
        <v/>
      </c>
      <c r="CT38" s="320" t="str">
        <f>IF('Input -Direct Operating'!CT36=0,"",'Input -Direct Operating'!$G36*'Input -Direct Operating'!CT36)</f>
        <v/>
      </c>
      <c r="CU38" s="320" t="str">
        <f>IF('Input -Direct Operating'!CU36=0,"",'Input -Direct Operating'!$G36*'Input -Direct Operating'!CU36)</f>
        <v/>
      </c>
      <c r="CV38" s="320" t="str">
        <f>IF('Input -Direct Operating'!CV36=0,"",'Input -Direct Operating'!$G36*'Input -Direct Operating'!CV36)</f>
        <v/>
      </c>
      <c r="CW38" s="320" t="str">
        <f>IF('Input -Direct Operating'!CW36=0,"",'Input -Direct Operating'!$G36*'Input -Direct Operating'!CW36)</f>
        <v/>
      </c>
      <c r="CX38" s="320" t="str">
        <f>IF('Input -Direct Operating'!CX36=0,"",'Input -Direct Operating'!$G36*'Input -Direct Operating'!CX36)</f>
        <v/>
      </c>
      <c r="CY38" s="320" t="str">
        <f>IF('Input -Direct Operating'!CY36=0,"",'Input -Direct Operating'!$G36*'Input -Direct Operating'!CY36)</f>
        <v/>
      </c>
      <c r="CZ38" s="320" t="str">
        <f>IF('Input -Direct Operating'!CZ36=0,"",'Input -Direct Operating'!$G36*'Input -Direct Operating'!CZ36)</f>
        <v/>
      </c>
      <c r="DA38" s="320" t="str">
        <f>IF('Input -Direct Operating'!DA36=0,"",'Input -Direct Operating'!$G36*'Input -Direct Operating'!DA36)</f>
        <v/>
      </c>
      <c r="DB38" s="320" t="str">
        <f>IF('Input -Direct Operating'!DB36=0,"",'Input -Direct Operating'!$G36*'Input -Direct Operating'!DB36)</f>
        <v/>
      </c>
      <c r="DC38" s="320" t="str">
        <f>IF('Input -Direct Operating'!DC36=0,"",'Input -Direct Operating'!$G36*'Input -Direct Operating'!DC36)</f>
        <v/>
      </c>
      <c r="DD38" s="320" t="str">
        <f>IF('Input -Direct Operating'!DD36=0,"",'Input -Direct Operating'!$G36*'Input -Direct Operating'!DD36)</f>
        <v/>
      </c>
      <c r="DE38" s="320" t="str">
        <f>IF('Input -Direct Operating'!DE36=0,"",'Input -Direct Operating'!$G36*'Input -Direct Operating'!DE36)</f>
        <v/>
      </c>
      <c r="DF38" s="320" t="str">
        <f>IF('Input -Direct Operating'!DF36=0,"",'Input -Direct Operating'!$G36*'Input -Direct Operating'!DF36)</f>
        <v/>
      </c>
      <c r="DG38" s="320" t="str">
        <f>IF('Input -Direct Operating'!DG36=0,"",'Input -Direct Operating'!$G36*'Input -Direct Operating'!DG36)</f>
        <v/>
      </c>
      <c r="DH38" s="320" t="str">
        <f>IF('Input -Direct Operating'!DH36=0,"",'Input -Direct Operating'!$G36*'Input -Direct Operating'!DH36)</f>
        <v/>
      </c>
      <c r="DI38" s="320" t="str">
        <f>IF('Input -Direct Operating'!DI36=0,"",'Input -Direct Operating'!$G36*'Input -Direct Operating'!DI36)</f>
        <v/>
      </c>
      <c r="DJ38" s="320" t="str">
        <f>IF('Input -Direct Operating'!DJ36=0,"",'Input -Direct Operating'!$G36*'Input -Direct Operating'!DJ36)</f>
        <v/>
      </c>
      <c r="DK38" s="320" t="str">
        <f>IF('Input -Direct Operating'!DK36=0,"",'Input -Direct Operating'!$G36*'Input -Direct Operating'!DK36)</f>
        <v/>
      </c>
      <c r="DL38" s="320" t="str">
        <f>IF('Input -Direct Operating'!DL36=0,"",'Input -Direct Operating'!$G36*'Input -Direct Operating'!DL36)</f>
        <v/>
      </c>
      <c r="DM38" s="320" t="str">
        <f>IF('Input -Direct Operating'!DM36=0,"",'Input -Direct Operating'!$G36*'Input -Direct Operating'!DM36)</f>
        <v/>
      </c>
      <c r="DN38" s="320" t="str">
        <f>IF('Input -Direct Operating'!DN36=0,"",'Input -Direct Operating'!$G36*'Input -Direct Operating'!DN36)</f>
        <v/>
      </c>
      <c r="DO38" s="320" t="str">
        <f>IF('Input -Direct Operating'!DO36=0,"",'Input -Direct Operating'!$G36*'Input -Direct Operating'!DO36)</f>
        <v/>
      </c>
      <c r="DP38" s="320" t="str">
        <f>IF('Input -Direct Operating'!DP36=0,"",'Input -Direct Operating'!$G36*'Input -Direct Operating'!DP36)</f>
        <v/>
      </c>
      <c r="DQ38" s="320" t="str">
        <f>IF('Input -Direct Operating'!DQ36=0,"",'Input -Direct Operating'!$G36*'Input -Direct Operating'!DQ36)</f>
        <v/>
      </c>
      <c r="DR38" s="320" t="str">
        <f>IF('Input -Direct Operating'!DR36=0,"",'Input -Direct Operating'!$G36*'Input -Direct Operating'!DR36)</f>
        <v/>
      </c>
      <c r="DS38" s="320" t="str">
        <f>IF('Input -Direct Operating'!DS36=0,"",'Input -Direct Operating'!$G36*'Input -Direct Operating'!DS36)</f>
        <v/>
      </c>
      <c r="DT38" s="320" t="str">
        <f>IF('Input -Direct Operating'!DT36=0,"",'Input -Direct Operating'!$G36*'Input -Direct Operating'!DT36)</f>
        <v/>
      </c>
      <c r="DU38" s="320" t="str">
        <f>IF('Input -Direct Operating'!DU36=0,"",'Input -Direct Operating'!$G36*'Input -Direct Operating'!DU36)</f>
        <v/>
      </c>
      <c r="DV38" s="320" t="str">
        <f>IF('Input -Direct Operating'!DV36=0,"",'Input -Direct Operating'!$G36*'Input -Direct Operating'!DV36)</f>
        <v/>
      </c>
      <c r="DW38" s="320" t="str">
        <f>IF('Input -Direct Operating'!DW36=0,"",'Input -Direct Operating'!$G36*'Input -Direct Operating'!DW36)</f>
        <v/>
      </c>
      <c r="DX38" s="320" t="str">
        <f>IF('Input -Direct Operating'!DX36=0,"",'Input -Direct Operating'!$G36*'Input -Direct Operating'!DX36)</f>
        <v/>
      </c>
      <c r="DY38" s="320" t="str">
        <f>IF('Input -Direct Operating'!DY36=0,"",'Input -Direct Operating'!$G36*'Input -Direct Operating'!DY36)</f>
        <v/>
      </c>
      <c r="DZ38" s="320" t="str">
        <f>IF('Input -Direct Operating'!DZ36=0,"",'Input -Direct Operating'!$G36*'Input -Direct Operating'!DZ36)</f>
        <v/>
      </c>
      <c r="EA38" s="320" t="str">
        <f>IF('Input -Direct Operating'!EA36=0,"",'Input -Direct Operating'!$G36*'Input -Direct Operating'!EA36)</f>
        <v/>
      </c>
      <c r="EB38" s="320" t="str">
        <f>IF('Input -Direct Operating'!EB36=0,"",'Input -Direct Operating'!$G36*'Input -Direct Operating'!EB36)</f>
        <v/>
      </c>
      <c r="EC38" s="320" t="str">
        <f>IF('Input -Direct Operating'!EC36=0,"",'Input -Direct Operating'!$G36*'Input -Direct Operating'!EC36)</f>
        <v/>
      </c>
      <c r="ED38" s="320" t="str">
        <f>IF('Input -Direct Operating'!ED36=0,"",'Input -Direct Operating'!$G36*'Input -Direct Operating'!ED36)</f>
        <v/>
      </c>
      <c r="EE38" s="320" t="str">
        <f>IF('Input -Direct Operating'!EE36=0,"",'Input -Direct Operating'!$G36*'Input -Direct Operating'!EE36)</f>
        <v/>
      </c>
      <c r="EF38" s="320" t="str">
        <f>IF('Input -Direct Operating'!EF36=0,"",'Input -Direct Operating'!$G36*'Input -Direct Operating'!EF36)</f>
        <v/>
      </c>
      <c r="EG38" s="320" t="str">
        <f>IF('Input -Direct Operating'!EG36=0,"",'Input -Direct Operating'!$G36*'Input -Direct Operating'!EG36)</f>
        <v/>
      </c>
      <c r="EH38" s="320" t="str">
        <f>IF('Input -Direct Operating'!EH36=0,"",'Input -Direct Operating'!$G36*'Input -Direct Operating'!EH36)</f>
        <v/>
      </c>
      <c r="EI38" s="320" t="str">
        <f>IF('Input -Direct Operating'!EI36=0,"",'Input -Direct Operating'!$G36*'Input -Direct Operating'!EI36)</f>
        <v/>
      </c>
      <c r="EJ38" s="320" t="str">
        <f>IF('Input -Direct Operating'!EJ36=0,"",'Input -Direct Operating'!$G36*'Input -Direct Operating'!EJ36)</f>
        <v/>
      </c>
      <c r="EK38" s="320" t="str">
        <f>IF('Input -Direct Operating'!EK36=0,"",'Input -Direct Operating'!$G36*'Input -Direct Operating'!EK36)</f>
        <v/>
      </c>
      <c r="EL38" s="320" t="str">
        <f>IF('Input -Direct Operating'!EL36=0,"",'Input -Direct Operating'!$G36*'Input -Direct Operating'!EL36)</f>
        <v/>
      </c>
      <c r="EM38" s="320" t="str">
        <f>IF('Input -Direct Operating'!EM36=0,"",'Input -Direct Operating'!$G36*'Input -Direct Operating'!EM36)</f>
        <v/>
      </c>
      <c r="EN38" s="320" t="str">
        <f>IF('Input -Direct Operating'!EN36=0,"",'Input -Direct Operating'!$G36*'Input -Direct Operating'!EN36)</f>
        <v/>
      </c>
      <c r="EO38" s="320" t="str">
        <f>IF('Input -Direct Operating'!EO36=0,"",'Input -Direct Operating'!$G36*'Input -Direct Operating'!EO36)</f>
        <v/>
      </c>
      <c r="EP38" s="320" t="str">
        <f>IF('Input -Direct Operating'!EP36=0,"",'Input -Direct Operating'!$G36*'Input -Direct Operating'!EP36)</f>
        <v/>
      </c>
      <c r="EQ38" s="320" t="str">
        <f>IF('Input -Direct Operating'!EQ36=0,"",'Input -Direct Operating'!$G36*'Input -Direct Operating'!EQ36)</f>
        <v/>
      </c>
      <c r="ER38" s="320" t="str">
        <f>IF('Input -Direct Operating'!ER36=0,"",'Input -Direct Operating'!$G36*'Input -Direct Operating'!ER36)</f>
        <v/>
      </c>
      <c r="ES38" s="320" t="str">
        <f>IF('Input -Direct Operating'!ES36=0,"",'Input -Direct Operating'!$G36*'Input -Direct Operating'!ES36)</f>
        <v/>
      </c>
    </row>
    <row r="39" spans="1:149">
      <c r="A39" s="853" t="str">
        <f>IF('Input -Direct Operating'!A37=0,"",'Input -Direct Operating'!A37)</f>
        <v/>
      </c>
      <c r="B39" s="854"/>
      <c r="C39" s="855"/>
      <c r="D39" s="323" t="str">
        <f>IF('Input -Direct Operating'!C37=0,"",'Input -Direct Operating'!C37)</f>
        <v/>
      </c>
      <c r="E39" s="327" t="str">
        <f>IF('Input -Direct Operating'!D37=0,"",'Input -Direct Operating'!D37)</f>
        <v/>
      </c>
      <c r="F39" s="328" t="str">
        <f>IF('Input -Direct Operating'!E37=0,"",'Input -Direct Operating'!E37)</f>
        <v/>
      </c>
      <c r="G39" s="328" t="str">
        <f>IF('Input -Direct Operating'!F37=0,"",'Input -Direct Operating'!F37)</f>
        <v/>
      </c>
      <c r="H39" s="328" t="str">
        <f>IF('Input -Direct Operating'!G37=0,"",'Input -Direct Operating'!G37)</f>
        <v/>
      </c>
      <c r="I39" s="320" t="str">
        <f>IF('Input -Direct Operating'!I37=0,"",'Input -Direct Operating'!$G37*'Input -Direct Operating'!I37)</f>
        <v/>
      </c>
      <c r="J39" s="320" t="str">
        <f>IF('Input -Direct Operating'!J37=0,"",'Input -Direct Operating'!$G37*'Input -Direct Operating'!J37)</f>
        <v/>
      </c>
      <c r="K39" s="320" t="str">
        <f>IF('Input -Direct Operating'!K37=0,"",'Input -Direct Operating'!$G37*'Input -Direct Operating'!K37)</f>
        <v/>
      </c>
      <c r="L39" s="320" t="str">
        <f>IF('Input -Direct Operating'!L37=0,"",'Input -Direct Operating'!$G37*'Input -Direct Operating'!L37)</f>
        <v/>
      </c>
      <c r="M39" s="320" t="str">
        <f>IF('Input -Direct Operating'!M37=0,"",'Input -Direct Operating'!$G37*'Input -Direct Operating'!M37)</f>
        <v/>
      </c>
      <c r="N39" s="320" t="str">
        <f>IF('Input -Direct Operating'!N37=0,"",'Input -Direct Operating'!$G37*'Input -Direct Operating'!N37)</f>
        <v/>
      </c>
      <c r="O39" s="320" t="str">
        <f>IF('Input -Direct Operating'!O37=0,"",'Input -Direct Operating'!$G37*'Input -Direct Operating'!O37)</f>
        <v/>
      </c>
      <c r="P39" s="320" t="str">
        <f>IF('Input -Direct Operating'!P37=0,"",'Input -Direct Operating'!$G37*'Input -Direct Operating'!P37)</f>
        <v/>
      </c>
      <c r="Q39" s="320" t="str">
        <f>IF('Input -Direct Operating'!Q37=0,"",'Input -Direct Operating'!$G37*'Input -Direct Operating'!Q37)</f>
        <v/>
      </c>
      <c r="R39" s="320" t="str">
        <f>IF('Input -Direct Operating'!R37=0,"",'Input -Direct Operating'!$G37*'Input -Direct Operating'!R37)</f>
        <v/>
      </c>
      <c r="S39" s="320" t="str">
        <f>IF('Input -Direct Operating'!S37=0,"",'Input -Direct Operating'!$G37*'Input -Direct Operating'!S37)</f>
        <v/>
      </c>
      <c r="T39" s="320" t="str">
        <f>IF('Input -Direct Operating'!T37=0,"",'Input -Direct Operating'!$G37*'Input -Direct Operating'!T37)</f>
        <v/>
      </c>
      <c r="U39" s="320" t="str">
        <f>IF('Input -Direct Operating'!U37=0,"",'Input -Direct Operating'!$G37*'Input -Direct Operating'!U37)</f>
        <v/>
      </c>
      <c r="V39" s="320" t="str">
        <f>IF('Input -Direct Operating'!V37=0,"",'Input -Direct Operating'!$G37*'Input -Direct Operating'!V37)</f>
        <v/>
      </c>
      <c r="W39" s="320" t="str">
        <f>IF('Input -Direct Operating'!W37=0,"",'Input -Direct Operating'!$G37*'Input -Direct Operating'!W37)</f>
        <v/>
      </c>
      <c r="X39" s="320" t="str">
        <f>IF('Input -Direct Operating'!X37=0,"",'Input -Direct Operating'!$G37*'Input -Direct Operating'!X37)</f>
        <v/>
      </c>
      <c r="Y39" s="320" t="str">
        <f>IF('Input -Direct Operating'!Y37=0,"",'Input -Direct Operating'!$G37*'Input -Direct Operating'!Y37)</f>
        <v/>
      </c>
      <c r="Z39" s="320" t="str">
        <f>IF('Input -Direct Operating'!Z37=0,"",'Input -Direct Operating'!$G37*'Input -Direct Operating'!Z37)</f>
        <v/>
      </c>
      <c r="AA39" s="320" t="str">
        <f>IF('Input -Direct Operating'!AA37=0,"",'Input -Direct Operating'!$G37*'Input -Direct Operating'!AA37)</f>
        <v/>
      </c>
      <c r="AB39" s="320" t="str">
        <f>IF('Input -Direct Operating'!AB37=0,"",'Input -Direct Operating'!$G37*'Input -Direct Operating'!AB37)</f>
        <v/>
      </c>
      <c r="AC39" s="320" t="str">
        <f>IF('Input -Direct Operating'!AC37=0,"",'Input -Direct Operating'!$G37*'Input -Direct Operating'!AC37)</f>
        <v/>
      </c>
      <c r="AD39" s="320" t="str">
        <f>IF('Input -Direct Operating'!AD37=0,"",'Input -Direct Operating'!$G37*'Input -Direct Operating'!AD37)</f>
        <v/>
      </c>
      <c r="AE39" s="320" t="str">
        <f>IF('Input -Direct Operating'!AE37=0,"",'Input -Direct Operating'!$G37*'Input -Direct Operating'!AE37)</f>
        <v/>
      </c>
      <c r="AF39" s="320" t="str">
        <f>IF('Input -Direct Operating'!AF37=0,"",'Input -Direct Operating'!$G37*'Input -Direct Operating'!AF37)</f>
        <v/>
      </c>
      <c r="AG39" s="320" t="str">
        <f>IF('Input -Direct Operating'!AG37=0,"",'Input -Direct Operating'!$G37*'Input -Direct Operating'!AG37)</f>
        <v/>
      </c>
      <c r="AH39" s="320" t="str">
        <f>IF('Input -Direct Operating'!AH37=0,"",'Input -Direct Operating'!$G37*'Input -Direct Operating'!AH37)</f>
        <v/>
      </c>
      <c r="AI39" s="320" t="str">
        <f>IF('Input -Direct Operating'!AI37=0,"",'Input -Direct Operating'!$G37*'Input -Direct Operating'!AI37)</f>
        <v/>
      </c>
      <c r="AJ39" s="320" t="str">
        <f>IF('Input -Direct Operating'!AJ37=0,"",'Input -Direct Operating'!$G37*'Input -Direct Operating'!AJ37)</f>
        <v/>
      </c>
      <c r="AK39" s="320" t="str">
        <f>IF('Input -Direct Operating'!AK37=0,"",'Input -Direct Operating'!$G37*'Input -Direct Operating'!AK37)</f>
        <v/>
      </c>
      <c r="AL39" s="320" t="str">
        <f>IF('Input -Direct Operating'!AL37=0,"",'Input -Direct Operating'!$G37*'Input -Direct Operating'!AL37)</f>
        <v/>
      </c>
      <c r="AM39" s="320" t="str">
        <f>IF('Input -Direct Operating'!AM37=0,"",'Input -Direct Operating'!$G37*'Input -Direct Operating'!AM37)</f>
        <v/>
      </c>
      <c r="AN39" s="320" t="str">
        <f>IF('Input -Direct Operating'!AN37=0,"",'Input -Direct Operating'!$G37*'Input -Direct Operating'!AN37)</f>
        <v/>
      </c>
      <c r="AO39" s="320" t="str">
        <f>IF('Input -Direct Operating'!AO37=0,"",'Input -Direct Operating'!$G37*'Input -Direct Operating'!AO37)</f>
        <v/>
      </c>
      <c r="AP39" s="320" t="str">
        <f>IF('Input -Direct Operating'!AP37=0,"",'Input -Direct Operating'!$G37*'Input -Direct Operating'!AP37)</f>
        <v/>
      </c>
      <c r="AQ39" s="320" t="str">
        <f>IF('Input -Direct Operating'!AQ37=0,"",'Input -Direct Operating'!$G37*'Input -Direct Operating'!AQ37)</f>
        <v/>
      </c>
      <c r="AR39" s="320" t="str">
        <f>IF('Input -Direct Operating'!AR37=0,"",'Input -Direct Operating'!$G37*'Input -Direct Operating'!AR37)</f>
        <v/>
      </c>
      <c r="AS39" s="320" t="str">
        <f>IF('Input -Direct Operating'!AS37=0,"",'Input -Direct Operating'!$G37*'Input -Direct Operating'!AS37)</f>
        <v/>
      </c>
      <c r="AT39" s="320" t="str">
        <f>IF('Input -Direct Operating'!AT37=0,"",'Input -Direct Operating'!$G37*'Input -Direct Operating'!AT37)</f>
        <v/>
      </c>
      <c r="AU39" s="320" t="str">
        <f>IF('Input -Direct Operating'!AU37=0,"",'Input -Direct Operating'!$G37*'Input -Direct Operating'!AU37)</f>
        <v/>
      </c>
      <c r="AV39" s="320" t="str">
        <f>IF('Input -Direct Operating'!AV37=0,"",'Input -Direct Operating'!$G37*'Input -Direct Operating'!AV37)</f>
        <v/>
      </c>
      <c r="AW39" s="320" t="str">
        <f>IF('Input -Direct Operating'!AW37=0,"",'Input -Direct Operating'!$G37*'Input -Direct Operating'!AW37)</f>
        <v/>
      </c>
      <c r="AX39" s="320" t="str">
        <f>IF('Input -Direct Operating'!AX37=0,"",'Input -Direct Operating'!$G37*'Input -Direct Operating'!AX37)</f>
        <v/>
      </c>
      <c r="AY39" s="320" t="str">
        <f>IF('Input -Direct Operating'!AY37=0,"",'Input -Direct Operating'!$G37*'Input -Direct Operating'!AY37)</f>
        <v/>
      </c>
      <c r="AZ39" s="320" t="str">
        <f>IF('Input -Direct Operating'!AZ37=0,"",'Input -Direct Operating'!$G37*'Input -Direct Operating'!AZ37)</f>
        <v/>
      </c>
      <c r="BA39" s="320" t="str">
        <f>IF('Input -Direct Operating'!BA37=0,"",'Input -Direct Operating'!$G37*'Input -Direct Operating'!BA37)</f>
        <v/>
      </c>
      <c r="BB39" s="320" t="str">
        <f>IF('Input -Direct Operating'!BB37=0,"",'Input -Direct Operating'!$G37*'Input -Direct Operating'!BB37)</f>
        <v/>
      </c>
      <c r="BC39" s="320" t="str">
        <f>IF('Input -Direct Operating'!BC37=0,"",'Input -Direct Operating'!$G37*'Input -Direct Operating'!BC37)</f>
        <v/>
      </c>
      <c r="BD39" s="320" t="str">
        <f>IF('Input -Direct Operating'!BD37=0,"",'Input -Direct Operating'!$G37*'Input -Direct Operating'!BD37)</f>
        <v/>
      </c>
      <c r="BE39" s="320" t="str">
        <f>IF('Input -Direct Operating'!BE37=0,"",'Input -Direct Operating'!$G37*'Input -Direct Operating'!BE37)</f>
        <v/>
      </c>
      <c r="BF39" s="320" t="str">
        <f>IF('Input -Direct Operating'!BF37=0,"",'Input -Direct Operating'!$G37*'Input -Direct Operating'!BF37)</f>
        <v/>
      </c>
      <c r="BG39" s="320" t="str">
        <f>IF('Input -Direct Operating'!BG37=0,"",'Input -Direct Operating'!$G37*'Input -Direct Operating'!BG37)</f>
        <v/>
      </c>
      <c r="BH39" s="320" t="str">
        <f>IF('Input -Direct Operating'!BH37=0,"",'Input -Direct Operating'!$G37*'Input -Direct Operating'!BH37)</f>
        <v/>
      </c>
      <c r="BI39" s="320" t="str">
        <f>IF('Input -Direct Operating'!BI37=0,"",'Input -Direct Operating'!$G37*'Input -Direct Operating'!BI37)</f>
        <v/>
      </c>
      <c r="BJ39" s="320" t="str">
        <f>IF('Input -Direct Operating'!BJ37=0,"",'Input -Direct Operating'!$G37*'Input -Direct Operating'!BJ37)</f>
        <v/>
      </c>
      <c r="BK39" s="320" t="str">
        <f>IF('Input -Direct Operating'!BK37=0,"",'Input -Direct Operating'!$G37*'Input -Direct Operating'!BK37)</f>
        <v/>
      </c>
      <c r="BL39" s="320" t="str">
        <f>IF('Input -Direct Operating'!BL37=0,"",'Input -Direct Operating'!$G37*'Input -Direct Operating'!BL37)</f>
        <v/>
      </c>
      <c r="BM39" s="320" t="str">
        <f>IF('Input -Direct Operating'!BM37=0,"",'Input -Direct Operating'!$G37*'Input -Direct Operating'!BM37)</f>
        <v/>
      </c>
      <c r="BN39" s="320" t="str">
        <f>IF('Input -Direct Operating'!BN37=0,"",'Input -Direct Operating'!$G37*'Input -Direct Operating'!BN37)</f>
        <v/>
      </c>
      <c r="BO39" s="320" t="str">
        <f>IF('Input -Direct Operating'!BO37=0,"",'Input -Direct Operating'!$G37*'Input -Direct Operating'!BO37)</f>
        <v/>
      </c>
      <c r="BP39" s="320" t="str">
        <f>IF('Input -Direct Operating'!BP37=0,"",'Input -Direct Operating'!$G37*'Input -Direct Operating'!BP37)</f>
        <v/>
      </c>
      <c r="BQ39" s="320" t="str">
        <f>IF('Input -Direct Operating'!BQ37=0,"",'Input -Direct Operating'!$G37*'Input -Direct Operating'!BQ37)</f>
        <v/>
      </c>
      <c r="BR39" s="320" t="str">
        <f>IF('Input -Direct Operating'!BR37=0,"",'Input -Direct Operating'!$G37*'Input -Direct Operating'!BR37)</f>
        <v/>
      </c>
      <c r="BS39" s="320" t="str">
        <f>IF('Input -Direct Operating'!BS37=0,"",'Input -Direct Operating'!$G37*'Input -Direct Operating'!BS37)</f>
        <v/>
      </c>
      <c r="BT39" s="320" t="str">
        <f>IF('Input -Direct Operating'!BT37=0,"",'Input -Direct Operating'!$G37*'Input -Direct Operating'!BT37)</f>
        <v/>
      </c>
      <c r="BU39" s="320" t="str">
        <f>IF('Input -Direct Operating'!BU37=0,"",'Input -Direct Operating'!$G37*'Input -Direct Operating'!BU37)</f>
        <v/>
      </c>
      <c r="BV39" s="320" t="str">
        <f>IF('Input -Direct Operating'!BV37=0,"",'Input -Direct Operating'!$G37*'Input -Direct Operating'!BV37)</f>
        <v/>
      </c>
      <c r="BW39" s="320" t="str">
        <f>IF('Input -Direct Operating'!BW37=0,"",'Input -Direct Operating'!$G37*'Input -Direct Operating'!BW37)</f>
        <v/>
      </c>
      <c r="BX39" s="320" t="str">
        <f>IF('Input -Direct Operating'!BX37=0,"",'Input -Direct Operating'!$G37*'Input -Direct Operating'!BX37)</f>
        <v/>
      </c>
      <c r="BY39" s="320" t="str">
        <f>IF('Input -Direct Operating'!BY37=0,"",'Input -Direct Operating'!$G37*'Input -Direct Operating'!BY37)</f>
        <v/>
      </c>
      <c r="BZ39" s="320" t="str">
        <f>IF('Input -Direct Operating'!BZ37=0,"",'Input -Direct Operating'!$G37*'Input -Direct Operating'!BZ37)</f>
        <v/>
      </c>
      <c r="CA39" s="320" t="str">
        <f>IF('Input -Direct Operating'!CA37=0,"",'Input -Direct Operating'!$G37*'Input -Direct Operating'!CA37)</f>
        <v/>
      </c>
      <c r="CB39" s="320" t="str">
        <f>IF('Input -Direct Operating'!CB37=0,"",'Input -Direct Operating'!$G37*'Input -Direct Operating'!CB37)</f>
        <v/>
      </c>
      <c r="CC39" s="320" t="str">
        <f>IF('Input -Direct Operating'!CC37=0,"",'Input -Direct Operating'!$G37*'Input -Direct Operating'!CC37)</f>
        <v/>
      </c>
      <c r="CD39" s="320" t="str">
        <f>IF('Input -Direct Operating'!CD37=0,"",'Input -Direct Operating'!$G37*'Input -Direct Operating'!CD37)</f>
        <v/>
      </c>
      <c r="CE39" s="320" t="str">
        <f>IF('Input -Direct Operating'!CE37=0,"",'Input -Direct Operating'!$G37*'Input -Direct Operating'!CE37)</f>
        <v/>
      </c>
      <c r="CF39" s="320" t="str">
        <f>IF('Input -Direct Operating'!CF37=0,"",'Input -Direct Operating'!$G37*'Input -Direct Operating'!CF37)</f>
        <v/>
      </c>
      <c r="CG39" s="320" t="str">
        <f>IF('Input -Direct Operating'!CG37=0,"",'Input -Direct Operating'!$G37*'Input -Direct Operating'!CG37)</f>
        <v/>
      </c>
      <c r="CH39" s="320" t="str">
        <f>IF('Input -Direct Operating'!CH37=0,"",'Input -Direct Operating'!$G37*'Input -Direct Operating'!CH37)</f>
        <v/>
      </c>
      <c r="CI39" s="320" t="str">
        <f>IF('Input -Direct Operating'!CI37=0,"",'Input -Direct Operating'!$G37*'Input -Direct Operating'!CI37)</f>
        <v/>
      </c>
      <c r="CJ39" s="320" t="str">
        <f>IF('Input -Direct Operating'!CJ37=0,"",'Input -Direct Operating'!$G37*'Input -Direct Operating'!CJ37)</f>
        <v/>
      </c>
      <c r="CK39" s="320" t="str">
        <f>IF('Input -Direct Operating'!CK37=0,"",'Input -Direct Operating'!$G37*'Input -Direct Operating'!CK37)</f>
        <v/>
      </c>
      <c r="CL39" s="320" t="str">
        <f>IF('Input -Direct Operating'!CL37=0,"",'Input -Direct Operating'!$G37*'Input -Direct Operating'!CL37)</f>
        <v/>
      </c>
      <c r="CM39" s="320" t="str">
        <f>IF('Input -Direct Operating'!CM37=0,"",'Input -Direct Operating'!$G37*'Input -Direct Operating'!CM37)</f>
        <v/>
      </c>
      <c r="CN39" s="320" t="str">
        <f>IF('Input -Direct Operating'!CN37=0,"",'Input -Direct Operating'!$G37*'Input -Direct Operating'!CN37)</f>
        <v/>
      </c>
      <c r="CO39" s="320" t="str">
        <f>IF('Input -Direct Operating'!CO37=0,"",'Input -Direct Operating'!$G37*'Input -Direct Operating'!CO37)</f>
        <v/>
      </c>
      <c r="CP39" s="320" t="str">
        <f>IF('Input -Direct Operating'!CP37=0,"",'Input -Direct Operating'!$G37*'Input -Direct Operating'!CP37)</f>
        <v/>
      </c>
      <c r="CQ39" s="320" t="str">
        <f>IF('Input -Direct Operating'!CQ37=0,"",'Input -Direct Operating'!$G37*'Input -Direct Operating'!CQ37)</f>
        <v/>
      </c>
      <c r="CR39" s="320" t="str">
        <f>IF('Input -Direct Operating'!CR37=0,"",'Input -Direct Operating'!$G37*'Input -Direct Operating'!CR37)</f>
        <v/>
      </c>
      <c r="CS39" s="320" t="str">
        <f>IF('Input -Direct Operating'!CS37=0,"",'Input -Direct Operating'!$G37*'Input -Direct Operating'!CS37)</f>
        <v/>
      </c>
      <c r="CT39" s="320" t="str">
        <f>IF('Input -Direct Operating'!CT37=0,"",'Input -Direct Operating'!$G37*'Input -Direct Operating'!CT37)</f>
        <v/>
      </c>
      <c r="CU39" s="320" t="str">
        <f>IF('Input -Direct Operating'!CU37=0,"",'Input -Direct Operating'!$G37*'Input -Direct Operating'!CU37)</f>
        <v/>
      </c>
      <c r="CV39" s="320" t="str">
        <f>IF('Input -Direct Operating'!CV37=0,"",'Input -Direct Operating'!$G37*'Input -Direct Operating'!CV37)</f>
        <v/>
      </c>
      <c r="CW39" s="320" t="str">
        <f>IF('Input -Direct Operating'!CW37=0,"",'Input -Direct Operating'!$G37*'Input -Direct Operating'!CW37)</f>
        <v/>
      </c>
      <c r="CX39" s="320" t="str">
        <f>IF('Input -Direct Operating'!CX37=0,"",'Input -Direct Operating'!$G37*'Input -Direct Operating'!CX37)</f>
        <v/>
      </c>
      <c r="CY39" s="320" t="str">
        <f>IF('Input -Direct Operating'!CY37=0,"",'Input -Direct Operating'!$G37*'Input -Direct Operating'!CY37)</f>
        <v/>
      </c>
      <c r="CZ39" s="320" t="str">
        <f>IF('Input -Direct Operating'!CZ37=0,"",'Input -Direct Operating'!$G37*'Input -Direct Operating'!CZ37)</f>
        <v/>
      </c>
      <c r="DA39" s="320" t="str">
        <f>IF('Input -Direct Operating'!DA37=0,"",'Input -Direct Operating'!$G37*'Input -Direct Operating'!DA37)</f>
        <v/>
      </c>
      <c r="DB39" s="320" t="str">
        <f>IF('Input -Direct Operating'!DB37=0,"",'Input -Direct Operating'!$G37*'Input -Direct Operating'!DB37)</f>
        <v/>
      </c>
      <c r="DC39" s="320" t="str">
        <f>IF('Input -Direct Operating'!DC37=0,"",'Input -Direct Operating'!$G37*'Input -Direct Operating'!DC37)</f>
        <v/>
      </c>
      <c r="DD39" s="320" t="str">
        <f>IF('Input -Direct Operating'!DD37=0,"",'Input -Direct Operating'!$G37*'Input -Direct Operating'!DD37)</f>
        <v/>
      </c>
      <c r="DE39" s="320" t="str">
        <f>IF('Input -Direct Operating'!DE37=0,"",'Input -Direct Operating'!$G37*'Input -Direct Operating'!DE37)</f>
        <v/>
      </c>
      <c r="DF39" s="320" t="str">
        <f>IF('Input -Direct Operating'!DF37=0,"",'Input -Direct Operating'!$G37*'Input -Direct Operating'!DF37)</f>
        <v/>
      </c>
      <c r="DG39" s="320" t="str">
        <f>IF('Input -Direct Operating'!DG37=0,"",'Input -Direct Operating'!$G37*'Input -Direct Operating'!DG37)</f>
        <v/>
      </c>
      <c r="DH39" s="320" t="str">
        <f>IF('Input -Direct Operating'!DH37=0,"",'Input -Direct Operating'!$G37*'Input -Direct Operating'!DH37)</f>
        <v/>
      </c>
      <c r="DI39" s="320" t="str">
        <f>IF('Input -Direct Operating'!DI37=0,"",'Input -Direct Operating'!$G37*'Input -Direct Operating'!DI37)</f>
        <v/>
      </c>
      <c r="DJ39" s="320" t="str">
        <f>IF('Input -Direct Operating'!DJ37=0,"",'Input -Direct Operating'!$G37*'Input -Direct Operating'!DJ37)</f>
        <v/>
      </c>
      <c r="DK39" s="320" t="str">
        <f>IF('Input -Direct Operating'!DK37=0,"",'Input -Direct Operating'!$G37*'Input -Direct Operating'!DK37)</f>
        <v/>
      </c>
      <c r="DL39" s="320" t="str">
        <f>IF('Input -Direct Operating'!DL37=0,"",'Input -Direct Operating'!$G37*'Input -Direct Operating'!DL37)</f>
        <v/>
      </c>
      <c r="DM39" s="320" t="str">
        <f>IF('Input -Direct Operating'!DM37=0,"",'Input -Direct Operating'!$G37*'Input -Direct Operating'!DM37)</f>
        <v/>
      </c>
      <c r="DN39" s="320" t="str">
        <f>IF('Input -Direct Operating'!DN37=0,"",'Input -Direct Operating'!$G37*'Input -Direct Operating'!DN37)</f>
        <v/>
      </c>
      <c r="DO39" s="320" t="str">
        <f>IF('Input -Direct Operating'!DO37=0,"",'Input -Direct Operating'!$G37*'Input -Direct Operating'!DO37)</f>
        <v/>
      </c>
      <c r="DP39" s="320" t="str">
        <f>IF('Input -Direct Operating'!DP37=0,"",'Input -Direct Operating'!$G37*'Input -Direct Operating'!DP37)</f>
        <v/>
      </c>
      <c r="DQ39" s="320" t="str">
        <f>IF('Input -Direct Operating'!DQ37=0,"",'Input -Direct Operating'!$G37*'Input -Direct Operating'!DQ37)</f>
        <v/>
      </c>
      <c r="DR39" s="320" t="str">
        <f>IF('Input -Direct Operating'!DR37=0,"",'Input -Direct Operating'!$G37*'Input -Direct Operating'!DR37)</f>
        <v/>
      </c>
      <c r="DS39" s="320" t="str">
        <f>IF('Input -Direct Operating'!DS37=0,"",'Input -Direct Operating'!$G37*'Input -Direct Operating'!DS37)</f>
        <v/>
      </c>
      <c r="DT39" s="320" t="str">
        <f>IF('Input -Direct Operating'!DT37=0,"",'Input -Direct Operating'!$G37*'Input -Direct Operating'!DT37)</f>
        <v/>
      </c>
      <c r="DU39" s="320" t="str">
        <f>IF('Input -Direct Operating'!DU37=0,"",'Input -Direct Operating'!$G37*'Input -Direct Operating'!DU37)</f>
        <v/>
      </c>
      <c r="DV39" s="320" t="str">
        <f>IF('Input -Direct Operating'!DV37=0,"",'Input -Direct Operating'!$G37*'Input -Direct Operating'!DV37)</f>
        <v/>
      </c>
      <c r="DW39" s="320" t="str">
        <f>IF('Input -Direct Operating'!DW37=0,"",'Input -Direct Operating'!$G37*'Input -Direct Operating'!DW37)</f>
        <v/>
      </c>
      <c r="DX39" s="320" t="str">
        <f>IF('Input -Direct Operating'!DX37=0,"",'Input -Direct Operating'!$G37*'Input -Direct Operating'!DX37)</f>
        <v/>
      </c>
      <c r="DY39" s="320" t="str">
        <f>IF('Input -Direct Operating'!DY37=0,"",'Input -Direct Operating'!$G37*'Input -Direct Operating'!DY37)</f>
        <v/>
      </c>
      <c r="DZ39" s="320" t="str">
        <f>IF('Input -Direct Operating'!DZ37=0,"",'Input -Direct Operating'!$G37*'Input -Direct Operating'!DZ37)</f>
        <v/>
      </c>
      <c r="EA39" s="320" t="str">
        <f>IF('Input -Direct Operating'!EA37=0,"",'Input -Direct Operating'!$G37*'Input -Direct Operating'!EA37)</f>
        <v/>
      </c>
      <c r="EB39" s="320" t="str">
        <f>IF('Input -Direct Operating'!EB37=0,"",'Input -Direct Operating'!$G37*'Input -Direct Operating'!EB37)</f>
        <v/>
      </c>
      <c r="EC39" s="320" t="str">
        <f>IF('Input -Direct Operating'!EC37=0,"",'Input -Direct Operating'!$G37*'Input -Direct Operating'!EC37)</f>
        <v/>
      </c>
      <c r="ED39" s="320" t="str">
        <f>IF('Input -Direct Operating'!ED37=0,"",'Input -Direct Operating'!$G37*'Input -Direct Operating'!ED37)</f>
        <v/>
      </c>
      <c r="EE39" s="320" t="str">
        <f>IF('Input -Direct Operating'!EE37=0,"",'Input -Direct Operating'!$G37*'Input -Direct Operating'!EE37)</f>
        <v/>
      </c>
      <c r="EF39" s="320" t="str">
        <f>IF('Input -Direct Operating'!EF37=0,"",'Input -Direct Operating'!$G37*'Input -Direct Operating'!EF37)</f>
        <v/>
      </c>
      <c r="EG39" s="320" t="str">
        <f>IF('Input -Direct Operating'!EG37=0,"",'Input -Direct Operating'!$G37*'Input -Direct Operating'!EG37)</f>
        <v/>
      </c>
      <c r="EH39" s="320" t="str">
        <f>IF('Input -Direct Operating'!EH37=0,"",'Input -Direct Operating'!$G37*'Input -Direct Operating'!EH37)</f>
        <v/>
      </c>
      <c r="EI39" s="320" t="str">
        <f>IF('Input -Direct Operating'!EI37=0,"",'Input -Direct Operating'!$G37*'Input -Direct Operating'!EI37)</f>
        <v/>
      </c>
      <c r="EJ39" s="320" t="str">
        <f>IF('Input -Direct Operating'!EJ37=0,"",'Input -Direct Operating'!$G37*'Input -Direct Operating'!EJ37)</f>
        <v/>
      </c>
      <c r="EK39" s="320" t="str">
        <f>IF('Input -Direct Operating'!EK37=0,"",'Input -Direct Operating'!$G37*'Input -Direct Operating'!EK37)</f>
        <v/>
      </c>
      <c r="EL39" s="320" t="str">
        <f>IF('Input -Direct Operating'!EL37=0,"",'Input -Direct Operating'!$G37*'Input -Direct Operating'!EL37)</f>
        <v/>
      </c>
      <c r="EM39" s="320" t="str">
        <f>IF('Input -Direct Operating'!EM37=0,"",'Input -Direct Operating'!$G37*'Input -Direct Operating'!EM37)</f>
        <v/>
      </c>
      <c r="EN39" s="320" t="str">
        <f>IF('Input -Direct Operating'!EN37=0,"",'Input -Direct Operating'!$G37*'Input -Direct Operating'!EN37)</f>
        <v/>
      </c>
      <c r="EO39" s="320" t="str">
        <f>IF('Input -Direct Operating'!EO37=0,"",'Input -Direct Operating'!$G37*'Input -Direct Operating'!EO37)</f>
        <v/>
      </c>
      <c r="EP39" s="320" t="str">
        <f>IF('Input -Direct Operating'!EP37=0,"",'Input -Direct Operating'!$G37*'Input -Direct Operating'!EP37)</f>
        <v/>
      </c>
      <c r="EQ39" s="320" t="str">
        <f>IF('Input -Direct Operating'!EQ37=0,"",'Input -Direct Operating'!$G37*'Input -Direct Operating'!EQ37)</f>
        <v/>
      </c>
      <c r="ER39" s="320" t="str">
        <f>IF('Input -Direct Operating'!ER37=0,"",'Input -Direct Operating'!$G37*'Input -Direct Operating'!ER37)</f>
        <v/>
      </c>
      <c r="ES39" s="320" t="str">
        <f>IF('Input -Direct Operating'!ES37=0,"",'Input -Direct Operating'!$G37*'Input -Direct Operating'!ES37)</f>
        <v/>
      </c>
    </row>
    <row r="40" spans="1:149">
      <c r="A40" s="853" t="str">
        <f>IF('Input -Direct Operating'!A38=0,"",'Input -Direct Operating'!A38)</f>
        <v/>
      </c>
      <c r="B40" s="854"/>
      <c r="C40" s="855"/>
      <c r="D40" s="323" t="str">
        <f>IF('Input -Direct Operating'!C38=0,"",'Input -Direct Operating'!C38)</f>
        <v/>
      </c>
      <c r="E40" s="327" t="str">
        <f>IF('Input -Direct Operating'!D38=0,"",'Input -Direct Operating'!D38)</f>
        <v/>
      </c>
      <c r="F40" s="328" t="str">
        <f>IF('Input -Direct Operating'!E38=0,"",'Input -Direct Operating'!E38)</f>
        <v/>
      </c>
      <c r="G40" s="328" t="str">
        <f>IF('Input -Direct Operating'!F38=0,"",'Input -Direct Operating'!F38)</f>
        <v/>
      </c>
      <c r="H40" s="328" t="str">
        <f>IF('Input -Direct Operating'!G38=0,"",'Input -Direct Operating'!G38)</f>
        <v/>
      </c>
      <c r="I40" s="320" t="str">
        <f>IF('Input -Direct Operating'!I38=0,"",'Input -Direct Operating'!$G38*'Input -Direct Operating'!I38)</f>
        <v/>
      </c>
      <c r="J40" s="320" t="str">
        <f>IF('Input -Direct Operating'!J38=0,"",'Input -Direct Operating'!$G38*'Input -Direct Operating'!J38)</f>
        <v/>
      </c>
      <c r="K40" s="320" t="str">
        <f>IF('Input -Direct Operating'!K38=0,"",'Input -Direct Operating'!$G38*'Input -Direct Operating'!K38)</f>
        <v/>
      </c>
      <c r="L40" s="320" t="str">
        <f>IF('Input -Direct Operating'!L38=0,"",'Input -Direct Operating'!$G38*'Input -Direct Operating'!L38)</f>
        <v/>
      </c>
      <c r="M40" s="320" t="str">
        <f>IF('Input -Direct Operating'!M38=0,"",'Input -Direct Operating'!$G38*'Input -Direct Operating'!M38)</f>
        <v/>
      </c>
      <c r="N40" s="320" t="str">
        <f>IF('Input -Direct Operating'!N38=0,"",'Input -Direct Operating'!$G38*'Input -Direct Operating'!N38)</f>
        <v/>
      </c>
      <c r="O40" s="320" t="str">
        <f>IF('Input -Direct Operating'!O38=0,"",'Input -Direct Operating'!$G38*'Input -Direct Operating'!O38)</f>
        <v/>
      </c>
      <c r="P40" s="320" t="str">
        <f>IF('Input -Direct Operating'!P38=0,"",'Input -Direct Operating'!$G38*'Input -Direct Operating'!P38)</f>
        <v/>
      </c>
      <c r="Q40" s="320" t="str">
        <f>IF('Input -Direct Operating'!Q38=0,"",'Input -Direct Operating'!$G38*'Input -Direct Operating'!Q38)</f>
        <v/>
      </c>
      <c r="R40" s="320" t="str">
        <f>IF('Input -Direct Operating'!R38=0,"",'Input -Direct Operating'!$G38*'Input -Direct Operating'!R38)</f>
        <v/>
      </c>
      <c r="S40" s="320" t="str">
        <f>IF('Input -Direct Operating'!S38=0,"",'Input -Direct Operating'!$G38*'Input -Direct Operating'!S38)</f>
        <v/>
      </c>
      <c r="T40" s="320" t="str">
        <f>IF('Input -Direct Operating'!T38=0,"",'Input -Direct Operating'!$G38*'Input -Direct Operating'!T38)</f>
        <v/>
      </c>
      <c r="U40" s="320" t="str">
        <f>IF('Input -Direct Operating'!U38=0,"",'Input -Direct Operating'!$G38*'Input -Direct Operating'!U38)</f>
        <v/>
      </c>
      <c r="V40" s="320" t="str">
        <f>IF('Input -Direct Operating'!V38=0,"",'Input -Direct Operating'!$G38*'Input -Direct Operating'!V38)</f>
        <v/>
      </c>
      <c r="W40" s="320" t="str">
        <f>IF('Input -Direct Operating'!W38=0,"",'Input -Direct Operating'!$G38*'Input -Direct Operating'!W38)</f>
        <v/>
      </c>
      <c r="X40" s="320" t="str">
        <f>IF('Input -Direct Operating'!X38=0,"",'Input -Direct Operating'!$G38*'Input -Direct Operating'!X38)</f>
        <v/>
      </c>
      <c r="Y40" s="320" t="str">
        <f>IF('Input -Direct Operating'!Y38=0,"",'Input -Direct Operating'!$G38*'Input -Direct Operating'!Y38)</f>
        <v/>
      </c>
      <c r="Z40" s="320" t="str">
        <f>IF('Input -Direct Operating'!Z38=0,"",'Input -Direct Operating'!$G38*'Input -Direct Operating'!Z38)</f>
        <v/>
      </c>
      <c r="AA40" s="320" t="str">
        <f>IF('Input -Direct Operating'!AA38=0,"",'Input -Direct Operating'!$G38*'Input -Direct Operating'!AA38)</f>
        <v/>
      </c>
      <c r="AB40" s="320" t="str">
        <f>IF('Input -Direct Operating'!AB38=0,"",'Input -Direct Operating'!$G38*'Input -Direct Operating'!AB38)</f>
        <v/>
      </c>
      <c r="AC40" s="320" t="str">
        <f>IF('Input -Direct Operating'!AC38=0,"",'Input -Direct Operating'!$G38*'Input -Direct Operating'!AC38)</f>
        <v/>
      </c>
      <c r="AD40" s="320" t="str">
        <f>IF('Input -Direct Operating'!AD38=0,"",'Input -Direct Operating'!$G38*'Input -Direct Operating'!AD38)</f>
        <v/>
      </c>
      <c r="AE40" s="320" t="str">
        <f>IF('Input -Direct Operating'!AE38=0,"",'Input -Direct Operating'!$G38*'Input -Direct Operating'!AE38)</f>
        <v/>
      </c>
      <c r="AF40" s="320" t="str">
        <f>IF('Input -Direct Operating'!AF38=0,"",'Input -Direct Operating'!$G38*'Input -Direct Operating'!AF38)</f>
        <v/>
      </c>
      <c r="AG40" s="320" t="str">
        <f>IF('Input -Direct Operating'!AG38=0,"",'Input -Direct Operating'!$G38*'Input -Direct Operating'!AG38)</f>
        <v/>
      </c>
      <c r="AH40" s="320" t="str">
        <f>IF('Input -Direct Operating'!AH38=0,"",'Input -Direct Operating'!$G38*'Input -Direct Operating'!AH38)</f>
        <v/>
      </c>
      <c r="AI40" s="320" t="str">
        <f>IF('Input -Direct Operating'!AI38=0,"",'Input -Direct Operating'!$G38*'Input -Direct Operating'!AI38)</f>
        <v/>
      </c>
      <c r="AJ40" s="320" t="str">
        <f>IF('Input -Direct Operating'!AJ38=0,"",'Input -Direct Operating'!$G38*'Input -Direct Operating'!AJ38)</f>
        <v/>
      </c>
      <c r="AK40" s="320" t="str">
        <f>IF('Input -Direct Operating'!AK38=0,"",'Input -Direct Operating'!$G38*'Input -Direct Operating'!AK38)</f>
        <v/>
      </c>
      <c r="AL40" s="320" t="str">
        <f>IF('Input -Direct Operating'!AL38=0,"",'Input -Direct Operating'!$G38*'Input -Direct Operating'!AL38)</f>
        <v/>
      </c>
      <c r="AM40" s="320" t="str">
        <f>IF('Input -Direct Operating'!AM38=0,"",'Input -Direct Operating'!$G38*'Input -Direct Operating'!AM38)</f>
        <v/>
      </c>
      <c r="AN40" s="320" t="str">
        <f>IF('Input -Direct Operating'!AN38=0,"",'Input -Direct Operating'!$G38*'Input -Direct Operating'!AN38)</f>
        <v/>
      </c>
      <c r="AO40" s="320" t="str">
        <f>IF('Input -Direct Operating'!AO38=0,"",'Input -Direct Operating'!$G38*'Input -Direct Operating'!AO38)</f>
        <v/>
      </c>
      <c r="AP40" s="320" t="str">
        <f>IF('Input -Direct Operating'!AP38=0,"",'Input -Direct Operating'!$G38*'Input -Direct Operating'!AP38)</f>
        <v/>
      </c>
      <c r="AQ40" s="320" t="str">
        <f>IF('Input -Direct Operating'!AQ38=0,"",'Input -Direct Operating'!$G38*'Input -Direct Operating'!AQ38)</f>
        <v/>
      </c>
      <c r="AR40" s="320" t="str">
        <f>IF('Input -Direct Operating'!AR38=0,"",'Input -Direct Operating'!$G38*'Input -Direct Operating'!AR38)</f>
        <v/>
      </c>
      <c r="AS40" s="320" t="str">
        <f>IF('Input -Direct Operating'!AS38=0,"",'Input -Direct Operating'!$G38*'Input -Direct Operating'!AS38)</f>
        <v/>
      </c>
      <c r="AT40" s="320" t="str">
        <f>IF('Input -Direct Operating'!AT38=0,"",'Input -Direct Operating'!$G38*'Input -Direct Operating'!AT38)</f>
        <v/>
      </c>
      <c r="AU40" s="320" t="str">
        <f>IF('Input -Direct Operating'!AU38=0,"",'Input -Direct Operating'!$G38*'Input -Direct Operating'!AU38)</f>
        <v/>
      </c>
      <c r="AV40" s="320" t="str">
        <f>IF('Input -Direct Operating'!AV38=0,"",'Input -Direct Operating'!$G38*'Input -Direct Operating'!AV38)</f>
        <v/>
      </c>
      <c r="AW40" s="320" t="str">
        <f>IF('Input -Direct Operating'!AW38=0,"",'Input -Direct Operating'!$G38*'Input -Direct Operating'!AW38)</f>
        <v/>
      </c>
      <c r="AX40" s="320" t="str">
        <f>IF('Input -Direct Operating'!AX38=0,"",'Input -Direct Operating'!$G38*'Input -Direct Operating'!AX38)</f>
        <v/>
      </c>
      <c r="AY40" s="320" t="str">
        <f>IF('Input -Direct Operating'!AY38=0,"",'Input -Direct Operating'!$G38*'Input -Direct Operating'!AY38)</f>
        <v/>
      </c>
      <c r="AZ40" s="320" t="str">
        <f>IF('Input -Direct Operating'!AZ38=0,"",'Input -Direct Operating'!$G38*'Input -Direct Operating'!AZ38)</f>
        <v/>
      </c>
      <c r="BA40" s="320" t="str">
        <f>IF('Input -Direct Operating'!BA38=0,"",'Input -Direct Operating'!$G38*'Input -Direct Operating'!BA38)</f>
        <v/>
      </c>
      <c r="BB40" s="320" t="str">
        <f>IF('Input -Direct Operating'!BB38=0,"",'Input -Direct Operating'!$G38*'Input -Direct Operating'!BB38)</f>
        <v/>
      </c>
      <c r="BC40" s="320" t="str">
        <f>IF('Input -Direct Operating'!BC38=0,"",'Input -Direct Operating'!$G38*'Input -Direct Operating'!BC38)</f>
        <v/>
      </c>
      <c r="BD40" s="320" t="str">
        <f>IF('Input -Direct Operating'!BD38=0,"",'Input -Direct Operating'!$G38*'Input -Direct Operating'!BD38)</f>
        <v/>
      </c>
      <c r="BE40" s="320" t="str">
        <f>IF('Input -Direct Operating'!BE38=0,"",'Input -Direct Operating'!$G38*'Input -Direct Operating'!BE38)</f>
        <v/>
      </c>
      <c r="BF40" s="320" t="str">
        <f>IF('Input -Direct Operating'!BF38=0,"",'Input -Direct Operating'!$G38*'Input -Direct Operating'!BF38)</f>
        <v/>
      </c>
      <c r="BG40" s="320" t="str">
        <f>IF('Input -Direct Operating'!BG38=0,"",'Input -Direct Operating'!$G38*'Input -Direct Operating'!BG38)</f>
        <v/>
      </c>
      <c r="BH40" s="320" t="str">
        <f>IF('Input -Direct Operating'!BH38=0,"",'Input -Direct Operating'!$G38*'Input -Direct Operating'!BH38)</f>
        <v/>
      </c>
      <c r="BI40" s="320" t="str">
        <f>IF('Input -Direct Operating'!BI38=0,"",'Input -Direct Operating'!$G38*'Input -Direct Operating'!BI38)</f>
        <v/>
      </c>
      <c r="BJ40" s="320" t="str">
        <f>IF('Input -Direct Operating'!BJ38=0,"",'Input -Direct Operating'!$G38*'Input -Direct Operating'!BJ38)</f>
        <v/>
      </c>
      <c r="BK40" s="320" t="str">
        <f>IF('Input -Direct Operating'!BK38=0,"",'Input -Direct Operating'!$G38*'Input -Direct Operating'!BK38)</f>
        <v/>
      </c>
      <c r="BL40" s="320" t="str">
        <f>IF('Input -Direct Operating'!BL38=0,"",'Input -Direct Operating'!$G38*'Input -Direct Operating'!BL38)</f>
        <v/>
      </c>
      <c r="BM40" s="320" t="str">
        <f>IF('Input -Direct Operating'!BM38=0,"",'Input -Direct Operating'!$G38*'Input -Direct Operating'!BM38)</f>
        <v/>
      </c>
      <c r="BN40" s="320" t="str">
        <f>IF('Input -Direct Operating'!BN38=0,"",'Input -Direct Operating'!$G38*'Input -Direct Operating'!BN38)</f>
        <v/>
      </c>
      <c r="BO40" s="320" t="str">
        <f>IF('Input -Direct Operating'!BO38=0,"",'Input -Direct Operating'!$G38*'Input -Direct Operating'!BO38)</f>
        <v/>
      </c>
      <c r="BP40" s="320" t="str">
        <f>IF('Input -Direct Operating'!BP38=0,"",'Input -Direct Operating'!$G38*'Input -Direct Operating'!BP38)</f>
        <v/>
      </c>
      <c r="BQ40" s="320" t="str">
        <f>IF('Input -Direct Operating'!BQ38=0,"",'Input -Direct Operating'!$G38*'Input -Direct Operating'!BQ38)</f>
        <v/>
      </c>
      <c r="BR40" s="320" t="str">
        <f>IF('Input -Direct Operating'!BR38=0,"",'Input -Direct Operating'!$G38*'Input -Direct Operating'!BR38)</f>
        <v/>
      </c>
      <c r="BS40" s="320" t="str">
        <f>IF('Input -Direct Operating'!BS38=0,"",'Input -Direct Operating'!$G38*'Input -Direct Operating'!BS38)</f>
        <v/>
      </c>
      <c r="BT40" s="320" t="str">
        <f>IF('Input -Direct Operating'!BT38=0,"",'Input -Direct Operating'!$G38*'Input -Direct Operating'!BT38)</f>
        <v/>
      </c>
      <c r="BU40" s="320" t="str">
        <f>IF('Input -Direct Operating'!BU38=0,"",'Input -Direct Operating'!$G38*'Input -Direct Operating'!BU38)</f>
        <v/>
      </c>
      <c r="BV40" s="320" t="str">
        <f>IF('Input -Direct Operating'!BV38=0,"",'Input -Direct Operating'!$G38*'Input -Direct Operating'!BV38)</f>
        <v/>
      </c>
      <c r="BW40" s="320" t="str">
        <f>IF('Input -Direct Operating'!BW38=0,"",'Input -Direct Operating'!$G38*'Input -Direct Operating'!BW38)</f>
        <v/>
      </c>
      <c r="BX40" s="320" t="str">
        <f>IF('Input -Direct Operating'!BX38=0,"",'Input -Direct Operating'!$G38*'Input -Direct Operating'!BX38)</f>
        <v/>
      </c>
      <c r="BY40" s="320" t="str">
        <f>IF('Input -Direct Operating'!BY38=0,"",'Input -Direct Operating'!$G38*'Input -Direct Operating'!BY38)</f>
        <v/>
      </c>
      <c r="BZ40" s="320" t="str">
        <f>IF('Input -Direct Operating'!BZ38=0,"",'Input -Direct Operating'!$G38*'Input -Direct Operating'!BZ38)</f>
        <v/>
      </c>
      <c r="CA40" s="320" t="str">
        <f>IF('Input -Direct Operating'!CA38=0,"",'Input -Direct Operating'!$G38*'Input -Direct Operating'!CA38)</f>
        <v/>
      </c>
      <c r="CB40" s="320" t="str">
        <f>IF('Input -Direct Operating'!CB38=0,"",'Input -Direct Operating'!$G38*'Input -Direct Operating'!CB38)</f>
        <v/>
      </c>
      <c r="CC40" s="320" t="str">
        <f>IF('Input -Direct Operating'!CC38=0,"",'Input -Direct Operating'!$G38*'Input -Direct Operating'!CC38)</f>
        <v/>
      </c>
      <c r="CD40" s="320" t="str">
        <f>IF('Input -Direct Operating'!CD38=0,"",'Input -Direct Operating'!$G38*'Input -Direct Operating'!CD38)</f>
        <v/>
      </c>
      <c r="CE40" s="320" t="str">
        <f>IF('Input -Direct Operating'!CE38=0,"",'Input -Direct Operating'!$G38*'Input -Direct Operating'!CE38)</f>
        <v/>
      </c>
      <c r="CF40" s="320" t="str">
        <f>IF('Input -Direct Operating'!CF38=0,"",'Input -Direct Operating'!$G38*'Input -Direct Operating'!CF38)</f>
        <v/>
      </c>
      <c r="CG40" s="320" t="str">
        <f>IF('Input -Direct Operating'!CG38=0,"",'Input -Direct Operating'!$G38*'Input -Direct Operating'!CG38)</f>
        <v/>
      </c>
      <c r="CH40" s="320" t="str">
        <f>IF('Input -Direct Operating'!CH38=0,"",'Input -Direct Operating'!$G38*'Input -Direct Operating'!CH38)</f>
        <v/>
      </c>
      <c r="CI40" s="320" t="str">
        <f>IF('Input -Direct Operating'!CI38=0,"",'Input -Direct Operating'!$G38*'Input -Direct Operating'!CI38)</f>
        <v/>
      </c>
      <c r="CJ40" s="320" t="str">
        <f>IF('Input -Direct Operating'!CJ38=0,"",'Input -Direct Operating'!$G38*'Input -Direct Operating'!CJ38)</f>
        <v/>
      </c>
      <c r="CK40" s="320" t="str">
        <f>IF('Input -Direct Operating'!CK38=0,"",'Input -Direct Operating'!$G38*'Input -Direct Operating'!CK38)</f>
        <v/>
      </c>
      <c r="CL40" s="320" t="str">
        <f>IF('Input -Direct Operating'!CL38=0,"",'Input -Direct Operating'!$G38*'Input -Direct Operating'!CL38)</f>
        <v/>
      </c>
      <c r="CM40" s="320" t="str">
        <f>IF('Input -Direct Operating'!CM38=0,"",'Input -Direct Operating'!$G38*'Input -Direct Operating'!CM38)</f>
        <v/>
      </c>
      <c r="CN40" s="320" t="str">
        <f>IF('Input -Direct Operating'!CN38=0,"",'Input -Direct Operating'!$G38*'Input -Direct Operating'!CN38)</f>
        <v/>
      </c>
      <c r="CO40" s="320" t="str">
        <f>IF('Input -Direct Operating'!CO38=0,"",'Input -Direct Operating'!$G38*'Input -Direct Operating'!CO38)</f>
        <v/>
      </c>
      <c r="CP40" s="320" t="str">
        <f>IF('Input -Direct Operating'!CP38=0,"",'Input -Direct Operating'!$G38*'Input -Direct Operating'!CP38)</f>
        <v/>
      </c>
      <c r="CQ40" s="320" t="str">
        <f>IF('Input -Direct Operating'!CQ38=0,"",'Input -Direct Operating'!$G38*'Input -Direct Operating'!CQ38)</f>
        <v/>
      </c>
      <c r="CR40" s="320" t="str">
        <f>IF('Input -Direct Operating'!CR38=0,"",'Input -Direct Operating'!$G38*'Input -Direct Operating'!CR38)</f>
        <v/>
      </c>
      <c r="CS40" s="320" t="str">
        <f>IF('Input -Direct Operating'!CS38=0,"",'Input -Direct Operating'!$G38*'Input -Direct Operating'!CS38)</f>
        <v/>
      </c>
      <c r="CT40" s="320" t="str">
        <f>IF('Input -Direct Operating'!CT38=0,"",'Input -Direct Operating'!$G38*'Input -Direct Operating'!CT38)</f>
        <v/>
      </c>
      <c r="CU40" s="320" t="str">
        <f>IF('Input -Direct Operating'!CU38=0,"",'Input -Direct Operating'!$G38*'Input -Direct Operating'!CU38)</f>
        <v/>
      </c>
      <c r="CV40" s="320" t="str">
        <f>IF('Input -Direct Operating'!CV38=0,"",'Input -Direct Operating'!$G38*'Input -Direct Operating'!CV38)</f>
        <v/>
      </c>
      <c r="CW40" s="320" t="str">
        <f>IF('Input -Direct Operating'!CW38=0,"",'Input -Direct Operating'!$G38*'Input -Direct Operating'!CW38)</f>
        <v/>
      </c>
      <c r="CX40" s="320" t="str">
        <f>IF('Input -Direct Operating'!CX38=0,"",'Input -Direct Operating'!$G38*'Input -Direct Operating'!CX38)</f>
        <v/>
      </c>
      <c r="CY40" s="320" t="str">
        <f>IF('Input -Direct Operating'!CY38=0,"",'Input -Direct Operating'!$G38*'Input -Direct Operating'!CY38)</f>
        <v/>
      </c>
      <c r="CZ40" s="320" t="str">
        <f>IF('Input -Direct Operating'!CZ38=0,"",'Input -Direct Operating'!$G38*'Input -Direct Operating'!CZ38)</f>
        <v/>
      </c>
      <c r="DA40" s="320" t="str">
        <f>IF('Input -Direct Operating'!DA38=0,"",'Input -Direct Operating'!$G38*'Input -Direct Operating'!DA38)</f>
        <v/>
      </c>
      <c r="DB40" s="320" t="str">
        <f>IF('Input -Direct Operating'!DB38=0,"",'Input -Direct Operating'!$G38*'Input -Direct Operating'!DB38)</f>
        <v/>
      </c>
      <c r="DC40" s="320" t="str">
        <f>IF('Input -Direct Operating'!DC38=0,"",'Input -Direct Operating'!$G38*'Input -Direct Operating'!DC38)</f>
        <v/>
      </c>
      <c r="DD40" s="320" t="str">
        <f>IF('Input -Direct Operating'!DD38=0,"",'Input -Direct Operating'!$G38*'Input -Direct Operating'!DD38)</f>
        <v/>
      </c>
      <c r="DE40" s="320" t="str">
        <f>IF('Input -Direct Operating'!DE38=0,"",'Input -Direct Operating'!$G38*'Input -Direct Operating'!DE38)</f>
        <v/>
      </c>
      <c r="DF40" s="320" t="str">
        <f>IF('Input -Direct Operating'!DF38=0,"",'Input -Direct Operating'!$G38*'Input -Direct Operating'!DF38)</f>
        <v/>
      </c>
      <c r="DG40" s="320" t="str">
        <f>IF('Input -Direct Operating'!DG38=0,"",'Input -Direct Operating'!$G38*'Input -Direct Operating'!DG38)</f>
        <v/>
      </c>
      <c r="DH40" s="320" t="str">
        <f>IF('Input -Direct Operating'!DH38=0,"",'Input -Direct Operating'!$G38*'Input -Direct Operating'!DH38)</f>
        <v/>
      </c>
      <c r="DI40" s="320" t="str">
        <f>IF('Input -Direct Operating'!DI38=0,"",'Input -Direct Operating'!$G38*'Input -Direct Operating'!DI38)</f>
        <v/>
      </c>
      <c r="DJ40" s="320" t="str">
        <f>IF('Input -Direct Operating'!DJ38=0,"",'Input -Direct Operating'!$G38*'Input -Direct Operating'!DJ38)</f>
        <v/>
      </c>
      <c r="DK40" s="320" t="str">
        <f>IF('Input -Direct Operating'!DK38=0,"",'Input -Direct Operating'!$G38*'Input -Direct Operating'!DK38)</f>
        <v/>
      </c>
      <c r="DL40" s="320" t="str">
        <f>IF('Input -Direct Operating'!DL38=0,"",'Input -Direct Operating'!$G38*'Input -Direct Operating'!DL38)</f>
        <v/>
      </c>
      <c r="DM40" s="320" t="str">
        <f>IF('Input -Direct Operating'!DM38=0,"",'Input -Direct Operating'!$G38*'Input -Direct Operating'!DM38)</f>
        <v/>
      </c>
      <c r="DN40" s="320" t="str">
        <f>IF('Input -Direct Operating'!DN38=0,"",'Input -Direct Operating'!$G38*'Input -Direct Operating'!DN38)</f>
        <v/>
      </c>
      <c r="DO40" s="320" t="str">
        <f>IF('Input -Direct Operating'!DO38=0,"",'Input -Direct Operating'!$G38*'Input -Direct Operating'!DO38)</f>
        <v/>
      </c>
      <c r="DP40" s="320" t="str">
        <f>IF('Input -Direct Operating'!DP38=0,"",'Input -Direct Operating'!$G38*'Input -Direct Operating'!DP38)</f>
        <v/>
      </c>
      <c r="DQ40" s="320" t="str">
        <f>IF('Input -Direct Operating'!DQ38=0,"",'Input -Direct Operating'!$G38*'Input -Direct Operating'!DQ38)</f>
        <v/>
      </c>
      <c r="DR40" s="320" t="str">
        <f>IF('Input -Direct Operating'!DR38=0,"",'Input -Direct Operating'!$G38*'Input -Direct Operating'!DR38)</f>
        <v/>
      </c>
      <c r="DS40" s="320" t="str">
        <f>IF('Input -Direct Operating'!DS38=0,"",'Input -Direct Operating'!$G38*'Input -Direct Operating'!DS38)</f>
        <v/>
      </c>
      <c r="DT40" s="320" t="str">
        <f>IF('Input -Direct Operating'!DT38=0,"",'Input -Direct Operating'!$G38*'Input -Direct Operating'!DT38)</f>
        <v/>
      </c>
      <c r="DU40" s="320" t="str">
        <f>IF('Input -Direct Operating'!DU38=0,"",'Input -Direct Operating'!$G38*'Input -Direct Operating'!DU38)</f>
        <v/>
      </c>
      <c r="DV40" s="320" t="str">
        <f>IF('Input -Direct Operating'!DV38=0,"",'Input -Direct Operating'!$G38*'Input -Direct Operating'!DV38)</f>
        <v/>
      </c>
      <c r="DW40" s="320" t="str">
        <f>IF('Input -Direct Operating'!DW38=0,"",'Input -Direct Operating'!$G38*'Input -Direct Operating'!DW38)</f>
        <v/>
      </c>
      <c r="DX40" s="320" t="str">
        <f>IF('Input -Direct Operating'!DX38=0,"",'Input -Direct Operating'!$G38*'Input -Direct Operating'!DX38)</f>
        <v/>
      </c>
      <c r="DY40" s="320" t="str">
        <f>IF('Input -Direct Operating'!DY38=0,"",'Input -Direct Operating'!$G38*'Input -Direct Operating'!DY38)</f>
        <v/>
      </c>
      <c r="DZ40" s="320" t="str">
        <f>IF('Input -Direct Operating'!DZ38=0,"",'Input -Direct Operating'!$G38*'Input -Direct Operating'!DZ38)</f>
        <v/>
      </c>
      <c r="EA40" s="320" t="str">
        <f>IF('Input -Direct Operating'!EA38=0,"",'Input -Direct Operating'!$G38*'Input -Direct Operating'!EA38)</f>
        <v/>
      </c>
      <c r="EB40" s="320" t="str">
        <f>IF('Input -Direct Operating'!EB38=0,"",'Input -Direct Operating'!$G38*'Input -Direct Operating'!EB38)</f>
        <v/>
      </c>
      <c r="EC40" s="320" t="str">
        <f>IF('Input -Direct Operating'!EC38=0,"",'Input -Direct Operating'!$G38*'Input -Direct Operating'!EC38)</f>
        <v/>
      </c>
      <c r="ED40" s="320" t="str">
        <f>IF('Input -Direct Operating'!ED38=0,"",'Input -Direct Operating'!$G38*'Input -Direct Operating'!ED38)</f>
        <v/>
      </c>
      <c r="EE40" s="320" t="str">
        <f>IF('Input -Direct Operating'!EE38=0,"",'Input -Direct Operating'!$G38*'Input -Direct Operating'!EE38)</f>
        <v/>
      </c>
      <c r="EF40" s="320" t="str">
        <f>IF('Input -Direct Operating'!EF38=0,"",'Input -Direct Operating'!$G38*'Input -Direct Operating'!EF38)</f>
        <v/>
      </c>
      <c r="EG40" s="320" t="str">
        <f>IF('Input -Direct Operating'!EG38=0,"",'Input -Direct Operating'!$G38*'Input -Direct Operating'!EG38)</f>
        <v/>
      </c>
      <c r="EH40" s="320" t="str">
        <f>IF('Input -Direct Operating'!EH38=0,"",'Input -Direct Operating'!$G38*'Input -Direct Operating'!EH38)</f>
        <v/>
      </c>
      <c r="EI40" s="320" t="str">
        <f>IF('Input -Direct Operating'!EI38=0,"",'Input -Direct Operating'!$G38*'Input -Direct Operating'!EI38)</f>
        <v/>
      </c>
      <c r="EJ40" s="320" t="str">
        <f>IF('Input -Direct Operating'!EJ38=0,"",'Input -Direct Operating'!$G38*'Input -Direct Operating'!EJ38)</f>
        <v/>
      </c>
      <c r="EK40" s="320" t="str">
        <f>IF('Input -Direct Operating'!EK38=0,"",'Input -Direct Operating'!$G38*'Input -Direct Operating'!EK38)</f>
        <v/>
      </c>
      <c r="EL40" s="320" t="str">
        <f>IF('Input -Direct Operating'!EL38=0,"",'Input -Direct Operating'!$G38*'Input -Direct Operating'!EL38)</f>
        <v/>
      </c>
      <c r="EM40" s="320" t="str">
        <f>IF('Input -Direct Operating'!EM38=0,"",'Input -Direct Operating'!$G38*'Input -Direct Operating'!EM38)</f>
        <v/>
      </c>
      <c r="EN40" s="320" t="str">
        <f>IF('Input -Direct Operating'!EN38=0,"",'Input -Direct Operating'!$G38*'Input -Direct Operating'!EN38)</f>
        <v/>
      </c>
      <c r="EO40" s="320" t="str">
        <f>IF('Input -Direct Operating'!EO38=0,"",'Input -Direct Operating'!$G38*'Input -Direct Operating'!EO38)</f>
        <v/>
      </c>
      <c r="EP40" s="320" t="str">
        <f>IF('Input -Direct Operating'!EP38=0,"",'Input -Direct Operating'!$G38*'Input -Direct Operating'!EP38)</f>
        <v/>
      </c>
      <c r="EQ40" s="320" t="str">
        <f>IF('Input -Direct Operating'!EQ38=0,"",'Input -Direct Operating'!$G38*'Input -Direct Operating'!EQ38)</f>
        <v/>
      </c>
      <c r="ER40" s="320" t="str">
        <f>IF('Input -Direct Operating'!ER38=0,"",'Input -Direct Operating'!$G38*'Input -Direct Operating'!ER38)</f>
        <v/>
      </c>
      <c r="ES40" s="320" t="str">
        <f>IF('Input -Direct Operating'!ES38=0,"",'Input -Direct Operating'!$G38*'Input -Direct Operating'!ES38)</f>
        <v/>
      </c>
    </row>
    <row r="41" spans="1:149">
      <c r="A41" s="853" t="str">
        <f>IF('Input -Direct Operating'!A39=0,"",'Input -Direct Operating'!A39)</f>
        <v/>
      </c>
      <c r="B41" s="854"/>
      <c r="C41" s="855"/>
      <c r="D41" s="323" t="str">
        <f>IF('Input -Direct Operating'!C39=0,"",'Input -Direct Operating'!C39)</f>
        <v/>
      </c>
      <c r="E41" s="327" t="str">
        <f>IF('Input -Direct Operating'!D39=0,"",'Input -Direct Operating'!D39)</f>
        <v/>
      </c>
      <c r="F41" s="328" t="str">
        <f>IF('Input -Direct Operating'!E39=0,"",'Input -Direct Operating'!E39)</f>
        <v/>
      </c>
      <c r="G41" s="328" t="str">
        <f>IF('Input -Direct Operating'!F39=0,"",'Input -Direct Operating'!F39)</f>
        <v/>
      </c>
      <c r="H41" s="328" t="str">
        <f>IF('Input -Direct Operating'!G39=0,"",'Input -Direct Operating'!G39)</f>
        <v/>
      </c>
      <c r="I41" s="320" t="str">
        <f>IF('Input -Direct Operating'!I39=0,"",'Input -Direct Operating'!$G39*'Input -Direct Operating'!I39)</f>
        <v/>
      </c>
      <c r="J41" s="320" t="str">
        <f>IF('Input -Direct Operating'!J39=0,"",'Input -Direct Operating'!$G39*'Input -Direct Operating'!J39)</f>
        <v/>
      </c>
      <c r="K41" s="320" t="str">
        <f>IF('Input -Direct Operating'!K39=0,"",'Input -Direct Operating'!$G39*'Input -Direct Operating'!K39)</f>
        <v/>
      </c>
      <c r="L41" s="320" t="str">
        <f>IF('Input -Direct Operating'!L39=0,"",'Input -Direct Operating'!$G39*'Input -Direct Operating'!L39)</f>
        <v/>
      </c>
      <c r="M41" s="320" t="str">
        <f>IF('Input -Direct Operating'!M39=0,"",'Input -Direct Operating'!$G39*'Input -Direct Operating'!M39)</f>
        <v/>
      </c>
      <c r="N41" s="320" t="str">
        <f>IF('Input -Direct Operating'!N39=0,"",'Input -Direct Operating'!$G39*'Input -Direct Operating'!N39)</f>
        <v/>
      </c>
      <c r="O41" s="320" t="str">
        <f>IF('Input -Direct Operating'!O39=0,"",'Input -Direct Operating'!$G39*'Input -Direct Operating'!O39)</f>
        <v/>
      </c>
      <c r="P41" s="320" t="str">
        <f>IF('Input -Direct Operating'!P39=0,"",'Input -Direct Operating'!$G39*'Input -Direct Operating'!P39)</f>
        <v/>
      </c>
      <c r="Q41" s="320" t="str">
        <f>IF('Input -Direct Operating'!Q39=0,"",'Input -Direct Operating'!$G39*'Input -Direct Operating'!Q39)</f>
        <v/>
      </c>
      <c r="R41" s="320" t="str">
        <f>IF('Input -Direct Operating'!R39=0,"",'Input -Direct Operating'!$G39*'Input -Direct Operating'!R39)</f>
        <v/>
      </c>
      <c r="S41" s="320" t="str">
        <f>IF('Input -Direct Operating'!S39=0,"",'Input -Direct Operating'!$G39*'Input -Direct Operating'!S39)</f>
        <v/>
      </c>
      <c r="T41" s="320" t="str">
        <f>IF('Input -Direct Operating'!T39=0,"",'Input -Direct Operating'!$G39*'Input -Direct Operating'!T39)</f>
        <v/>
      </c>
      <c r="U41" s="320" t="str">
        <f>IF('Input -Direct Operating'!U39=0,"",'Input -Direct Operating'!$G39*'Input -Direct Operating'!U39)</f>
        <v/>
      </c>
      <c r="V41" s="320" t="str">
        <f>IF('Input -Direct Operating'!V39=0,"",'Input -Direct Operating'!$G39*'Input -Direct Operating'!V39)</f>
        <v/>
      </c>
      <c r="W41" s="320" t="str">
        <f>IF('Input -Direct Operating'!W39=0,"",'Input -Direct Operating'!$G39*'Input -Direct Operating'!W39)</f>
        <v/>
      </c>
      <c r="X41" s="320" t="str">
        <f>IF('Input -Direct Operating'!X39=0,"",'Input -Direct Operating'!$G39*'Input -Direct Operating'!X39)</f>
        <v/>
      </c>
      <c r="Y41" s="320" t="str">
        <f>IF('Input -Direct Operating'!Y39=0,"",'Input -Direct Operating'!$G39*'Input -Direct Operating'!Y39)</f>
        <v/>
      </c>
      <c r="Z41" s="320" t="str">
        <f>IF('Input -Direct Operating'!Z39=0,"",'Input -Direct Operating'!$G39*'Input -Direct Operating'!Z39)</f>
        <v/>
      </c>
      <c r="AA41" s="320" t="str">
        <f>IF('Input -Direct Operating'!AA39=0,"",'Input -Direct Operating'!$G39*'Input -Direct Operating'!AA39)</f>
        <v/>
      </c>
      <c r="AB41" s="320" t="str">
        <f>IF('Input -Direct Operating'!AB39=0,"",'Input -Direct Operating'!$G39*'Input -Direct Operating'!AB39)</f>
        <v/>
      </c>
      <c r="AC41" s="320" t="str">
        <f>IF('Input -Direct Operating'!AC39=0,"",'Input -Direct Operating'!$G39*'Input -Direct Operating'!AC39)</f>
        <v/>
      </c>
      <c r="AD41" s="320" t="str">
        <f>IF('Input -Direct Operating'!AD39=0,"",'Input -Direct Operating'!$G39*'Input -Direct Operating'!AD39)</f>
        <v/>
      </c>
      <c r="AE41" s="320" t="str">
        <f>IF('Input -Direct Operating'!AE39=0,"",'Input -Direct Operating'!$G39*'Input -Direct Operating'!AE39)</f>
        <v/>
      </c>
      <c r="AF41" s="320" t="str">
        <f>IF('Input -Direct Operating'!AF39=0,"",'Input -Direct Operating'!$G39*'Input -Direct Operating'!AF39)</f>
        <v/>
      </c>
      <c r="AG41" s="320" t="str">
        <f>IF('Input -Direct Operating'!AG39=0,"",'Input -Direct Operating'!$G39*'Input -Direct Operating'!AG39)</f>
        <v/>
      </c>
      <c r="AH41" s="320" t="str">
        <f>IF('Input -Direct Operating'!AH39=0,"",'Input -Direct Operating'!$G39*'Input -Direct Operating'!AH39)</f>
        <v/>
      </c>
      <c r="AI41" s="320" t="str">
        <f>IF('Input -Direct Operating'!AI39=0,"",'Input -Direct Operating'!$G39*'Input -Direct Operating'!AI39)</f>
        <v/>
      </c>
      <c r="AJ41" s="320" t="str">
        <f>IF('Input -Direct Operating'!AJ39=0,"",'Input -Direct Operating'!$G39*'Input -Direct Operating'!AJ39)</f>
        <v/>
      </c>
      <c r="AK41" s="320" t="str">
        <f>IF('Input -Direct Operating'!AK39=0,"",'Input -Direct Operating'!$G39*'Input -Direct Operating'!AK39)</f>
        <v/>
      </c>
      <c r="AL41" s="320" t="str">
        <f>IF('Input -Direct Operating'!AL39=0,"",'Input -Direct Operating'!$G39*'Input -Direct Operating'!AL39)</f>
        <v/>
      </c>
      <c r="AM41" s="320" t="str">
        <f>IF('Input -Direct Operating'!AM39=0,"",'Input -Direct Operating'!$G39*'Input -Direct Operating'!AM39)</f>
        <v/>
      </c>
      <c r="AN41" s="320" t="str">
        <f>IF('Input -Direct Operating'!AN39=0,"",'Input -Direct Operating'!$G39*'Input -Direct Operating'!AN39)</f>
        <v/>
      </c>
      <c r="AO41" s="320" t="str">
        <f>IF('Input -Direct Operating'!AO39=0,"",'Input -Direct Operating'!$G39*'Input -Direct Operating'!AO39)</f>
        <v/>
      </c>
      <c r="AP41" s="320" t="str">
        <f>IF('Input -Direct Operating'!AP39=0,"",'Input -Direct Operating'!$G39*'Input -Direct Operating'!AP39)</f>
        <v/>
      </c>
      <c r="AQ41" s="320" t="str">
        <f>IF('Input -Direct Operating'!AQ39=0,"",'Input -Direct Operating'!$G39*'Input -Direct Operating'!AQ39)</f>
        <v/>
      </c>
      <c r="AR41" s="320" t="str">
        <f>IF('Input -Direct Operating'!AR39=0,"",'Input -Direct Operating'!$G39*'Input -Direct Operating'!AR39)</f>
        <v/>
      </c>
      <c r="AS41" s="320" t="str">
        <f>IF('Input -Direct Operating'!AS39=0,"",'Input -Direct Operating'!$G39*'Input -Direct Operating'!AS39)</f>
        <v/>
      </c>
      <c r="AT41" s="320" t="str">
        <f>IF('Input -Direct Operating'!AT39=0,"",'Input -Direct Operating'!$G39*'Input -Direct Operating'!AT39)</f>
        <v/>
      </c>
      <c r="AU41" s="320" t="str">
        <f>IF('Input -Direct Operating'!AU39=0,"",'Input -Direct Operating'!$G39*'Input -Direct Operating'!AU39)</f>
        <v/>
      </c>
      <c r="AV41" s="320" t="str">
        <f>IF('Input -Direct Operating'!AV39=0,"",'Input -Direct Operating'!$G39*'Input -Direct Operating'!AV39)</f>
        <v/>
      </c>
      <c r="AW41" s="320" t="str">
        <f>IF('Input -Direct Operating'!AW39=0,"",'Input -Direct Operating'!$G39*'Input -Direct Operating'!AW39)</f>
        <v/>
      </c>
      <c r="AX41" s="320" t="str">
        <f>IF('Input -Direct Operating'!AX39=0,"",'Input -Direct Operating'!$G39*'Input -Direct Operating'!AX39)</f>
        <v/>
      </c>
      <c r="AY41" s="320" t="str">
        <f>IF('Input -Direct Operating'!AY39=0,"",'Input -Direct Operating'!$G39*'Input -Direct Operating'!AY39)</f>
        <v/>
      </c>
      <c r="AZ41" s="320" t="str">
        <f>IF('Input -Direct Operating'!AZ39=0,"",'Input -Direct Operating'!$G39*'Input -Direct Operating'!AZ39)</f>
        <v/>
      </c>
      <c r="BA41" s="320" t="str">
        <f>IF('Input -Direct Operating'!BA39=0,"",'Input -Direct Operating'!$G39*'Input -Direct Operating'!BA39)</f>
        <v/>
      </c>
      <c r="BB41" s="320" t="str">
        <f>IF('Input -Direct Operating'!BB39=0,"",'Input -Direct Operating'!$G39*'Input -Direct Operating'!BB39)</f>
        <v/>
      </c>
      <c r="BC41" s="320" t="str">
        <f>IF('Input -Direct Operating'!BC39=0,"",'Input -Direct Operating'!$G39*'Input -Direct Operating'!BC39)</f>
        <v/>
      </c>
      <c r="BD41" s="320" t="str">
        <f>IF('Input -Direct Operating'!BD39=0,"",'Input -Direct Operating'!$G39*'Input -Direct Operating'!BD39)</f>
        <v/>
      </c>
      <c r="BE41" s="320" t="str">
        <f>IF('Input -Direct Operating'!BE39=0,"",'Input -Direct Operating'!$G39*'Input -Direct Operating'!BE39)</f>
        <v/>
      </c>
      <c r="BF41" s="320" t="str">
        <f>IF('Input -Direct Operating'!BF39=0,"",'Input -Direct Operating'!$G39*'Input -Direct Operating'!BF39)</f>
        <v/>
      </c>
      <c r="BG41" s="320" t="str">
        <f>IF('Input -Direct Operating'!BG39=0,"",'Input -Direct Operating'!$G39*'Input -Direct Operating'!BG39)</f>
        <v/>
      </c>
      <c r="BH41" s="320" t="str">
        <f>IF('Input -Direct Operating'!BH39=0,"",'Input -Direct Operating'!$G39*'Input -Direct Operating'!BH39)</f>
        <v/>
      </c>
      <c r="BI41" s="320" t="str">
        <f>IF('Input -Direct Operating'!BI39=0,"",'Input -Direct Operating'!$G39*'Input -Direct Operating'!BI39)</f>
        <v/>
      </c>
      <c r="BJ41" s="320" t="str">
        <f>IF('Input -Direct Operating'!BJ39=0,"",'Input -Direct Operating'!$G39*'Input -Direct Operating'!BJ39)</f>
        <v/>
      </c>
      <c r="BK41" s="320" t="str">
        <f>IF('Input -Direct Operating'!BK39=0,"",'Input -Direct Operating'!$G39*'Input -Direct Operating'!BK39)</f>
        <v/>
      </c>
      <c r="BL41" s="320" t="str">
        <f>IF('Input -Direct Operating'!BL39=0,"",'Input -Direct Operating'!$G39*'Input -Direct Operating'!BL39)</f>
        <v/>
      </c>
      <c r="BM41" s="320" t="str">
        <f>IF('Input -Direct Operating'!BM39=0,"",'Input -Direct Operating'!$G39*'Input -Direct Operating'!BM39)</f>
        <v/>
      </c>
      <c r="BN41" s="320" t="str">
        <f>IF('Input -Direct Operating'!BN39=0,"",'Input -Direct Operating'!$G39*'Input -Direct Operating'!BN39)</f>
        <v/>
      </c>
      <c r="BO41" s="320" t="str">
        <f>IF('Input -Direct Operating'!BO39=0,"",'Input -Direct Operating'!$G39*'Input -Direct Operating'!BO39)</f>
        <v/>
      </c>
      <c r="BP41" s="320" t="str">
        <f>IF('Input -Direct Operating'!BP39=0,"",'Input -Direct Operating'!$G39*'Input -Direct Operating'!BP39)</f>
        <v/>
      </c>
      <c r="BQ41" s="320" t="str">
        <f>IF('Input -Direct Operating'!BQ39=0,"",'Input -Direct Operating'!$G39*'Input -Direct Operating'!BQ39)</f>
        <v/>
      </c>
      <c r="BR41" s="320" t="str">
        <f>IF('Input -Direct Operating'!BR39=0,"",'Input -Direct Operating'!$G39*'Input -Direct Operating'!BR39)</f>
        <v/>
      </c>
      <c r="BS41" s="320" t="str">
        <f>IF('Input -Direct Operating'!BS39=0,"",'Input -Direct Operating'!$G39*'Input -Direct Operating'!BS39)</f>
        <v/>
      </c>
      <c r="BT41" s="320" t="str">
        <f>IF('Input -Direct Operating'!BT39=0,"",'Input -Direct Operating'!$G39*'Input -Direct Operating'!BT39)</f>
        <v/>
      </c>
      <c r="BU41" s="320" t="str">
        <f>IF('Input -Direct Operating'!BU39=0,"",'Input -Direct Operating'!$G39*'Input -Direct Operating'!BU39)</f>
        <v/>
      </c>
      <c r="BV41" s="320" t="str">
        <f>IF('Input -Direct Operating'!BV39=0,"",'Input -Direct Operating'!$G39*'Input -Direct Operating'!BV39)</f>
        <v/>
      </c>
      <c r="BW41" s="320" t="str">
        <f>IF('Input -Direct Operating'!BW39=0,"",'Input -Direct Operating'!$G39*'Input -Direct Operating'!BW39)</f>
        <v/>
      </c>
      <c r="BX41" s="320" t="str">
        <f>IF('Input -Direct Operating'!BX39=0,"",'Input -Direct Operating'!$G39*'Input -Direct Operating'!BX39)</f>
        <v/>
      </c>
      <c r="BY41" s="320" t="str">
        <f>IF('Input -Direct Operating'!BY39=0,"",'Input -Direct Operating'!$G39*'Input -Direct Operating'!BY39)</f>
        <v/>
      </c>
      <c r="BZ41" s="320" t="str">
        <f>IF('Input -Direct Operating'!BZ39=0,"",'Input -Direct Operating'!$G39*'Input -Direct Operating'!BZ39)</f>
        <v/>
      </c>
      <c r="CA41" s="320" t="str">
        <f>IF('Input -Direct Operating'!CA39=0,"",'Input -Direct Operating'!$G39*'Input -Direct Operating'!CA39)</f>
        <v/>
      </c>
      <c r="CB41" s="320" t="str">
        <f>IF('Input -Direct Operating'!CB39=0,"",'Input -Direct Operating'!$G39*'Input -Direct Operating'!CB39)</f>
        <v/>
      </c>
      <c r="CC41" s="320" t="str">
        <f>IF('Input -Direct Operating'!CC39=0,"",'Input -Direct Operating'!$G39*'Input -Direct Operating'!CC39)</f>
        <v/>
      </c>
      <c r="CD41" s="320" t="str">
        <f>IF('Input -Direct Operating'!CD39=0,"",'Input -Direct Operating'!$G39*'Input -Direct Operating'!CD39)</f>
        <v/>
      </c>
      <c r="CE41" s="320" t="str">
        <f>IF('Input -Direct Operating'!CE39=0,"",'Input -Direct Operating'!$G39*'Input -Direct Operating'!CE39)</f>
        <v/>
      </c>
      <c r="CF41" s="320" t="str">
        <f>IF('Input -Direct Operating'!CF39=0,"",'Input -Direct Operating'!$G39*'Input -Direct Operating'!CF39)</f>
        <v/>
      </c>
      <c r="CG41" s="320" t="str">
        <f>IF('Input -Direct Operating'!CG39=0,"",'Input -Direct Operating'!$G39*'Input -Direct Operating'!CG39)</f>
        <v/>
      </c>
      <c r="CH41" s="320" t="str">
        <f>IF('Input -Direct Operating'!CH39=0,"",'Input -Direct Operating'!$G39*'Input -Direct Operating'!CH39)</f>
        <v/>
      </c>
      <c r="CI41" s="320" t="str">
        <f>IF('Input -Direct Operating'!CI39=0,"",'Input -Direct Operating'!$G39*'Input -Direct Operating'!CI39)</f>
        <v/>
      </c>
      <c r="CJ41" s="320" t="str">
        <f>IF('Input -Direct Operating'!CJ39=0,"",'Input -Direct Operating'!$G39*'Input -Direct Operating'!CJ39)</f>
        <v/>
      </c>
      <c r="CK41" s="320" t="str">
        <f>IF('Input -Direct Operating'!CK39=0,"",'Input -Direct Operating'!$G39*'Input -Direct Operating'!CK39)</f>
        <v/>
      </c>
      <c r="CL41" s="320" t="str">
        <f>IF('Input -Direct Operating'!CL39=0,"",'Input -Direct Operating'!$G39*'Input -Direct Operating'!CL39)</f>
        <v/>
      </c>
      <c r="CM41" s="320" t="str">
        <f>IF('Input -Direct Operating'!CM39=0,"",'Input -Direct Operating'!$G39*'Input -Direct Operating'!CM39)</f>
        <v/>
      </c>
      <c r="CN41" s="320" t="str">
        <f>IF('Input -Direct Operating'!CN39=0,"",'Input -Direct Operating'!$G39*'Input -Direct Operating'!CN39)</f>
        <v/>
      </c>
      <c r="CO41" s="320" t="str">
        <f>IF('Input -Direct Operating'!CO39=0,"",'Input -Direct Operating'!$G39*'Input -Direct Operating'!CO39)</f>
        <v/>
      </c>
      <c r="CP41" s="320" t="str">
        <f>IF('Input -Direct Operating'!CP39=0,"",'Input -Direct Operating'!$G39*'Input -Direct Operating'!CP39)</f>
        <v/>
      </c>
      <c r="CQ41" s="320" t="str">
        <f>IF('Input -Direct Operating'!CQ39=0,"",'Input -Direct Operating'!$G39*'Input -Direct Operating'!CQ39)</f>
        <v/>
      </c>
      <c r="CR41" s="320" t="str">
        <f>IF('Input -Direct Operating'!CR39=0,"",'Input -Direct Operating'!$G39*'Input -Direct Operating'!CR39)</f>
        <v/>
      </c>
      <c r="CS41" s="320" t="str">
        <f>IF('Input -Direct Operating'!CS39=0,"",'Input -Direct Operating'!$G39*'Input -Direct Operating'!CS39)</f>
        <v/>
      </c>
      <c r="CT41" s="320" t="str">
        <f>IF('Input -Direct Operating'!CT39=0,"",'Input -Direct Operating'!$G39*'Input -Direct Operating'!CT39)</f>
        <v/>
      </c>
      <c r="CU41" s="320" t="str">
        <f>IF('Input -Direct Operating'!CU39=0,"",'Input -Direct Operating'!$G39*'Input -Direct Operating'!CU39)</f>
        <v/>
      </c>
      <c r="CV41" s="320" t="str">
        <f>IF('Input -Direct Operating'!CV39=0,"",'Input -Direct Operating'!$G39*'Input -Direct Operating'!CV39)</f>
        <v/>
      </c>
      <c r="CW41" s="320" t="str">
        <f>IF('Input -Direct Operating'!CW39=0,"",'Input -Direct Operating'!$G39*'Input -Direct Operating'!CW39)</f>
        <v/>
      </c>
      <c r="CX41" s="320" t="str">
        <f>IF('Input -Direct Operating'!CX39=0,"",'Input -Direct Operating'!$G39*'Input -Direct Operating'!CX39)</f>
        <v/>
      </c>
      <c r="CY41" s="320" t="str">
        <f>IF('Input -Direct Operating'!CY39=0,"",'Input -Direct Operating'!$G39*'Input -Direct Operating'!CY39)</f>
        <v/>
      </c>
      <c r="CZ41" s="320" t="str">
        <f>IF('Input -Direct Operating'!CZ39=0,"",'Input -Direct Operating'!$G39*'Input -Direct Operating'!CZ39)</f>
        <v/>
      </c>
      <c r="DA41" s="320" t="str">
        <f>IF('Input -Direct Operating'!DA39=0,"",'Input -Direct Operating'!$G39*'Input -Direct Operating'!DA39)</f>
        <v/>
      </c>
      <c r="DB41" s="320" t="str">
        <f>IF('Input -Direct Operating'!DB39=0,"",'Input -Direct Operating'!$G39*'Input -Direct Operating'!DB39)</f>
        <v/>
      </c>
      <c r="DC41" s="320" t="str">
        <f>IF('Input -Direct Operating'!DC39=0,"",'Input -Direct Operating'!$G39*'Input -Direct Operating'!DC39)</f>
        <v/>
      </c>
      <c r="DD41" s="320" t="str">
        <f>IF('Input -Direct Operating'!DD39=0,"",'Input -Direct Operating'!$G39*'Input -Direct Operating'!DD39)</f>
        <v/>
      </c>
      <c r="DE41" s="320" t="str">
        <f>IF('Input -Direct Operating'!DE39=0,"",'Input -Direct Operating'!$G39*'Input -Direct Operating'!DE39)</f>
        <v/>
      </c>
      <c r="DF41" s="320" t="str">
        <f>IF('Input -Direct Operating'!DF39=0,"",'Input -Direct Operating'!$G39*'Input -Direct Operating'!DF39)</f>
        <v/>
      </c>
      <c r="DG41" s="320" t="str">
        <f>IF('Input -Direct Operating'!DG39=0,"",'Input -Direct Operating'!$G39*'Input -Direct Operating'!DG39)</f>
        <v/>
      </c>
      <c r="DH41" s="320" t="str">
        <f>IF('Input -Direct Operating'!DH39=0,"",'Input -Direct Operating'!$G39*'Input -Direct Operating'!DH39)</f>
        <v/>
      </c>
      <c r="DI41" s="320" t="str">
        <f>IF('Input -Direct Operating'!DI39=0,"",'Input -Direct Operating'!$G39*'Input -Direct Operating'!DI39)</f>
        <v/>
      </c>
      <c r="DJ41" s="320" t="str">
        <f>IF('Input -Direct Operating'!DJ39=0,"",'Input -Direct Operating'!$G39*'Input -Direct Operating'!DJ39)</f>
        <v/>
      </c>
      <c r="DK41" s="320" t="str">
        <f>IF('Input -Direct Operating'!DK39=0,"",'Input -Direct Operating'!$G39*'Input -Direct Operating'!DK39)</f>
        <v/>
      </c>
      <c r="DL41" s="320" t="str">
        <f>IF('Input -Direct Operating'!DL39=0,"",'Input -Direct Operating'!$G39*'Input -Direct Operating'!DL39)</f>
        <v/>
      </c>
      <c r="DM41" s="320" t="str">
        <f>IF('Input -Direct Operating'!DM39=0,"",'Input -Direct Operating'!$G39*'Input -Direct Operating'!DM39)</f>
        <v/>
      </c>
      <c r="DN41" s="320" t="str">
        <f>IF('Input -Direct Operating'!DN39=0,"",'Input -Direct Operating'!$G39*'Input -Direct Operating'!DN39)</f>
        <v/>
      </c>
      <c r="DO41" s="320" t="str">
        <f>IF('Input -Direct Operating'!DO39=0,"",'Input -Direct Operating'!$G39*'Input -Direct Operating'!DO39)</f>
        <v/>
      </c>
      <c r="DP41" s="320" t="str">
        <f>IF('Input -Direct Operating'!DP39=0,"",'Input -Direct Operating'!$G39*'Input -Direct Operating'!DP39)</f>
        <v/>
      </c>
      <c r="DQ41" s="320" t="str">
        <f>IF('Input -Direct Operating'!DQ39=0,"",'Input -Direct Operating'!$G39*'Input -Direct Operating'!DQ39)</f>
        <v/>
      </c>
      <c r="DR41" s="320" t="str">
        <f>IF('Input -Direct Operating'!DR39=0,"",'Input -Direct Operating'!$G39*'Input -Direct Operating'!DR39)</f>
        <v/>
      </c>
      <c r="DS41" s="320" t="str">
        <f>IF('Input -Direct Operating'!DS39=0,"",'Input -Direct Operating'!$G39*'Input -Direct Operating'!DS39)</f>
        <v/>
      </c>
      <c r="DT41" s="320" t="str">
        <f>IF('Input -Direct Operating'!DT39=0,"",'Input -Direct Operating'!$G39*'Input -Direct Operating'!DT39)</f>
        <v/>
      </c>
      <c r="DU41" s="320" t="str">
        <f>IF('Input -Direct Operating'!DU39=0,"",'Input -Direct Operating'!$G39*'Input -Direct Operating'!DU39)</f>
        <v/>
      </c>
      <c r="DV41" s="320" t="str">
        <f>IF('Input -Direct Operating'!DV39=0,"",'Input -Direct Operating'!$G39*'Input -Direct Operating'!DV39)</f>
        <v/>
      </c>
      <c r="DW41" s="320" t="str">
        <f>IF('Input -Direct Operating'!DW39=0,"",'Input -Direct Operating'!$G39*'Input -Direct Operating'!DW39)</f>
        <v/>
      </c>
      <c r="DX41" s="320" t="str">
        <f>IF('Input -Direct Operating'!DX39=0,"",'Input -Direct Operating'!$G39*'Input -Direct Operating'!DX39)</f>
        <v/>
      </c>
      <c r="DY41" s="320" t="str">
        <f>IF('Input -Direct Operating'!DY39=0,"",'Input -Direct Operating'!$G39*'Input -Direct Operating'!DY39)</f>
        <v/>
      </c>
      <c r="DZ41" s="320" t="str">
        <f>IF('Input -Direct Operating'!DZ39=0,"",'Input -Direct Operating'!$G39*'Input -Direct Operating'!DZ39)</f>
        <v/>
      </c>
      <c r="EA41" s="320" t="str">
        <f>IF('Input -Direct Operating'!EA39=0,"",'Input -Direct Operating'!$G39*'Input -Direct Operating'!EA39)</f>
        <v/>
      </c>
      <c r="EB41" s="320" t="str">
        <f>IF('Input -Direct Operating'!EB39=0,"",'Input -Direct Operating'!$G39*'Input -Direct Operating'!EB39)</f>
        <v/>
      </c>
      <c r="EC41" s="320" t="str">
        <f>IF('Input -Direct Operating'!EC39=0,"",'Input -Direct Operating'!$G39*'Input -Direct Operating'!EC39)</f>
        <v/>
      </c>
      <c r="ED41" s="320" t="str">
        <f>IF('Input -Direct Operating'!ED39=0,"",'Input -Direct Operating'!$G39*'Input -Direct Operating'!ED39)</f>
        <v/>
      </c>
      <c r="EE41" s="320" t="str">
        <f>IF('Input -Direct Operating'!EE39=0,"",'Input -Direct Operating'!$G39*'Input -Direct Operating'!EE39)</f>
        <v/>
      </c>
      <c r="EF41" s="320" t="str">
        <f>IF('Input -Direct Operating'!EF39=0,"",'Input -Direct Operating'!$G39*'Input -Direct Operating'!EF39)</f>
        <v/>
      </c>
      <c r="EG41" s="320" t="str">
        <f>IF('Input -Direct Operating'!EG39=0,"",'Input -Direct Operating'!$G39*'Input -Direct Operating'!EG39)</f>
        <v/>
      </c>
      <c r="EH41" s="320" t="str">
        <f>IF('Input -Direct Operating'!EH39=0,"",'Input -Direct Operating'!$G39*'Input -Direct Operating'!EH39)</f>
        <v/>
      </c>
      <c r="EI41" s="320" t="str">
        <f>IF('Input -Direct Operating'!EI39=0,"",'Input -Direct Operating'!$G39*'Input -Direct Operating'!EI39)</f>
        <v/>
      </c>
      <c r="EJ41" s="320" t="str">
        <f>IF('Input -Direct Operating'!EJ39=0,"",'Input -Direct Operating'!$G39*'Input -Direct Operating'!EJ39)</f>
        <v/>
      </c>
      <c r="EK41" s="320" t="str">
        <f>IF('Input -Direct Operating'!EK39=0,"",'Input -Direct Operating'!$G39*'Input -Direct Operating'!EK39)</f>
        <v/>
      </c>
      <c r="EL41" s="320" t="str">
        <f>IF('Input -Direct Operating'!EL39=0,"",'Input -Direct Operating'!$G39*'Input -Direct Operating'!EL39)</f>
        <v/>
      </c>
      <c r="EM41" s="320" t="str">
        <f>IF('Input -Direct Operating'!EM39=0,"",'Input -Direct Operating'!$G39*'Input -Direct Operating'!EM39)</f>
        <v/>
      </c>
      <c r="EN41" s="320" t="str">
        <f>IF('Input -Direct Operating'!EN39=0,"",'Input -Direct Operating'!$G39*'Input -Direct Operating'!EN39)</f>
        <v/>
      </c>
      <c r="EO41" s="320" t="str">
        <f>IF('Input -Direct Operating'!EO39=0,"",'Input -Direct Operating'!$G39*'Input -Direct Operating'!EO39)</f>
        <v/>
      </c>
      <c r="EP41" s="320" t="str">
        <f>IF('Input -Direct Operating'!EP39=0,"",'Input -Direct Operating'!$G39*'Input -Direct Operating'!EP39)</f>
        <v/>
      </c>
      <c r="EQ41" s="320" t="str">
        <f>IF('Input -Direct Operating'!EQ39=0,"",'Input -Direct Operating'!$G39*'Input -Direct Operating'!EQ39)</f>
        <v/>
      </c>
      <c r="ER41" s="320" t="str">
        <f>IF('Input -Direct Operating'!ER39=0,"",'Input -Direct Operating'!$G39*'Input -Direct Operating'!ER39)</f>
        <v/>
      </c>
      <c r="ES41" s="320" t="str">
        <f>IF('Input -Direct Operating'!ES39=0,"",'Input -Direct Operating'!$G39*'Input -Direct Operating'!ES39)</f>
        <v/>
      </c>
    </row>
    <row r="42" spans="1:149">
      <c r="A42" s="853" t="str">
        <f>IF('Input -Direct Operating'!A40=0,"",'Input -Direct Operating'!A40)</f>
        <v/>
      </c>
      <c r="B42" s="854"/>
      <c r="C42" s="855"/>
      <c r="D42" s="323" t="str">
        <f>IF('Input -Direct Operating'!C40=0,"",'Input -Direct Operating'!C40)</f>
        <v/>
      </c>
      <c r="E42" s="327" t="str">
        <f>IF('Input -Direct Operating'!D40=0,"",'Input -Direct Operating'!D40)</f>
        <v/>
      </c>
      <c r="F42" s="328" t="str">
        <f>IF('Input -Direct Operating'!E40=0,"",'Input -Direct Operating'!E40)</f>
        <v/>
      </c>
      <c r="G42" s="328" t="str">
        <f>IF('Input -Direct Operating'!F40=0,"",'Input -Direct Operating'!F40)</f>
        <v/>
      </c>
      <c r="H42" s="328" t="str">
        <f>IF('Input -Direct Operating'!G40=0,"",'Input -Direct Operating'!G40)</f>
        <v/>
      </c>
      <c r="I42" s="320" t="str">
        <f>IF('Input -Direct Operating'!I40=0,"",'Input -Direct Operating'!$G40*'Input -Direct Operating'!I40)</f>
        <v/>
      </c>
      <c r="J42" s="320" t="str">
        <f>IF('Input -Direct Operating'!J40=0,"",'Input -Direct Operating'!$G40*'Input -Direct Operating'!J40)</f>
        <v/>
      </c>
      <c r="K42" s="320" t="str">
        <f>IF('Input -Direct Operating'!K40=0,"",'Input -Direct Operating'!$G40*'Input -Direct Operating'!K40)</f>
        <v/>
      </c>
      <c r="L42" s="320" t="str">
        <f>IF('Input -Direct Operating'!L40=0,"",'Input -Direct Operating'!$G40*'Input -Direct Operating'!L40)</f>
        <v/>
      </c>
      <c r="M42" s="320" t="str">
        <f>IF('Input -Direct Operating'!M40=0,"",'Input -Direct Operating'!$G40*'Input -Direct Operating'!M40)</f>
        <v/>
      </c>
      <c r="N42" s="320" t="str">
        <f>IF('Input -Direct Operating'!N40=0,"",'Input -Direct Operating'!$G40*'Input -Direct Operating'!N40)</f>
        <v/>
      </c>
      <c r="O42" s="320" t="str">
        <f>IF('Input -Direct Operating'!O40=0,"",'Input -Direct Operating'!$G40*'Input -Direct Operating'!O40)</f>
        <v/>
      </c>
      <c r="P42" s="320" t="str">
        <f>IF('Input -Direct Operating'!P40=0,"",'Input -Direct Operating'!$G40*'Input -Direct Operating'!P40)</f>
        <v/>
      </c>
      <c r="Q42" s="320" t="str">
        <f>IF('Input -Direct Operating'!Q40=0,"",'Input -Direct Operating'!$G40*'Input -Direct Operating'!Q40)</f>
        <v/>
      </c>
      <c r="R42" s="320" t="str">
        <f>IF('Input -Direct Operating'!R40=0,"",'Input -Direct Operating'!$G40*'Input -Direct Operating'!R40)</f>
        <v/>
      </c>
      <c r="S42" s="320" t="str">
        <f>IF('Input -Direct Operating'!S40=0,"",'Input -Direct Operating'!$G40*'Input -Direct Operating'!S40)</f>
        <v/>
      </c>
      <c r="T42" s="320" t="str">
        <f>IF('Input -Direct Operating'!T40=0,"",'Input -Direct Operating'!$G40*'Input -Direct Operating'!T40)</f>
        <v/>
      </c>
      <c r="U42" s="320" t="str">
        <f>IF('Input -Direct Operating'!U40=0,"",'Input -Direct Operating'!$G40*'Input -Direct Operating'!U40)</f>
        <v/>
      </c>
      <c r="V42" s="320" t="str">
        <f>IF('Input -Direct Operating'!V40=0,"",'Input -Direct Operating'!$G40*'Input -Direct Operating'!V40)</f>
        <v/>
      </c>
      <c r="W42" s="320" t="str">
        <f>IF('Input -Direct Operating'!W40=0,"",'Input -Direct Operating'!$G40*'Input -Direct Operating'!W40)</f>
        <v/>
      </c>
      <c r="X42" s="320" t="str">
        <f>IF('Input -Direct Operating'!X40=0,"",'Input -Direct Operating'!$G40*'Input -Direct Operating'!X40)</f>
        <v/>
      </c>
      <c r="Y42" s="320" t="str">
        <f>IF('Input -Direct Operating'!Y40=0,"",'Input -Direct Operating'!$G40*'Input -Direct Operating'!Y40)</f>
        <v/>
      </c>
      <c r="Z42" s="320" t="str">
        <f>IF('Input -Direct Operating'!Z40=0,"",'Input -Direct Operating'!$G40*'Input -Direct Operating'!Z40)</f>
        <v/>
      </c>
      <c r="AA42" s="320" t="str">
        <f>IF('Input -Direct Operating'!AA40=0,"",'Input -Direct Operating'!$G40*'Input -Direct Operating'!AA40)</f>
        <v/>
      </c>
      <c r="AB42" s="320" t="str">
        <f>IF('Input -Direct Operating'!AB40=0,"",'Input -Direct Operating'!$G40*'Input -Direct Operating'!AB40)</f>
        <v/>
      </c>
      <c r="AC42" s="320" t="str">
        <f>IF('Input -Direct Operating'!AC40=0,"",'Input -Direct Operating'!$G40*'Input -Direct Operating'!AC40)</f>
        <v/>
      </c>
      <c r="AD42" s="320" t="str">
        <f>IF('Input -Direct Operating'!AD40=0,"",'Input -Direct Operating'!$G40*'Input -Direct Operating'!AD40)</f>
        <v/>
      </c>
      <c r="AE42" s="320" t="str">
        <f>IF('Input -Direct Operating'!AE40=0,"",'Input -Direct Operating'!$G40*'Input -Direct Operating'!AE40)</f>
        <v/>
      </c>
      <c r="AF42" s="320" t="str">
        <f>IF('Input -Direct Operating'!AF40=0,"",'Input -Direct Operating'!$G40*'Input -Direct Operating'!AF40)</f>
        <v/>
      </c>
      <c r="AG42" s="320" t="str">
        <f>IF('Input -Direct Operating'!AG40=0,"",'Input -Direct Operating'!$G40*'Input -Direct Operating'!AG40)</f>
        <v/>
      </c>
      <c r="AH42" s="320" t="str">
        <f>IF('Input -Direct Operating'!AH40=0,"",'Input -Direct Operating'!$G40*'Input -Direct Operating'!AH40)</f>
        <v/>
      </c>
      <c r="AI42" s="320" t="str">
        <f>IF('Input -Direct Operating'!AI40=0,"",'Input -Direct Operating'!$G40*'Input -Direct Operating'!AI40)</f>
        <v/>
      </c>
      <c r="AJ42" s="320" t="str">
        <f>IF('Input -Direct Operating'!AJ40=0,"",'Input -Direct Operating'!$G40*'Input -Direct Operating'!AJ40)</f>
        <v/>
      </c>
      <c r="AK42" s="320" t="str">
        <f>IF('Input -Direct Operating'!AK40=0,"",'Input -Direct Operating'!$G40*'Input -Direct Operating'!AK40)</f>
        <v/>
      </c>
      <c r="AL42" s="320" t="str">
        <f>IF('Input -Direct Operating'!AL40=0,"",'Input -Direct Operating'!$G40*'Input -Direct Operating'!AL40)</f>
        <v/>
      </c>
      <c r="AM42" s="320" t="str">
        <f>IF('Input -Direct Operating'!AM40=0,"",'Input -Direct Operating'!$G40*'Input -Direct Operating'!AM40)</f>
        <v/>
      </c>
      <c r="AN42" s="320" t="str">
        <f>IF('Input -Direct Operating'!AN40=0,"",'Input -Direct Operating'!$G40*'Input -Direct Operating'!AN40)</f>
        <v/>
      </c>
      <c r="AO42" s="320" t="str">
        <f>IF('Input -Direct Operating'!AO40=0,"",'Input -Direct Operating'!$G40*'Input -Direct Operating'!AO40)</f>
        <v/>
      </c>
      <c r="AP42" s="320" t="str">
        <f>IF('Input -Direct Operating'!AP40=0,"",'Input -Direct Operating'!$G40*'Input -Direct Operating'!AP40)</f>
        <v/>
      </c>
      <c r="AQ42" s="320" t="str">
        <f>IF('Input -Direct Operating'!AQ40=0,"",'Input -Direct Operating'!$G40*'Input -Direct Operating'!AQ40)</f>
        <v/>
      </c>
      <c r="AR42" s="320" t="str">
        <f>IF('Input -Direct Operating'!AR40=0,"",'Input -Direct Operating'!$G40*'Input -Direct Operating'!AR40)</f>
        <v/>
      </c>
      <c r="AS42" s="320" t="str">
        <f>IF('Input -Direct Operating'!AS40=0,"",'Input -Direct Operating'!$G40*'Input -Direct Operating'!AS40)</f>
        <v/>
      </c>
      <c r="AT42" s="320" t="str">
        <f>IF('Input -Direct Operating'!AT40=0,"",'Input -Direct Operating'!$G40*'Input -Direct Operating'!AT40)</f>
        <v/>
      </c>
      <c r="AU42" s="320" t="str">
        <f>IF('Input -Direct Operating'!AU40=0,"",'Input -Direct Operating'!$G40*'Input -Direct Operating'!AU40)</f>
        <v/>
      </c>
      <c r="AV42" s="320" t="str">
        <f>IF('Input -Direct Operating'!AV40=0,"",'Input -Direct Operating'!$G40*'Input -Direct Operating'!AV40)</f>
        <v/>
      </c>
      <c r="AW42" s="320" t="str">
        <f>IF('Input -Direct Operating'!AW40=0,"",'Input -Direct Operating'!$G40*'Input -Direct Operating'!AW40)</f>
        <v/>
      </c>
      <c r="AX42" s="320" t="str">
        <f>IF('Input -Direct Operating'!AX40=0,"",'Input -Direct Operating'!$G40*'Input -Direct Operating'!AX40)</f>
        <v/>
      </c>
      <c r="AY42" s="320" t="str">
        <f>IF('Input -Direct Operating'!AY40=0,"",'Input -Direct Operating'!$G40*'Input -Direct Operating'!AY40)</f>
        <v/>
      </c>
      <c r="AZ42" s="320" t="str">
        <f>IF('Input -Direct Operating'!AZ40=0,"",'Input -Direct Operating'!$G40*'Input -Direct Operating'!AZ40)</f>
        <v/>
      </c>
      <c r="BA42" s="320" t="str">
        <f>IF('Input -Direct Operating'!BA40=0,"",'Input -Direct Operating'!$G40*'Input -Direct Operating'!BA40)</f>
        <v/>
      </c>
      <c r="BB42" s="320" t="str">
        <f>IF('Input -Direct Operating'!BB40=0,"",'Input -Direct Operating'!$G40*'Input -Direct Operating'!BB40)</f>
        <v/>
      </c>
      <c r="BC42" s="320" t="str">
        <f>IF('Input -Direct Operating'!BC40=0,"",'Input -Direct Operating'!$G40*'Input -Direct Operating'!BC40)</f>
        <v/>
      </c>
      <c r="BD42" s="320" t="str">
        <f>IF('Input -Direct Operating'!BD40=0,"",'Input -Direct Operating'!$G40*'Input -Direct Operating'!BD40)</f>
        <v/>
      </c>
      <c r="BE42" s="320" t="str">
        <f>IF('Input -Direct Operating'!BE40=0,"",'Input -Direct Operating'!$G40*'Input -Direct Operating'!BE40)</f>
        <v/>
      </c>
      <c r="BF42" s="320" t="str">
        <f>IF('Input -Direct Operating'!BF40=0,"",'Input -Direct Operating'!$G40*'Input -Direct Operating'!BF40)</f>
        <v/>
      </c>
      <c r="BG42" s="320" t="str">
        <f>IF('Input -Direct Operating'!BG40=0,"",'Input -Direct Operating'!$G40*'Input -Direct Operating'!BG40)</f>
        <v/>
      </c>
      <c r="BH42" s="320" t="str">
        <f>IF('Input -Direct Operating'!BH40=0,"",'Input -Direct Operating'!$G40*'Input -Direct Operating'!BH40)</f>
        <v/>
      </c>
      <c r="BI42" s="320" t="str">
        <f>IF('Input -Direct Operating'!BI40=0,"",'Input -Direct Operating'!$G40*'Input -Direct Operating'!BI40)</f>
        <v/>
      </c>
      <c r="BJ42" s="320" t="str">
        <f>IF('Input -Direct Operating'!BJ40=0,"",'Input -Direct Operating'!$G40*'Input -Direct Operating'!BJ40)</f>
        <v/>
      </c>
      <c r="BK42" s="320" t="str">
        <f>IF('Input -Direct Operating'!BK40=0,"",'Input -Direct Operating'!$G40*'Input -Direct Operating'!BK40)</f>
        <v/>
      </c>
      <c r="BL42" s="320" t="str">
        <f>IF('Input -Direct Operating'!BL40=0,"",'Input -Direct Operating'!$G40*'Input -Direct Operating'!BL40)</f>
        <v/>
      </c>
      <c r="BM42" s="320" t="str">
        <f>IF('Input -Direct Operating'!BM40=0,"",'Input -Direct Operating'!$G40*'Input -Direct Operating'!BM40)</f>
        <v/>
      </c>
      <c r="BN42" s="320" t="str">
        <f>IF('Input -Direct Operating'!BN40=0,"",'Input -Direct Operating'!$G40*'Input -Direct Operating'!BN40)</f>
        <v/>
      </c>
      <c r="BO42" s="320" t="str">
        <f>IF('Input -Direct Operating'!BO40=0,"",'Input -Direct Operating'!$G40*'Input -Direct Operating'!BO40)</f>
        <v/>
      </c>
      <c r="BP42" s="320" t="str">
        <f>IF('Input -Direct Operating'!BP40=0,"",'Input -Direct Operating'!$G40*'Input -Direct Operating'!BP40)</f>
        <v/>
      </c>
      <c r="BQ42" s="320" t="str">
        <f>IF('Input -Direct Operating'!BQ40=0,"",'Input -Direct Operating'!$G40*'Input -Direct Operating'!BQ40)</f>
        <v/>
      </c>
      <c r="BR42" s="320" t="str">
        <f>IF('Input -Direct Operating'!BR40=0,"",'Input -Direct Operating'!$G40*'Input -Direct Operating'!BR40)</f>
        <v/>
      </c>
      <c r="BS42" s="320" t="str">
        <f>IF('Input -Direct Operating'!BS40=0,"",'Input -Direct Operating'!$G40*'Input -Direct Operating'!BS40)</f>
        <v/>
      </c>
      <c r="BT42" s="320" t="str">
        <f>IF('Input -Direct Operating'!BT40=0,"",'Input -Direct Operating'!$G40*'Input -Direct Operating'!BT40)</f>
        <v/>
      </c>
      <c r="BU42" s="320" t="str">
        <f>IF('Input -Direct Operating'!BU40=0,"",'Input -Direct Operating'!$G40*'Input -Direct Operating'!BU40)</f>
        <v/>
      </c>
      <c r="BV42" s="320" t="str">
        <f>IF('Input -Direct Operating'!BV40=0,"",'Input -Direct Operating'!$G40*'Input -Direct Operating'!BV40)</f>
        <v/>
      </c>
      <c r="BW42" s="320" t="str">
        <f>IF('Input -Direct Operating'!BW40=0,"",'Input -Direct Operating'!$G40*'Input -Direct Operating'!BW40)</f>
        <v/>
      </c>
      <c r="BX42" s="320" t="str">
        <f>IF('Input -Direct Operating'!BX40=0,"",'Input -Direct Operating'!$G40*'Input -Direct Operating'!BX40)</f>
        <v/>
      </c>
      <c r="BY42" s="320" t="str">
        <f>IF('Input -Direct Operating'!BY40=0,"",'Input -Direct Operating'!$G40*'Input -Direct Operating'!BY40)</f>
        <v/>
      </c>
      <c r="BZ42" s="320" t="str">
        <f>IF('Input -Direct Operating'!BZ40=0,"",'Input -Direct Operating'!$G40*'Input -Direct Operating'!BZ40)</f>
        <v/>
      </c>
      <c r="CA42" s="320" t="str">
        <f>IF('Input -Direct Operating'!CA40=0,"",'Input -Direct Operating'!$G40*'Input -Direct Operating'!CA40)</f>
        <v/>
      </c>
      <c r="CB42" s="320" t="str">
        <f>IF('Input -Direct Operating'!CB40=0,"",'Input -Direct Operating'!$G40*'Input -Direct Operating'!CB40)</f>
        <v/>
      </c>
      <c r="CC42" s="320" t="str">
        <f>IF('Input -Direct Operating'!CC40=0,"",'Input -Direct Operating'!$G40*'Input -Direct Operating'!CC40)</f>
        <v/>
      </c>
      <c r="CD42" s="320" t="str">
        <f>IF('Input -Direct Operating'!CD40=0,"",'Input -Direct Operating'!$G40*'Input -Direct Operating'!CD40)</f>
        <v/>
      </c>
      <c r="CE42" s="320" t="str">
        <f>IF('Input -Direct Operating'!CE40=0,"",'Input -Direct Operating'!$G40*'Input -Direct Operating'!CE40)</f>
        <v/>
      </c>
      <c r="CF42" s="320" t="str">
        <f>IF('Input -Direct Operating'!CF40=0,"",'Input -Direct Operating'!$G40*'Input -Direct Operating'!CF40)</f>
        <v/>
      </c>
      <c r="CG42" s="320" t="str">
        <f>IF('Input -Direct Operating'!CG40=0,"",'Input -Direct Operating'!$G40*'Input -Direct Operating'!CG40)</f>
        <v/>
      </c>
      <c r="CH42" s="320" t="str">
        <f>IF('Input -Direct Operating'!CH40=0,"",'Input -Direct Operating'!$G40*'Input -Direct Operating'!CH40)</f>
        <v/>
      </c>
      <c r="CI42" s="320" t="str">
        <f>IF('Input -Direct Operating'!CI40=0,"",'Input -Direct Operating'!$G40*'Input -Direct Operating'!CI40)</f>
        <v/>
      </c>
      <c r="CJ42" s="320" t="str">
        <f>IF('Input -Direct Operating'!CJ40=0,"",'Input -Direct Operating'!$G40*'Input -Direct Operating'!CJ40)</f>
        <v/>
      </c>
      <c r="CK42" s="320" t="str">
        <f>IF('Input -Direct Operating'!CK40=0,"",'Input -Direct Operating'!$G40*'Input -Direct Operating'!CK40)</f>
        <v/>
      </c>
      <c r="CL42" s="320" t="str">
        <f>IF('Input -Direct Operating'!CL40=0,"",'Input -Direct Operating'!$G40*'Input -Direct Operating'!CL40)</f>
        <v/>
      </c>
      <c r="CM42" s="320" t="str">
        <f>IF('Input -Direct Operating'!CM40=0,"",'Input -Direct Operating'!$G40*'Input -Direct Operating'!CM40)</f>
        <v/>
      </c>
      <c r="CN42" s="320" t="str">
        <f>IF('Input -Direct Operating'!CN40=0,"",'Input -Direct Operating'!$G40*'Input -Direct Operating'!CN40)</f>
        <v/>
      </c>
      <c r="CO42" s="320" t="str">
        <f>IF('Input -Direct Operating'!CO40=0,"",'Input -Direct Operating'!$G40*'Input -Direct Operating'!CO40)</f>
        <v/>
      </c>
      <c r="CP42" s="320" t="str">
        <f>IF('Input -Direct Operating'!CP40=0,"",'Input -Direct Operating'!$G40*'Input -Direct Operating'!CP40)</f>
        <v/>
      </c>
      <c r="CQ42" s="320" t="str">
        <f>IF('Input -Direct Operating'!CQ40=0,"",'Input -Direct Operating'!$G40*'Input -Direct Operating'!CQ40)</f>
        <v/>
      </c>
      <c r="CR42" s="320" t="str">
        <f>IF('Input -Direct Operating'!CR40=0,"",'Input -Direct Operating'!$G40*'Input -Direct Operating'!CR40)</f>
        <v/>
      </c>
      <c r="CS42" s="320" t="str">
        <f>IF('Input -Direct Operating'!CS40=0,"",'Input -Direct Operating'!$G40*'Input -Direct Operating'!CS40)</f>
        <v/>
      </c>
      <c r="CT42" s="320" t="str">
        <f>IF('Input -Direct Operating'!CT40=0,"",'Input -Direct Operating'!$G40*'Input -Direct Operating'!CT40)</f>
        <v/>
      </c>
      <c r="CU42" s="320" t="str">
        <f>IF('Input -Direct Operating'!CU40=0,"",'Input -Direct Operating'!$G40*'Input -Direct Operating'!CU40)</f>
        <v/>
      </c>
      <c r="CV42" s="320" t="str">
        <f>IF('Input -Direct Operating'!CV40=0,"",'Input -Direct Operating'!$G40*'Input -Direct Operating'!CV40)</f>
        <v/>
      </c>
      <c r="CW42" s="320" t="str">
        <f>IF('Input -Direct Operating'!CW40=0,"",'Input -Direct Operating'!$G40*'Input -Direct Operating'!CW40)</f>
        <v/>
      </c>
      <c r="CX42" s="320" t="str">
        <f>IF('Input -Direct Operating'!CX40=0,"",'Input -Direct Operating'!$G40*'Input -Direct Operating'!CX40)</f>
        <v/>
      </c>
      <c r="CY42" s="320" t="str">
        <f>IF('Input -Direct Operating'!CY40=0,"",'Input -Direct Operating'!$G40*'Input -Direct Operating'!CY40)</f>
        <v/>
      </c>
      <c r="CZ42" s="320" t="str">
        <f>IF('Input -Direct Operating'!CZ40=0,"",'Input -Direct Operating'!$G40*'Input -Direct Operating'!CZ40)</f>
        <v/>
      </c>
      <c r="DA42" s="320" t="str">
        <f>IF('Input -Direct Operating'!DA40=0,"",'Input -Direct Operating'!$G40*'Input -Direct Operating'!DA40)</f>
        <v/>
      </c>
      <c r="DB42" s="320" t="str">
        <f>IF('Input -Direct Operating'!DB40=0,"",'Input -Direct Operating'!$G40*'Input -Direct Operating'!DB40)</f>
        <v/>
      </c>
      <c r="DC42" s="320" t="str">
        <f>IF('Input -Direct Operating'!DC40=0,"",'Input -Direct Operating'!$G40*'Input -Direct Operating'!DC40)</f>
        <v/>
      </c>
      <c r="DD42" s="320" t="str">
        <f>IF('Input -Direct Operating'!DD40=0,"",'Input -Direct Operating'!$G40*'Input -Direct Operating'!DD40)</f>
        <v/>
      </c>
      <c r="DE42" s="320" t="str">
        <f>IF('Input -Direct Operating'!DE40=0,"",'Input -Direct Operating'!$G40*'Input -Direct Operating'!DE40)</f>
        <v/>
      </c>
      <c r="DF42" s="320" t="str">
        <f>IF('Input -Direct Operating'!DF40=0,"",'Input -Direct Operating'!$G40*'Input -Direct Operating'!DF40)</f>
        <v/>
      </c>
      <c r="DG42" s="320" t="str">
        <f>IF('Input -Direct Operating'!DG40=0,"",'Input -Direct Operating'!$G40*'Input -Direct Operating'!DG40)</f>
        <v/>
      </c>
      <c r="DH42" s="320" t="str">
        <f>IF('Input -Direct Operating'!DH40=0,"",'Input -Direct Operating'!$G40*'Input -Direct Operating'!DH40)</f>
        <v/>
      </c>
      <c r="DI42" s="320" t="str">
        <f>IF('Input -Direct Operating'!DI40=0,"",'Input -Direct Operating'!$G40*'Input -Direct Operating'!DI40)</f>
        <v/>
      </c>
      <c r="DJ42" s="320" t="str">
        <f>IF('Input -Direct Operating'!DJ40=0,"",'Input -Direct Operating'!$G40*'Input -Direct Operating'!DJ40)</f>
        <v/>
      </c>
      <c r="DK42" s="320" t="str">
        <f>IF('Input -Direct Operating'!DK40=0,"",'Input -Direct Operating'!$G40*'Input -Direct Operating'!DK40)</f>
        <v/>
      </c>
      <c r="DL42" s="320" t="str">
        <f>IF('Input -Direct Operating'!DL40=0,"",'Input -Direct Operating'!$G40*'Input -Direct Operating'!DL40)</f>
        <v/>
      </c>
      <c r="DM42" s="320" t="str">
        <f>IF('Input -Direct Operating'!DM40=0,"",'Input -Direct Operating'!$G40*'Input -Direct Operating'!DM40)</f>
        <v/>
      </c>
      <c r="DN42" s="320" t="str">
        <f>IF('Input -Direct Operating'!DN40=0,"",'Input -Direct Operating'!$G40*'Input -Direct Operating'!DN40)</f>
        <v/>
      </c>
      <c r="DO42" s="320" t="str">
        <f>IF('Input -Direct Operating'!DO40=0,"",'Input -Direct Operating'!$G40*'Input -Direct Operating'!DO40)</f>
        <v/>
      </c>
      <c r="DP42" s="320" t="str">
        <f>IF('Input -Direct Operating'!DP40=0,"",'Input -Direct Operating'!$G40*'Input -Direct Operating'!DP40)</f>
        <v/>
      </c>
      <c r="DQ42" s="320" t="str">
        <f>IF('Input -Direct Operating'!DQ40=0,"",'Input -Direct Operating'!$G40*'Input -Direct Operating'!DQ40)</f>
        <v/>
      </c>
      <c r="DR42" s="320" t="str">
        <f>IF('Input -Direct Operating'!DR40=0,"",'Input -Direct Operating'!$G40*'Input -Direct Operating'!DR40)</f>
        <v/>
      </c>
      <c r="DS42" s="320" t="str">
        <f>IF('Input -Direct Operating'!DS40=0,"",'Input -Direct Operating'!$G40*'Input -Direct Operating'!DS40)</f>
        <v/>
      </c>
      <c r="DT42" s="320" t="str">
        <f>IF('Input -Direct Operating'!DT40=0,"",'Input -Direct Operating'!$G40*'Input -Direct Operating'!DT40)</f>
        <v/>
      </c>
      <c r="DU42" s="320" t="str">
        <f>IF('Input -Direct Operating'!DU40=0,"",'Input -Direct Operating'!$G40*'Input -Direct Operating'!DU40)</f>
        <v/>
      </c>
      <c r="DV42" s="320" t="str">
        <f>IF('Input -Direct Operating'!DV40=0,"",'Input -Direct Operating'!$G40*'Input -Direct Operating'!DV40)</f>
        <v/>
      </c>
      <c r="DW42" s="320" t="str">
        <f>IF('Input -Direct Operating'!DW40=0,"",'Input -Direct Operating'!$G40*'Input -Direct Operating'!DW40)</f>
        <v/>
      </c>
      <c r="DX42" s="320" t="str">
        <f>IF('Input -Direct Operating'!DX40=0,"",'Input -Direct Operating'!$G40*'Input -Direct Operating'!DX40)</f>
        <v/>
      </c>
      <c r="DY42" s="320" t="str">
        <f>IF('Input -Direct Operating'!DY40=0,"",'Input -Direct Operating'!$G40*'Input -Direct Operating'!DY40)</f>
        <v/>
      </c>
      <c r="DZ42" s="320" t="str">
        <f>IF('Input -Direct Operating'!DZ40=0,"",'Input -Direct Operating'!$G40*'Input -Direct Operating'!DZ40)</f>
        <v/>
      </c>
      <c r="EA42" s="320" t="str">
        <f>IF('Input -Direct Operating'!EA40=0,"",'Input -Direct Operating'!$G40*'Input -Direct Operating'!EA40)</f>
        <v/>
      </c>
      <c r="EB42" s="320" t="str">
        <f>IF('Input -Direct Operating'!EB40=0,"",'Input -Direct Operating'!$G40*'Input -Direct Operating'!EB40)</f>
        <v/>
      </c>
      <c r="EC42" s="320" t="str">
        <f>IF('Input -Direct Operating'!EC40=0,"",'Input -Direct Operating'!$G40*'Input -Direct Operating'!EC40)</f>
        <v/>
      </c>
      <c r="ED42" s="320" t="str">
        <f>IF('Input -Direct Operating'!ED40=0,"",'Input -Direct Operating'!$G40*'Input -Direct Operating'!ED40)</f>
        <v/>
      </c>
      <c r="EE42" s="320" t="str">
        <f>IF('Input -Direct Operating'!EE40=0,"",'Input -Direct Operating'!$G40*'Input -Direct Operating'!EE40)</f>
        <v/>
      </c>
      <c r="EF42" s="320" t="str">
        <f>IF('Input -Direct Operating'!EF40=0,"",'Input -Direct Operating'!$G40*'Input -Direct Operating'!EF40)</f>
        <v/>
      </c>
      <c r="EG42" s="320" t="str">
        <f>IF('Input -Direct Operating'!EG40=0,"",'Input -Direct Operating'!$G40*'Input -Direct Operating'!EG40)</f>
        <v/>
      </c>
      <c r="EH42" s="320" t="str">
        <f>IF('Input -Direct Operating'!EH40=0,"",'Input -Direct Operating'!$G40*'Input -Direct Operating'!EH40)</f>
        <v/>
      </c>
      <c r="EI42" s="320" t="str">
        <f>IF('Input -Direct Operating'!EI40=0,"",'Input -Direct Operating'!$G40*'Input -Direct Operating'!EI40)</f>
        <v/>
      </c>
      <c r="EJ42" s="320" t="str">
        <f>IF('Input -Direct Operating'!EJ40=0,"",'Input -Direct Operating'!$G40*'Input -Direct Operating'!EJ40)</f>
        <v/>
      </c>
      <c r="EK42" s="320" t="str">
        <f>IF('Input -Direct Operating'!EK40=0,"",'Input -Direct Operating'!$G40*'Input -Direct Operating'!EK40)</f>
        <v/>
      </c>
      <c r="EL42" s="320" t="str">
        <f>IF('Input -Direct Operating'!EL40=0,"",'Input -Direct Operating'!$G40*'Input -Direct Operating'!EL40)</f>
        <v/>
      </c>
      <c r="EM42" s="320" t="str">
        <f>IF('Input -Direct Operating'!EM40=0,"",'Input -Direct Operating'!$G40*'Input -Direct Operating'!EM40)</f>
        <v/>
      </c>
      <c r="EN42" s="320" t="str">
        <f>IF('Input -Direct Operating'!EN40=0,"",'Input -Direct Operating'!$G40*'Input -Direct Operating'!EN40)</f>
        <v/>
      </c>
      <c r="EO42" s="320" t="str">
        <f>IF('Input -Direct Operating'!EO40=0,"",'Input -Direct Operating'!$G40*'Input -Direct Operating'!EO40)</f>
        <v/>
      </c>
      <c r="EP42" s="320" t="str">
        <f>IF('Input -Direct Operating'!EP40=0,"",'Input -Direct Operating'!$G40*'Input -Direct Operating'!EP40)</f>
        <v/>
      </c>
      <c r="EQ42" s="320" t="str">
        <f>IF('Input -Direct Operating'!EQ40=0,"",'Input -Direct Operating'!$G40*'Input -Direct Operating'!EQ40)</f>
        <v/>
      </c>
      <c r="ER42" s="320" t="str">
        <f>IF('Input -Direct Operating'!ER40=0,"",'Input -Direct Operating'!$G40*'Input -Direct Operating'!ER40)</f>
        <v/>
      </c>
      <c r="ES42" s="320" t="str">
        <f>IF('Input -Direct Operating'!ES40=0,"",'Input -Direct Operating'!$G40*'Input -Direct Operating'!ES40)</f>
        <v/>
      </c>
    </row>
    <row r="43" spans="1:149">
      <c r="A43" s="853" t="str">
        <f>IF('Input -Direct Operating'!A41=0,"",'Input -Direct Operating'!A41)</f>
        <v/>
      </c>
      <c r="B43" s="854"/>
      <c r="C43" s="855"/>
      <c r="D43" s="323" t="str">
        <f>IF('Input -Direct Operating'!C41=0,"",'Input -Direct Operating'!C41)</f>
        <v/>
      </c>
      <c r="E43" s="327" t="str">
        <f>IF('Input -Direct Operating'!D41=0,"",'Input -Direct Operating'!D41)</f>
        <v/>
      </c>
      <c r="F43" s="328" t="str">
        <f>IF('Input -Direct Operating'!E41=0,"",'Input -Direct Operating'!E41)</f>
        <v/>
      </c>
      <c r="G43" s="328" t="str">
        <f>IF('Input -Direct Operating'!F41=0,"",'Input -Direct Operating'!F41)</f>
        <v/>
      </c>
      <c r="H43" s="328" t="str">
        <f>IF('Input -Direct Operating'!G41=0,"",'Input -Direct Operating'!G41)</f>
        <v/>
      </c>
      <c r="I43" s="320" t="str">
        <f>IF('Input -Direct Operating'!I41=0,"",'Input -Direct Operating'!$G41*'Input -Direct Operating'!I41)</f>
        <v/>
      </c>
      <c r="J43" s="320" t="str">
        <f>IF('Input -Direct Operating'!J41=0,"",'Input -Direct Operating'!$G41*'Input -Direct Operating'!J41)</f>
        <v/>
      </c>
      <c r="K43" s="320" t="str">
        <f>IF('Input -Direct Operating'!K41=0,"",'Input -Direct Operating'!$G41*'Input -Direct Operating'!K41)</f>
        <v/>
      </c>
      <c r="L43" s="320" t="str">
        <f>IF('Input -Direct Operating'!L41=0,"",'Input -Direct Operating'!$G41*'Input -Direct Operating'!L41)</f>
        <v/>
      </c>
      <c r="M43" s="320" t="str">
        <f>IF('Input -Direct Operating'!M41=0,"",'Input -Direct Operating'!$G41*'Input -Direct Operating'!M41)</f>
        <v/>
      </c>
      <c r="N43" s="320" t="str">
        <f>IF('Input -Direct Operating'!N41=0,"",'Input -Direct Operating'!$G41*'Input -Direct Operating'!N41)</f>
        <v/>
      </c>
      <c r="O43" s="320" t="str">
        <f>IF('Input -Direct Operating'!O41=0,"",'Input -Direct Operating'!$G41*'Input -Direct Operating'!O41)</f>
        <v/>
      </c>
      <c r="P43" s="320" t="str">
        <f>IF('Input -Direct Operating'!P41=0,"",'Input -Direct Operating'!$G41*'Input -Direct Operating'!P41)</f>
        <v/>
      </c>
      <c r="Q43" s="320" t="str">
        <f>IF('Input -Direct Operating'!Q41=0,"",'Input -Direct Operating'!$G41*'Input -Direct Operating'!Q41)</f>
        <v/>
      </c>
      <c r="R43" s="320" t="str">
        <f>IF('Input -Direct Operating'!R41=0,"",'Input -Direct Operating'!$G41*'Input -Direct Operating'!R41)</f>
        <v/>
      </c>
      <c r="S43" s="320" t="str">
        <f>IF('Input -Direct Operating'!S41=0,"",'Input -Direct Operating'!$G41*'Input -Direct Operating'!S41)</f>
        <v/>
      </c>
      <c r="T43" s="320" t="str">
        <f>IF('Input -Direct Operating'!T41=0,"",'Input -Direct Operating'!$G41*'Input -Direct Operating'!T41)</f>
        <v/>
      </c>
      <c r="U43" s="320" t="str">
        <f>IF('Input -Direct Operating'!U41=0,"",'Input -Direct Operating'!$G41*'Input -Direct Operating'!U41)</f>
        <v/>
      </c>
      <c r="V43" s="320" t="str">
        <f>IF('Input -Direct Operating'!V41=0,"",'Input -Direct Operating'!$G41*'Input -Direct Operating'!V41)</f>
        <v/>
      </c>
      <c r="W43" s="320" t="str">
        <f>IF('Input -Direct Operating'!W41=0,"",'Input -Direct Operating'!$G41*'Input -Direct Operating'!W41)</f>
        <v/>
      </c>
      <c r="X43" s="320" t="str">
        <f>IF('Input -Direct Operating'!X41=0,"",'Input -Direct Operating'!$G41*'Input -Direct Operating'!X41)</f>
        <v/>
      </c>
      <c r="Y43" s="320" t="str">
        <f>IF('Input -Direct Operating'!Y41=0,"",'Input -Direct Operating'!$G41*'Input -Direct Operating'!Y41)</f>
        <v/>
      </c>
      <c r="Z43" s="320" t="str">
        <f>IF('Input -Direct Operating'!Z41=0,"",'Input -Direct Operating'!$G41*'Input -Direct Operating'!Z41)</f>
        <v/>
      </c>
      <c r="AA43" s="320" t="str">
        <f>IF('Input -Direct Operating'!AA41=0,"",'Input -Direct Operating'!$G41*'Input -Direct Operating'!AA41)</f>
        <v/>
      </c>
      <c r="AB43" s="320" t="str">
        <f>IF('Input -Direct Operating'!AB41=0,"",'Input -Direct Operating'!$G41*'Input -Direct Operating'!AB41)</f>
        <v/>
      </c>
      <c r="AC43" s="320" t="str">
        <f>IF('Input -Direct Operating'!AC41=0,"",'Input -Direct Operating'!$G41*'Input -Direct Operating'!AC41)</f>
        <v/>
      </c>
      <c r="AD43" s="320" t="str">
        <f>IF('Input -Direct Operating'!AD41=0,"",'Input -Direct Operating'!$G41*'Input -Direct Operating'!AD41)</f>
        <v/>
      </c>
      <c r="AE43" s="320" t="str">
        <f>IF('Input -Direct Operating'!AE41=0,"",'Input -Direct Operating'!$G41*'Input -Direct Operating'!AE41)</f>
        <v/>
      </c>
      <c r="AF43" s="320" t="str">
        <f>IF('Input -Direct Operating'!AF41=0,"",'Input -Direct Operating'!$G41*'Input -Direct Operating'!AF41)</f>
        <v/>
      </c>
      <c r="AG43" s="320" t="str">
        <f>IF('Input -Direct Operating'!AG41=0,"",'Input -Direct Operating'!$G41*'Input -Direct Operating'!AG41)</f>
        <v/>
      </c>
      <c r="AH43" s="320" t="str">
        <f>IF('Input -Direct Operating'!AH41=0,"",'Input -Direct Operating'!$G41*'Input -Direct Operating'!AH41)</f>
        <v/>
      </c>
      <c r="AI43" s="320" t="str">
        <f>IF('Input -Direct Operating'!AI41=0,"",'Input -Direct Operating'!$G41*'Input -Direct Operating'!AI41)</f>
        <v/>
      </c>
      <c r="AJ43" s="320" t="str">
        <f>IF('Input -Direct Operating'!AJ41=0,"",'Input -Direct Operating'!$G41*'Input -Direct Operating'!AJ41)</f>
        <v/>
      </c>
      <c r="AK43" s="320" t="str">
        <f>IF('Input -Direct Operating'!AK41=0,"",'Input -Direct Operating'!$G41*'Input -Direct Operating'!AK41)</f>
        <v/>
      </c>
      <c r="AL43" s="320" t="str">
        <f>IF('Input -Direct Operating'!AL41=0,"",'Input -Direct Operating'!$G41*'Input -Direct Operating'!AL41)</f>
        <v/>
      </c>
      <c r="AM43" s="320" t="str">
        <f>IF('Input -Direct Operating'!AM41=0,"",'Input -Direct Operating'!$G41*'Input -Direct Operating'!AM41)</f>
        <v/>
      </c>
      <c r="AN43" s="320" t="str">
        <f>IF('Input -Direct Operating'!AN41=0,"",'Input -Direct Operating'!$G41*'Input -Direct Operating'!AN41)</f>
        <v/>
      </c>
      <c r="AO43" s="320" t="str">
        <f>IF('Input -Direct Operating'!AO41=0,"",'Input -Direct Operating'!$G41*'Input -Direct Operating'!AO41)</f>
        <v/>
      </c>
      <c r="AP43" s="320" t="str">
        <f>IF('Input -Direct Operating'!AP41=0,"",'Input -Direct Operating'!$G41*'Input -Direct Operating'!AP41)</f>
        <v/>
      </c>
      <c r="AQ43" s="320" t="str">
        <f>IF('Input -Direct Operating'!AQ41=0,"",'Input -Direct Operating'!$G41*'Input -Direct Operating'!AQ41)</f>
        <v/>
      </c>
      <c r="AR43" s="320" t="str">
        <f>IF('Input -Direct Operating'!AR41=0,"",'Input -Direct Operating'!$G41*'Input -Direct Operating'!AR41)</f>
        <v/>
      </c>
      <c r="AS43" s="320" t="str">
        <f>IF('Input -Direct Operating'!AS41=0,"",'Input -Direct Operating'!$G41*'Input -Direct Operating'!AS41)</f>
        <v/>
      </c>
      <c r="AT43" s="320" t="str">
        <f>IF('Input -Direct Operating'!AT41=0,"",'Input -Direct Operating'!$G41*'Input -Direct Operating'!AT41)</f>
        <v/>
      </c>
      <c r="AU43" s="320" t="str">
        <f>IF('Input -Direct Operating'!AU41=0,"",'Input -Direct Operating'!$G41*'Input -Direct Operating'!AU41)</f>
        <v/>
      </c>
      <c r="AV43" s="320" t="str">
        <f>IF('Input -Direct Operating'!AV41=0,"",'Input -Direct Operating'!$G41*'Input -Direct Operating'!AV41)</f>
        <v/>
      </c>
      <c r="AW43" s="320" t="str">
        <f>IF('Input -Direct Operating'!AW41=0,"",'Input -Direct Operating'!$G41*'Input -Direct Operating'!AW41)</f>
        <v/>
      </c>
      <c r="AX43" s="320" t="str">
        <f>IF('Input -Direct Operating'!AX41=0,"",'Input -Direct Operating'!$G41*'Input -Direct Operating'!AX41)</f>
        <v/>
      </c>
      <c r="AY43" s="320" t="str">
        <f>IF('Input -Direct Operating'!AY41=0,"",'Input -Direct Operating'!$G41*'Input -Direct Operating'!AY41)</f>
        <v/>
      </c>
      <c r="AZ43" s="320" t="str">
        <f>IF('Input -Direct Operating'!AZ41=0,"",'Input -Direct Operating'!$G41*'Input -Direct Operating'!AZ41)</f>
        <v/>
      </c>
      <c r="BA43" s="320" t="str">
        <f>IF('Input -Direct Operating'!BA41=0,"",'Input -Direct Operating'!$G41*'Input -Direct Operating'!BA41)</f>
        <v/>
      </c>
      <c r="BB43" s="320" t="str">
        <f>IF('Input -Direct Operating'!BB41=0,"",'Input -Direct Operating'!$G41*'Input -Direct Operating'!BB41)</f>
        <v/>
      </c>
      <c r="BC43" s="320" t="str">
        <f>IF('Input -Direct Operating'!BC41=0,"",'Input -Direct Operating'!$G41*'Input -Direct Operating'!BC41)</f>
        <v/>
      </c>
      <c r="BD43" s="320" t="str">
        <f>IF('Input -Direct Operating'!BD41=0,"",'Input -Direct Operating'!$G41*'Input -Direct Operating'!BD41)</f>
        <v/>
      </c>
      <c r="BE43" s="320" t="str">
        <f>IF('Input -Direct Operating'!BE41=0,"",'Input -Direct Operating'!$G41*'Input -Direct Operating'!BE41)</f>
        <v/>
      </c>
      <c r="BF43" s="320" t="str">
        <f>IF('Input -Direct Operating'!BF41=0,"",'Input -Direct Operating'!$G41*'Input -Direct Operating'!BF41)</f>
        <v/>
      </c>
      <c r="BG43" s="320" t="str">
        <f>IF('Input -Direct Operating'!BG41=0,"",'Input -Direct Operating'!$G41*'Input -Direct Operating'!BG41)</f>
        <v/>
      </c>
      <c r="BH43" s="320" t="str">
        <f>IF('Input -Direct Operating'!BH41=0,"",'Input -Direct Operating'!$G41*'Input -Direct Operating'!BH41)</f>
        <v/>
      </c>
      <c r="BI43" s="320" t="str">
        <f>IF('Input -Direct Operating'!BI41=0,"",'Input -Direct Operating'!$G41*'Input -Direct Operating'!BI41)</f>
        <v/>
      </c>
      <c r="BJ43" s="320" t="str">
        <f>IF('Input -Direct Operating'!BJ41=0,"",'Input -Direct Operating'!$G41*'Input -Direct Operating'!BJ41)</f>
        <v/>
      </c>
      <c r="BK43" s="320" t="str">
        <f>IF('Input -Direct Operating'!BK41=0,"",'Input -Direct Operating'!$G41*'Input -Direct Operating'!BK41)</f>
        <v/>
      </c>
      <c r="BL43" s="320" t="str">
        <f>IF('Input -Direct Operating'!BL41=0,"",'Input -Direct Operating'!$G41*'Input -Direct Operating'!BL41)</f>
        <v/>
      </c>
      <c r="BM43" s="320" t="str">
        <f>IF('Input -Direct Operating'!BM41=0,"",'Input -Direct Operating'!$G41*'Input -Direct Operating'!BM41)</f>
        <v/>
      </c>
      <c r="BN43" s="320" t="str">
        <f>IF('Input -Direct Operating'!BN41=0,"",'Input -Direct Operating'!$G41*'Input -Direct Operating'!BN41)</f>
        <v/>
      </c>
      <c r="BO43" s="320" t="str">
        <f>IF('Input -Direct Operating'!BO41=0,"",'Input -Direct Operating'!$G41*'Input -Direct Operating'!BO41)</f>
        <v/>
      </c>
      <c r="BP43" s="320" t="str">
        <f>IF('Input -Direct Operating'!BP41=0,"",'Input -Direct Operating'!$G41*'Input -Direct Operating'!BP41)</f>
        <v/>
      </c>
      <c r="BQ43" s="320" t="str">
        <f>IF('Input -Direct Operating'!BQ41=0,"",'Input -Direct Operating'!$G41*'Input -Direct Operating'!BQ41)</f>
        <v/>
      </c>
      <c r="BR43" s="320" t="str">
        <f>IF('Input -Direct Operating'!BR41=0,"",'Input -Direct Operating'!$G41*'Input -Direct Operating'!BR41)</f>
        <v/>
      </c>
      <c r="BS43" s="320" t="str">
        <f>IF('Input -Direct Operating'!BS41=0,"",'Input -Direct Operating'!$G41*'Input -Direct Operating'!BS41)</f>
        <v/>
      </c>
      <c r="BT43" s="320" t="str">
        <f>IF('Input -Direct Operating'!BT41=0,"",'Input -Direct Operating'!$G41*'Input -Direct Operating'!BT41)</f>
        <v/>
      </c>
      <c r="BU43" s="320" t="str">
        <f>IF('Input -Direct Operating'!BU41=0,"",'Input -Direct Operating'!$G41*'Input -Direct Operating'!BU41)</f>
        <v/>
      </c>
      <c r="BV43" s="320" t="str">
        <f>IF('Input -Direct Operating'!BV41=0,"",'Input -Direct Operating'!$G41*'Input -Direct Operating'!BV41)</f>
        <v/>
      </c>
      <c r="BW43" s="320" t="str">
        <f>IF('Input -Direct Operating'!BW41=0,"",'Input -Direct Operating'!$G41*'Input -Direct Operating'!BW41)</f>
        <v/>
      </c>
      <c r="BX43" s="320" t="str">
        <f>IF('Input -Direct Operating'!BX41=0,"",'Input -Direct Operating'!$G41*'Input -Direct Operating'!BX41)</f>
        <v/>
      </c>
      <c r="BY43" s="320" t="str">
        <f>IF('Input -Direct Operating'!BY41=0,"",'Input -Direct Operating'!$G41*'Input -Direct Operating'!BY41)</f>
        <v/>
      </c>
      <c r="BZ43" s="320" t="str">
        <f>IF('Input -Direct Operating'!BZ41=0,"",'Input -Direct Operating'!$G41*'Input -Direct Operating'!BZ41)</f>
        <v/>
      </c>
      <c r="CA43" s="320" t="str">
        <f>IF('Input -Direct Operating'!CA41=0,"",'Input -Direct Operating'!$G41*'Input -Direct Operating'!CA41)</f>
        <v/>
      </c>
      <c r="CB43" s="320" t="str">
        <f>IF('Input -Direct Operating'!CB41=0,"",'Input -Direct Operating'!$G41*'Input -Direct Operating'!CB41)</f>
        <v/>
      </c>
      <c r="CC43" s="320" t="str">
        <f>IF('Input -Direct Operating'!CC41=0,"",'Input -Direct Operating'!$G41*'Input -Direct Operating'!CC41)</f>
        <v/>
      </c>
      <c r="CD43" s="320" t="str">
        <f>IF('Input -Direct Operating'!CD41=0,"",'Input -Direct Operating'!$G41*'Input -Direct Operating'!CD41)</f>
        <v/>
      </c>
      <c r="CE43" s="320" t="str">
        <f>IF('Input -Direct Operating'!CE41=0,"",'Input -Direct Operating'!$G41*'Input -Direct Operating'!CE41)</f>
        <v/>
      </c>
      <c r="CF43" s="320" t="str">
        <f>IF('Input -Direct Operating'!CF41=0,"",'Input -Direct Operating'!$G41*'Input -Direct Operating'!CF41)</f>
        <v/>
      </c>
      <c r="CG43" s="320" t="str">
        <f>IF('Input -Direct Operating'!CG41=0,"",'Input -Direct Operating'!$G41*'Input -Direct Operating'!CG41)</f>
        <v/>
      </c>
      <c r="CH43" s="320" t="str">
        <f>IF('Input -Direct Operating'!CH41=0,"",'Input -Direct Operating'!$G41*'Input -Direct Operating'!CH41)</f>
        <v/>
      </c>
      <c r="CI43" s="320" t="str">
        <f>IF('Input -Direct Operating'!CI41=0,"",'Input -Direct Operating'!$G41*'Input -Direct Operating'!CI41)</f>
        <v/>
      </c>
      <c r="CJ43" s="320" t="str">
        <f>IF('Input -Direct Operating'!CJ41=0,"",'Input -Direct Operating'!$G41*'Input -Direct Operating'!CJ41)</f>
        <v/>
      </c>
      <c r="CK43" s="320" t="str">
        <f>IF('Input -Direct Operating'!CK41=0,"",'Input -Direct Operating'!$G41*'Input -Direct Operating'!CK41)</f>
        <v/>
      </c>
      <c r="CL43" s="320" t="str">
        <f>IF('Input -Direct Operating'!CL41=0,"",'Input -Direct Operating'!$G41*'Input -Direct Operating'!CL41)</f>
        <v/>
      </c>
      <c r="CM43" s="320" t="str">
        <f>IF('Input -Direct Operating'!CM41=0,"",'Input -Direct Operating'!$G41*'Input -Direct Operating'!CM41)</f>
        <v/>
      </c>
      <c r="CN43" s="320" t="str">
        <f>IF('Input -Direct Operating'!CN41=0,"",'Input -Direct Operating'!$G41*'Input -Direct Operating'!CN41)</f>
        <v/>
      </c>
      <c r="CO43" s="320" t="str">
        <f>IF('Input -Direct Operating'!CO41=0,"",'Input -Direct Operating'!$G41*'Input -Direct Operating'!CO41)</f>
        <v/>
      </c>
      <c r="CP43" s="320" t="str">
        <f>IF('Input -Direct Operating'!CP41=0,"",'Input -Direct Operating'!$G41*'Input -Direct Operating'!CP41)</f>
        <v/>
      </c>
      <c r="CQ43" s="320" t="str">
        <f>IF('Input -Direct Operating'!CQ41=0,"",'Input -Direct Operating'!$G41*'Input -Direct Operating'!CQ41)</f>
        <v/>
      </c>
      <c r="CR43" s="320" t="str">
        <f>IF('Input -Direct Operating'!CR41=0,"",'Input -Direct Operating'!$G41*'Input -Direct Operating'!CR41)</f>
        <v/>
      </c>
      <c r="CS43" s="320" t="str">
        <f>IF('Input -Direct Operating'!CS41=0,"",'Input -Direct Operating'!$G41*'Input -Direct Operating'!CS41)</f>
        <v/>
      </c>
      <c r="CT43" s="320" t="str">
        <f>IF('Input -Direct Operating'!CT41=0,"",'Input -Direct Operating'!$G41*'Input -Direct Operating'!CT41)</f>
        <v/>
      </c>
      <c r="CU43" s="320" t="str">
        <f>IF('Input -Direct Operating'!CU41=0,"",'Input -Direct Operating'!$G41*'Input -Direct Operating'!CU41)</f>
        <v/>
      </c>
      <c r="CV43" s="320" t="str">
        <f>IF('Input -Direct Operating'!CV41=0,"",'Input -Direct Operating'!$G41*'Input -Direct Operating'!CV41)</f>
        <v/>
      </c>
      <c r="CW43" s="320" t="str">
        <f>IF('Input -Direct Operating'!CW41=0,"",'Input -Direct Operating'!$G41*'Input -Direct Operating'!CW41)</f>
        <v/>
      </c>
      <c r="CX43" s="320" t="str">
        <f>IF('Input -Direct Operating'!CX41=0,"",'Input -Direct Operating'!$G41*'Input -Direct Operating'!CX41)</f>
        <v/>
      </c>
      <c r="CY43" s="320" t="str">
        <f>IF('Input -Direct Operating'!CY41=0,"",'Input -Direct Operating'!$G41*'Input -Direct Operating'!CY41)</f>
        <v/>
      </c>
      <c r="CZ43" s="320" t="str">
        <f>IF('Input -Direct Operating'!CZ41=0,"",'Input -Direct Operating'!$G41*'Input -Direct Operating'!CZ41)</f>
        <v/>
      </c>
      <c r="DA43" s="320" t="str">
        <f>IF('Input -Direct Operating'!DA41=0,"",'Input -Direct Operating'!$G41*'Input -Direct Operating'!DA41)</f>
        <v/>
      </c>
      <c r="DB43" s="320" t="str">
        <f>IF('Input -Direct Operating'!DB41=0,"",'Input -Direct Operating'!$G41*'Input -Direct Operating'!DB41)</f>
        <v/>
      </c>
      <c r="DC43" s="320" t="str">
        <f>IF('Input -Direct Operating'!DC41=0,"",'Input -Direct Operating'!$G41*'Input -Direct Operating'!DC41)</f>
        <v/>
      </c>
      <c r="DD43" s="320" t="str">
        <f>IF('Input -Direct Operating'!DD41=0,"",'Input -Direct Operating'!$G41*'Input -Direct Operating'!DD41)</f>
        <v/>
      </c>
      <c r="DE43" s="320" t="str">
        <f>IF('Input -Direct Operating'!DE41=0,"",'Input -Direct Operating'!$G41*'Input -Direct Operating'!DE41)</f>
        <v/>
      </c>
      <c r="DF43" s="320" t="str">
        <f>IF('Input -Direct Operating'!DF41=0,"",'Input -Direct Operating'!$G41*'Input -Direct Operating'!DF41)</f>
        <v/>
      </c>
      <c r="DG43" s="320" t="str">
        <f>IF('Input -Direct Operating'!DG41=0,"",'Input -Direct Operating'!$G41*'Input -Direct Operating'!DG41)</f>
        <v/>
      </c>
      <c r="DH43" s="320" t="str">
        <f>IF('Input -Direct Operating'!DH41=0,"",'Input -Direct Operating'!$G41*'Input -Direct Operating'!DH41)</f>
        <v/>
      </c>
      <c r="DI43" s="320" t="str">
        <f>IF('Input -Direct Operating'!DI41=0,"",'Input -Direct Operating'!$G41*'Input -Direct Operating'!DI41)</f>
        <v/>
      </c>
      <c r="DJ43" s="320" t="str">
        <f>IF('Input -Direct Operating'!DJ41=0,"",'Input -Direct Operating'!$G41*'Input -Direct Operating'!DJ41)</f>
        <v/>
      </c>
      <c r="DK43" s="320" t="str">
        <f>IF('Input -Direct Operating'!DK41=0,"",'Input -Direct Operating'!$G41*'Input -Direct Operating'!DK41)</f>
        <v/>
      </c>
      <c r="DL43" s="320" t="str">
        <f>IF('Input -Direct Operating'!DL41=0,"",'Input -Direct Operating'!$G41*'Input -Direct Operating'!DL41)</f>
        <v/>
      </c>
      <c r="DM43" s="320" t="str">
        <f>IF('Input -Direct Operating'!DM41=0,"",'Input -Direct Operating'!$G41*'Input -Direct Operating'!DM41)</f>
        <v/>
      </c>
      <c r="DN43" s="320" t="str">
        <f>IF('Input -Direct Operating'!DN41=0,"",'Input -Direct Operating'!$G41*'Input -Direct Operating'!DN41)</f>
        <v/>
      </c>
      <c r="DO43" s="320" t="str">
        <f>IF('Input -Direct Operating'!DO41=0,"",'Input -Direct Operating'!$G41*'Input -Direct Operating'!DO41)</f>
        <v/>
      </c>
      <c r="DP43" s="320" t="str">
        <f>IF('Input -Direct Operating'!DP41=0,"",'Input -Direct Operating'!$G41*'Input -Direct Operating'!DP41)</f>
        <v/>
      </c>
      <c r="DQ43" s="320" t="str">
        <f>IF('Input -Direct Operating'!DQ41=0,"",'Input -Direct Operating'!$G41*'Input -Direct Operating'!DQ41)</f>
        <v/>
      </c>
      <c r="DR43" s="320" t="str">
        <f>IF('Input -Direct Operating'!DR41=0,"",'Input -Direct Operating'!$G41*'Input -Direct Operating'!DR41)</f>
        <v/>
      </c>
      <c r="DS43" s="320" t="str">
        <f>IF('Input -Direct Operating'!DS41=0,"",'Input -Direct Operating'!$G41*'Input -Direct Operating'!DS41)</f>
        <v/>
      </c>
      <c r="DT43" s="320" t="str">
        <f>IF('Input -Direct Operating'!DT41=0,"",'Input -Direct Operating'!$G41*'Input -Direct Operating'!DT41)</f>
        <v/>
      </c>
      <c r="DU43" s="320" t="str">
        <f>IF('Input -Direct Operating'!DU41=0,"",'Input -Direct Operating'!$G41*'Input -Direct Operating'!DU41)</f>
        <v/>
      </c>
      <c r="DV43" s="320" t="str">
        <f>IF('Input -Direct Operating'!DV41=0,"",'Input -Direct Operating'!$G41*'Input -Direct Operating'!DV41)</f>
        <v/>
      </c>
      <c r="DW43" s="320" t="str">
        <f>IF('Input -Direct Operating'!DW41=0,"",'Input -Direct Operating'!$G41*'Input -Direct Operating'!DW41)</f>
        <v/>
      </c>
      <c r="DX43" s="320" t="str">
        <f>IF('Input -Direct Operating'!DX41=0,"",'Input -Direct Operating'!$G41*'Input -Direct Operating'!DX41)</f>
        <v/>
      </c>
      <c r="DY43" s="320" t="str">
        <f>IF('Input -Direct Operating'!DY41=0,"",'Input -Direct Operating'!$G41*'Input -Direct Operating'!DY41)</f>
        <v/>
      </c>
      <c r="DZ43" s="320" t="str">
        <f>IF('Input -Direct Operating'!DZ41=0,"",'Input -Direct Operating'!$G41*'Input -Direct Operating'!DZ41)</f>
        <v/>
      </c>
      <c r="EA43" s="320" t="str">
        <f>IF('Input -Direct Operating'!EA41=0,"",'Input -Direct Operating'!$G41*'Input -Direct Operating'!EA41)</f>
        <v/>
      </c>
      <c r="EB43" s="320" t="str">
        <f>IF('Input -Direct Operating'!EB41=0,"",'Input -Direct Operating'!$G41*'Input -Direct Operating'!EB41)</f>
        <v/>
      </c>
      <c r="EC43" s="320" t="str">
        <f>IF('Input -Direct Operating'!EC41=0,"",'Input -Direct Operating'!$G41*'Input -Direct Operating'!EC41)</f>
        <v/>
      </c>
      <c r="ED43" s="320" t="str">
        <f>IF('Input -Direct Operating'!ED41=0,"",'Input -Direct Operating'!$G41*'Input -Direct Operating'!ED41)</f>
        <v/>
      </c>
      <c r="EE43" s="320" t="str">
        <f>IF('Input -Direct Operating'!EE41=0,"",'Input -Direct Operating'!$G41*'Input -Direct Operating'!EE41)</f>
        <v/>
      </c>
      <c r="EF43" s="320" t="str">
        <f>IF('Input -Direct Operating'!EF41=0,"",'Input -Direct Operating'!$G41*'Input -Direct Operating'!EF41)</f>
        <v/>
      </c>
      <c r="EG43" s="320" t="str">
        <f>IF('Input -Direct Operating'!EG41=0,"",'Input -Direct Operating'!$G41*'Input -Direct Operating'!EG41)</f>
        <v/>
      </c>
      <c r="EH43" s="320" t="str">
        <f>IF('Input -Direct Operating'!EH41=0,"",'Input -Direct Operating'!$G41*'Input -Direct Operating'!EH41)</f>
        <v/>
      </c>
      <c r="EI43" s="320" t="str">
        <f>IF('Input -Direct Operating'!EI41=0,"",'Input -Direct Operating'!$G41*'Input -Direct Operating'!EI41)</f>
        <v/>
      </c>
      <c r="EJ43" s="320" t="str">
        <f>IF('Input -Direct Operating'!EJ41=0,"",'Input -Direct Operating'!$G41*'Input -Direct Operating'!EJ41)</f>
        <v/>
      </c>
      <c r="EK43" s="320" t="str">
        <f>IF('Input -Direct Operating'!EK41=0,"",'Input -Direct Operating'!$G41*'Input -Direct Operating'!EK41)</f>
        <v/>
      </c>
      <c r="EL43" s="320" t="str">
        <f>IF('Input -Direct Operating'!EL41=0,"",'Input -Direct Operating'!$G41*'Input -Direct Operating'!EL41)</f>
        <v/>
      </c>
      <c r="EM43" s="320" t="str">
        <f>IF('Input -Direct Operating'!EM41=0,"",'Input -Direct Operating'!$G41*'Input -Direct Operating'!EM41)</f>
        <v/>
      </c>
      <c r="EN43" s="320" t="str">
        <f>IF('Input -Direct Operating'!EN41=0,"",'Input -Direct Operating'!$G41*'Input -Direct Operating'!EN41)</f>
        <v/>
      </c>
      <c r="EO43" s="320" t="str">
        <f>IF('Input -Direct Operating'!EO41=0,"",'Input -Direct Operating'!$G41*'Input -Direct Operating'!EO41)</f>
        <v/>
      </c>
      <c r="EP43" s="320" t="str">
        <f>IF('Input -Direct Operating'!EP41=0,"",'Input -Direct Operating'!$G41*'Input -Direct Operating'!EP41)</f>
        <v/>
      </c>
      <c r="EQ43" s="320" t="str">
        <f>IF('Input -Direct Operating'!EQ41=0,"",'Input -Direct Operating'!$G41*'Input -Direct Operating'!EQ41)</f>
        <v/>
      </c>
      <c r="ER43" s="320" t="str">
        <f>IF('Input -Direct Operating'!ER41=0,"",'Input -Direct Operating'!$G41*'Input -Direct Operating'!ER41)</f>
        <v/>
      </c>
      <c r="ES43" s="320" t="str">
        <f>IF('Input -Direct Operating'!ES41=0,"",'Input -Direct Operating'!$G41*'Input -Direct Operating'!ES41)</f>
        <v/>
      </c>
    </row>
    <row r="44" spans="1:149">
      <c r="A44" s="853" t="str">
        <f>IF('Input -Direct Operating'!A42=0,"",'Input -Direct Operating'!A42)</f>
        <v/>
      </c>
      <c r="B44" s="854"/>
      <c r="C44" s="855"/>
      <c r="D44" s="323" t="str">
        <f>IF('Input -Direct Operating'!C42=0,"",'Input -Direct Operating'!C42)</f>
        <v/>
      </c>
      <c r="E44" s="327" t="str">
        <f>IF('Input -Direct Operating'!D42=0,"",'Input -Direct Operating'!D42)</f>
        <v/>
      </c>
      <c r="F44" s="328" t="str">
        <f>IF('Input -Direct Operating'!E42=0,"",'Input -Direct Operating'!E42)</f>
        <v/>
      </c>
      <c r="G44" s="328" t="str">
        <f>IF('Input -Direct Operating'!F42=0,"",'Input -Direct Operating'!F42)</f>
        <v/>
      </c>
      <c r="H44" s="328" t="str">
        <f>IF('Input -Direct Operating'!G42=0,"",'Input -Direct Operating'!G42)</f>
        <v/>
      </c>
      <c r="I44" s="320" t="str">
        <f>IF('Input -Direct Operating'!I42=0,"",'Input -Direct Operating'!$G42*'Input -Direct Operating'!I42)</f>
        <v/>
      </c>
      <c r="J44" s="320" t="str">
        <f>IF('Input -Direct Operating'!J42=0,"",'Input -Direct Operating'!$G42*'Input -Direct Operating'!J42)</f>
        <v/>
      </c>
      <c r="K44" s="320" t="str">
        <f>IF('Input -Direct Operating'!K42=0,"",'Input -Direct Operating'!$G42*'Input -Direct Operating'!K42)</f>
        <v/>
      </c>
      <c r="L44" s="320" t="str">
        <f>IF('Input -Direct Operating'!L42=0,"",'Input -Direct Operating'!$G42*'Input -Direct Operating'!L42)</f>
        <v/>
      </c>
      <c r="M44" s="320" t="str">
        <f>IF('Input -Direct Operating'!M42=0,"",'Input -Direct Operating'!$G42*'Input -Direct Operating'!M42)</f>
        <v/>
      </c>
      <c r="N44" s="320" t="str">
        <f>IF('Input -Direct Operating'!N42=0,"",'Input -Direct Operating'!$G42*'Input -Direct Operating'!N42)</f>
        <v/>
      </c>
      <c r="O44" s="320" t="str">
        <f>IF('Input -Direct Operating'!O42=0,"",'Input -Direct Operating'!$G42*'Input -Direct Operating'!O42)</f>
        <v/>
      </c>
      <c r="P44" s="320" t="str">
        <f>IF('Input -Direct Operating'!P42=0,"",'Input -Direct Operating'!$G42*'Input -Direct Operating'!P42)</f>
        <v/>
      </c>
      <c r="Q44" s="320" t="str">
        <f>IF('Input -Direct Operating'!Q42=0,"",'Input -Direct Operating'!$G42*'Input -Direct Operating'!Q42)</f>
        <v/>
      </c>
      <c r="R44" s="320" t="str">
        <f>IF('Input -Direct Operating'!R42=0,"",'Input -Direct Operating'!$G42*'Input -Direct Operating'!R42)</f>
        <v/>
      </c>
      <c r="S44" s="320" t="str">
        <f>IF('Input -Direct Operating'!S42=0,"",'Input -Direct Operating'!$G42*'Input -Direct Operating'!S42)</f>
        <v/>
      </c>
      <c r="T44" s="320" t="str">
        <f>IF('Input -Direct Operating'!T42=0,"",'Input -Direct Operating'!$G42*'Input -Direct Operating'!T42)</f>
        <v/>
      </c>
      <c r="U44" s="320" t="str">
        <f>IF('Input -Direct Operating'!U42=0,"",'Input -Direct Operating'!$G42*'Input -Direct Operating'!U42)</f>
        <v/>
      </c>
      <c r="V44" s="320" t="str">
        <f>IF('Input -Direct Operating'!V42=0,"",'Input -Direct Operating'!$G42*'Input -Direct Operating'!V42)</f>
        <v/>
      </c>
      <c r="W44" s="320" t="str">
        <f>IF('Input -Direct Operating'!W42=0,"",'Input -Direct Operating'!$G42*'Input -Direct Operating'!W42)</f>
        <v/>
      </c>
      <c r="X44" s="320" t="str">
        <f>IF('Input -Direct Operating'!X42=0,"",'Input -Direct Operating'!$G42*'Input -Direct Operating'!X42)</f>
        <v/>
      </c>
      <c r="Y44" s="320" t="str">
        <f>IF('Input -Direct Operating'!Y42=0,"",'Input -Direct Operating'!$G42*'Input -Direct Operating'!Y42)</f>
        <v/>
      </c>
      <c r="Z44" s="320" t="str">
        <f>IF('Input -Direct Operating'!Z42=0,"",'Input -Direct Operating'!$G42*'Input -Direct Operating'!Z42)</f>
        <v/>
      </c>
      <c r="AA44" s="320" t="str">
        <f>IF('Input -Direct Operating'!AA42=0,"",'Input -Direct Operating'!$G42*'Input -Direct Operating'!AA42)</f>
        <v/>
      </c>
      <c r="AB44" s="320" t="str">
        <f>IF('Input -Direct Operating'!AB42=0,"",'Input -Direct Operating'!$G42*'Input -Direct Operating'!AB42)</f>
        <v/>
      </c>
      <c r="AC44" s="320" t="str">
        <f>IF('Input -Direct Operating'!AC42=0,"",'Input -Direct Operating'!$G42*'Input -Direct Operating'!AC42)</f>
        <v/>
      </c>
      <c r="AD44" s="320" t="str">
        <f>IF('Input -Direct Operating'!AD42=0,"",'Input -Direct Operating'!$G42*'Input -Direct Operating'!AD42)</f>
        <v/>
      </c>
      <c r="AE44" s="320" t="str">
        <f>IF('Input -Direct Operating'!AE42=0,"",'Input -Direct Operating'!$G42*'Input -Direct Operating'!AE42)</f>
        <v/>
      </c>
      <c r="AF44" s="320" t="str">
        <f>IF('Input -Direct Operating'!AF42=0,"",'Input -Direct Operating'!$G42*'Input -Direct Operating'!AF42)</f>
        <v/>
      </c>
      <c r="AG44" s="320" t="str">
        <f>IF('Input -Direct Operating'!AG42=0,"",'Input -Direct Operating'!$G42*'Input -Direct Operating'!AG42)</f>
        <v/>
      </c>
      <c r="AH44" s="320" t="str">
        <f>IF('Input -Direct Operating'!AH42=0,"",'Input -Direct Operating'!$G42*'Input -Direct Operating'!AH42)</f>
        <v/>
      </c>
      <c r="AI44" s="320" t="str">
        <f>IF('Input -Direct Operating'!AI42=0,"",'Input -Direct Operating'!$G42*'Input -Direct Operating'!AI42)</f>
        <v/>
      </c>
      <c r="AJ44" s="320" t="str">
        <f>IF('Input -Direct Operating'!AJ42=0,"",'Input -Direct Operating'!$G42*'Input -Direct Operating'!AJ42)</f>
        <v/>
      </c>
      <c r="AK44" s="320" t="str">
        <f>IF('Input -Direct Operating'!AK42=0,"",'Input -Direct Operating'!$G42*'Input -Direct Operating'!AK42)</f>
        <v/>
      </c>
      <c r="AL44" s="320" t="str">
        <f>IF('Input -Direct Operating'!AL42=0,"",'Input -Direct Operating'!$G42*'Input -Direct Operating'!AL42)</f>
        <v/>
      </c>
      <c r="AM44" s="320" t="str">
        <f>IF('Input -Direct Operating'!AM42=0,"",'Input -Direct Operating'!$G42*'Input -Direct Operating'!AM42)</f>
        <v/>
      </c>
      <c r="AN44" s="320" t="str">
        <f>IF('Input -Direct Operating'!AN42=0,"",'Input -Direct Operating'!$G42*'Input -Direct Operating'!AN42)</f>
        <v/>
      </c>
      <c r="AO44" s="320" t="str">
        <f>IF('Input -Direct Operating'!AO42=0,"",'Input -Direct Operating'!$G42*'Input -Direct Operating'!AO42)</f>
        <v/>
      </c>
      <c r="AP44" s="320" t="str">
        <f>IF('Input -Direct Operating'!AP42=0,"",'Input -Direct Operating'!$G42*'Input -Direct Operating'!AP42)</f>
        <v/>
      </c>
      <c r="AQ44" s="320" t="str">
        <f>IF('Input -Direct Operating'!AQ42=0,"",'Input -Direct Operating'!$G42*'Input -Direct Operating'!AQ42)</f>
        <v/>
      </c>
      <c r="AR44" s="320" t="str">
        <f>IF('Input -Direct Operating'!AR42=0,"",'Input -Direct Operating'!$G42*'Input -Direct Operating'!AR42)</f>
        <v/>
      </c>
      <c r="AS44" s="320" t="str">
        <f>IF('Input -Direct Operating'!AS42=0,"",'Input -Direct Operating'!$G42*'Input -Direct Operating'!AS42)</f>
        <v/>
      </c>
      <c r="AT44" s="320" t="str">
        <f>IF('Input -Direct Operating'!AT42=0,"",'Input -Direct Operating'!$G42*'Input -Direct Operating'!AT42)</f>
        <v/>
      </c>
      <c r="AU44" s="320" t="str">
        <f>IF('Input -Direct Operating'!AU42=0,"",'Input -Direct Operating'!$G42*'Input -Direct Operating'!AU42)</f>
        <v/>
      </c>
      <c r="AV44" s="320" t="str">
        <f>IF('Input -Direct Operating'!AV42=0,"",'Input -Direct Operating'!$G42*'Input -Direct Operating'!AV42)</f>
        <v/>
      </c>
      <c r="AW44" s="320" t="str">
        <f>IF('Input -Direct Operating'!AW42=0,"",'Input -Direct Operating'!$G42*'Input -Direct Operating'!AW42)</f>
        <v/>
      </c>
      <c r="AX44" s="320" t="str">
        <f>IF('Input -Direct Operating'!AX42=0,"",'Input -Direct Operating'!$G42*'Input -Direct Operating'!AX42)</f>
        <v/>
      </c>
      <c r="AY44" s="320" t="str">
        <f>IF('Input -Direct Operating'!AY42=0,"",'Input -Direct Operating'!$G42*'Input -Direct Operating'!AY42)</f>
        <v/>
      </c>
      <c r="AZ44" s="320" t="str">
        <f>IF('Input -Direct Operating'!AZ42=0,"",'Input -Direct Operating'!$G42*'Input -Direct Operating'!AZ42)</f>
        <v/>
      </c>
      <c r="BA44" s="320" t="str">
        <f>IF('Input -Direct Operating'!BA42=0,"",'Input -Direct Operating'!$G42*'Input -Direct Operating'!BA42)</f>
        <v/>
      </c>
      <c r="BB44" s="320" t="str">
        <f>IF('Input -Direct Operating'!BB42=0,"",'Input -Direct Operating'!$G42*'Input -Direct Operating'!BB42)</f>
        <v/>
      </c>
      <c r="BC44" s="320" t="str">
        <f>IF('Input -Direct Operating'!BC42=0,"",'Input -Direct Operating'!$G42*'Input -Direct Operating'!BC42)</f>
        <v/>
      </c>
      <c r="BD44" s="320" t="str">
        <f>IF('Input -Direct Operating'!BD42=0,"",'Input -Direct Operating'!$G42*'Input -Direct Operating'!BD42)</f>
        <v/>
      </c>
      <c r="BE44" s="320" t="str">
        <f>IF('Input -Direct Operating'!BE42=0,"",'Input -Direct Operating'!$G42*'Input -Direct Operating'!BE42)</f>
        <v/>
      </c>
      <c r="BF44" s="320" t="str">
        <f>IF('Input -Direct Operating'!BF42=0,"",'Input -Direct Operating'!$G42*'Input -Direct Operating'!BF42)</f>
        <v/>
      </c>
      <c r="BG44" s="320" t="str">
        <f>IF('Input -Direct Operating'!BG42=0,"",'Input -Direct Operating'!$G42*'Input -Direct Operating'!BG42)</f>
        <v/>
      </c>
      <c r="BH44" s="320" t="str">
        <f>IF('Input -Direct Operating'!BH42=0,"",'Input -Direct Operating'!$G42*'Input -Direct Operating'!BH42)</f>
        <v/>
      </c>
      <c r="BI44" s="320" t="str">
        <f>IF('Input -Direct Operating'!BI42=0,"",'Input -Direct Operating'!$G42*'Input -Direct Operating'!BI42)</f>
        <v/>
      </c>
      <c r="BJ44" s="320" t="str">
        <f>IF('Input -Direct Operating'!BJ42=0,"",'Input -Direct Operating'!$G42*'Input -Direct Operating'!BJ42)</f>
        <v/>
      </c>
      <c r="BK44" s="320" t="str">
        <f>IF('Input -Direct Operating'!BK42=0,"",'Input -Direct Operating'!$G42*'Input -Direct Operating'!BK42)</f>
        <v/>
      </c>
      <c r="BL44" s="320" t="str">
        <f>IF('Input -Direct Operating'!BL42=0,"",'Input -Direct Operating'!$G42*'Input -Direct Operating'!BL42)</f>
        <v/>
      </c>
      <c r="BM44" s="320" t="str">
        <f>IF('Input -Direct Operating'!BM42=0,"",'Input -Direct Operating'!$G42*'Input -Direct Operating'!BM42)</f>
        <v/>
      </c>
      <c r="BN44" s="320" t="str">
        <f>IF('Input -Direct Operating'!BN42=0,"",'Input -Direct Operating'!$G42*'Input -Direct Operating'!BN42)</f>
        <v/>
      </c>
      <c r="BO44" s="320" t="str">
        <f>IF('Input -Direct Operating'!BO42=0,"",'Input -Direct Operating'!$G42*'Input -Direct Operating'!BO42)</f>
        <v/>
      </c>
      <c r="BP44" s="320" t="str">
        <f>IF('Input -Direct Operating'!BP42=0,"",'Input -Direct Operating'!$G42*'Input -Direct Operating'!BP42)</f>
        <v/>
      </c>
      <c r="BQ44" s="320" t="str">
        <f>IF('Input -Direct Operating'!BQ42=0,"",'Input -Direct Operating'!$G42*'Input -Direct Operating'!BQ42)</f>
        <v/>
      </c>
      <c r="BR44" s="320" t="str">
        <f>IF('Input -Direct Operating'!BR42=0,"",'Input -Direct Operating'!$G42*'Input -Direct Operating'!BR42)</f>
        <v/>
      </c>
      <c r="BS44" s="320" t="str">
        <f>IF('Input -Direct Operating'!BS42=0,"",'Input -Direct Operating'!$G42*'Input -Direct Operating'!BS42)</f>
        <v/>
      </c>
      <c r="BT44" s="320" t="str">
        <f>IF('Input -Direct Operating'!BT42=0,"",'Input -Direct Operating'!$G42*'Input -Direct Operating'!BT42)</f>
        <v/>
      </c>
      <c r="BU44" s="320" t="str">
        <f>IF('Input -Direct Operating'!BU42=0,"",'Input -Direct Operating'!$G42*'Input -Direct Operating'!BU42)</f>
        <v/>
      </c>
      <c r="BV44" s="320" t="str">
        <f>IF('Input -Direct Operating'!BV42=0,"",'Input -Direct Operating'!$G42*'Input -Direct Operating'!BV42)</f>
        <v/>
      </c>
      <c r="BW44" s="320" t="str">
        <f>IF('Input -Direct Operating'!BW42=0,"",'Input -Direct Operating'!$G42*'Input -Direct Operating'!BW42)</f>
        <v/>
      </c>
      <c r="BX44" s="320" t="str">
        <f>IF('Input -Direct Operating'!BX42=0,"",'Input -Direct Operating'!$G42*'Input -Direct Operating'!BX42)</f>
        <v/>
      </c>
      <c r="BY44" s="320" t="str">
        <f>IF('Input -Direct Operating'!BY42=0,"",'Input -Direct Operating'!$G42*'Input -Direct Operating'!BY42)</f>
        <v/>
      </c>
      <c r="BZ44" s="320" t="str">
        <f>IF('Input -Direct Operating'!BZ42=0,"",'Input -Direct Operating'!$G42*'Input -Direct Operating'!BZ42)</f>
        <v/>
      </c>
      <c r="CA44" s="320" t="str">
        <f>IF('Input -Direct Operating'!CA42=0,"",'Input -Direct Operating'!$G42*'Input -Direct Operating'!CA42)</f>
        <v/>
      </c>
      <c r="CB44" s="320" t="str">
        <f>IF('Input -Direct Operating'!CB42=0,"",'Input -Direct Operating'!$G42*'Input -Direct Operating'!CB42)</f>
        <v/>
      </c>
      <c r="CC44" s="320" t="str">
        <f>IF('Input -Direct Operating'!CC42=0,"",'Input -Direct Operating'!$G42*'Input -Direct Operating'!CC42)</f>
        <v/>
      </c>
      <c r="CD44" s="320" t="str">
        <f>IF('Input -Direct Operating'!CD42=0,"",'Input -Direct Operating'!$G42*'Input -Direct Operating'!CD42)</f>
        <v/>
      </c>
      <c r="CE44" s="320" t="str">
        <f>IF('Input -Direct Operating'!CE42=0,"",'Input -Direct Operating'!$G42*'Input -Direct Operating'!CE42)</f>
        <v/>
      </c>
      <c r="CF44" s="320" t="str">
        <f>IF('Input -Direct Operating'!CF42=0,"",'Input -Direct Operating'!$G42*'Input -Direct Operating'!CF42)</f>
        <v/>
      </c>
      <c r="CG44" s="320" t="str">
        <f>IF('Input -Direct Operating'!CG42=0,"",'Input -Direct Operating'!$G42*'Input -Direct Operating'!CG42)</f>
        <v/>
      </c>
      <c r="CH44" s="320" t="str">
        <f>IF('Input -Direct Operating'!CH42=0,"",'Input -Direct Operating'!$G42*'Input -Direct Operating'!CH42)</f>
        <v/>
      </c>
      <c r="CI44" s="320" t="str">
        <f>IF('Input -Direct Operating'!CI42=0,"",'Input -Direct Operating'!$G42*'Input -Direct Operating'!CI42)</f>
        <v/>
      </c>
      <c r="CJ44" s="320" t="str">
        <f>IF('Input -Direct Operating'!CJ42=0,"",'Input -Direct Operating'!$G42*'Input -Direct Operating'!CJ42)</f>
        <v/>
      </c>
      <c r="CK44" s="320" t="str">
        <f>IF('Input -Direct Operating'!CK42=0,"",'Input -Direct Operating'!$G42*'Input -Direct Operating'!CK42)</f>
        <v/>
      </c>
      <c r="CL44" s="320" t="str">
        <f>IF('Input -Direct Operating'!CL42=0,"",'Input -Direct Operating'!$G42*'Input -Direct Operating'!CL42)</f>
        <v/>
      </c>
      <c r="CM44" s="320" t="str">
        <f>IF('Input -Direct Operating'!CM42=0,"",'Input -Direct Operating'!$G42*'Input -Direct Operating'!CM42)</f>
        <v/>
      </c>
      <c r="CN44" s="320" t="str">
        <f>IF('Input -Direct Operating'!CN42=0,"",'Input -Direct Operating'!$G42*'Input -Direct Operating'!CN42)</f>
        <v/>
      </c>
      <c r="CO44" s="320" t="str">
        <f>IF('Input -Direct Operating'!CO42=0,"",'Input -Direct Operating'!$G42*'Input -Direct Operating'!CO42)</f>
        <v/>
      </c>
      <c r="CP44" s="320" t="str">
        <f>IF('Input -Direct Operating'!CP42=0,"",'Input -Direct Operating'!$G42*'Input -Direct Operating'!CP42)</f>
        <v/>
      </c>
      <c r="CQ44" s="320" t="str">
        <f>IF('Input -Direct Operating'!CQ42=0,"",'Input -Direct Operating'!$G42*'Input -Direct Operating'!CQ42)</f>
        <v/>
      </c>
      <c r="CR44" s="320" t="str">
        <f>IF('Input -Direct Operating'!CR42=0,"",'Input -Direct Operating'!$G42*'Input -Direct Operating'!CR42)</f>
        <v/>
      </c>
      <c r="CS44" s="320" t="str">
        <f>IF('Input -Direct Operating'!CS42=0,"",'Input -Direct Operating'!$G42*'Input -Direct Operating'!CS42)</f>
        <v/>
      </c>
      <c r="CT44" s="320" t="str">
        <f>IF('Input -Direct Operating'!CT42=0,"",'Input -Direct Operating'!$G42*'Input -Direct Operating'!CT42)</f>
        <v/>
      </c>
      <c r="CU44" s="320" t="str">
        <f>IF('Input -Direct Operating'!CU42=0,"",'Input -Direct Operating'!$G42*'Input -Direct Operating'!CU42)</f>
        <v/>
      </c>
      <c r="CV44" s="320" t="str">
        <f>IF('Input -Direct Operating'!CV42=0,"",'Input -Direct Operating'!$G42*'Input -Direct Operating'!CV42)</f>
        <v/>
      </c>
      <c r="CW44" s="320" t="str">
        <f>IF('Input -Direct Operating'!CW42=0,"",'Input -Direct Operating'!$G42*'Input -Direct Operating'!CW42)</f>
        <v/>
      </c>
      <c r="CX44" s="320" t="str">
        <f>IF('Input -Direct Operating'!CX42=0,"",'Input -Direct Operating'!$G42*'Input -Direct Operating'!CX42)</f>
        <v/>
      </c>
      <c r="CY44" s="320" t="str">
        <f>IF('Input -Direct Operating'!CY42=0,"",'Input -Direct Operating'!$G42*'Input -Direct Operating'!CY42)</f>
        <v/>
      </c>
      <c r="CZ44" s="320" t="str">
        <f>IF('Input -Direct Operating'!CZ42=0,"",'Input -Direct Operating'!$G42*'Input -Direct Operating'!CZ42)</f>
        <v/>
      </c>
      <c r="DA44" s="320" t="str">
        <f>IF('Input -Direct Operating'!DA42=0,"",'Input -Direct Operating'!$G42*'Input -Direct Operating'!DA42)</f>
        <v/>
      </c>
      <c r="DB44" s="320" t="str">
        <f>IF('Input -Direct Operating'!DB42=0,"",'Input -Direct Operating'!$G42*'Input -Direct Operating'!DB42)</f>
        <v/>
      </c>
      <c r="DC44" s="320" t="str">
        <f>IF('Input -Direct Operating'!DC42=0,"",'Input -Direct Operating'!$G42*'Input -Direct Operating'!DC42)</f>
        <v/>
      </c>
      <c r="DD44" s="320" t="str">
        <f>IF('Input -Direct Operating'!DD42=0,"",'Input -Direct Operating'!$G42*'Input -Direct Operating'!DD42)</f>
        <v/>
      </c>
      <c r="DE44" s="320" t="str">
        <f>IF('Input -Direct Operating'!DE42=0,"",'Input -Direct Operating'!$G42*'Input -Direct Operating'!DE42)</f>
        <v/>
      </c>
      <c r="DF44" s="320" t="str">
        <f>IF('Input -Direct Operating'!DF42=0,"",'Input -Direct Operating'!$G42*'Input -Direct Operating'!DF42)</f>
        <v/>
      </c>
      <c r="DG44" s="320" t="str">
        <f>IF('Input -Direct Operating'!DG42=0,"",'Input -Direct Operating'!$G42*'Input -Direct Operating'!DG42)</f>
        <v/>
      </c>
      <c r="DH44" s="320" t="str">
        <f>IF('Input -Direct Operating'!DH42=0,"",'Input -Direct Operating'!$G42*'Input -Direct Operating'!DH42)</f>
        <v/>
      </c>
      <c r="DI44" s="320" t="str">
        <f>IF('Input -Direct Operating'!DI42=0,"",'Input -Direct Operating'!$G42*'Input -Direct Operating'!DI42)</f>
        <v/>
      </c>
      <c r="DJ44" s="320" t="str">
        <f>IF('Input -Direct Operating'!DJ42=0,"",'Input -Direct Operating'!$G42*'Input -Direct Operating'!DJ42)</f>
        <v/>
      </c>
      <c r="DK44" s="320" t="str">
        <f>IF('Input -Direct Operating'!DK42=0,"",'Input -Direct Operating'!$G42*'Input -Direct Operating'!DK42)</f>
        <v/>
      </c>
      <c r="DL44" s="320" t="str">
        <f>IF('Input -Direct Operating'!DL42=0,"",'Input -Direct Operating'!$G42*'Input -Direct Operating'!DL42)</f>
        <v/>
      </c>
      <c r="DM44" s="320" t="str">
        <f>IF('Input -Direct Operating'!DM42=0,"",'Input -Direct Operating'!$G42*'Input -Direct Operating'!DM42)</f>
        <v/>
      </c>
      <c r="DN44" s="320" t="str">
        <f>IF('Input -Direct Operating'!DN42=0,"",'Input -Direct Operating'!$G42*'Input -Direct Operating'!DN42)</f>
        <v/>
      </c>
      <c r="DO44" s="320" t="str">
        <f>IF('Input -Direct Operating'!DO42=0,"",'Input -Direct Operating'!$G42*'Input -Direct Operating'!DO42)</f>
        <v/>
      </c>
      <c r="DP44" s="320" t="str">
        <f>IF('Input -Direct Operating'!DP42=0,"",'Input -Direct Operating'!$G42*'Input -Direct Operating'!DP42)</f>
        <v/>
      </c>
      <c r="DQ44" s="320" t="str">
        <f>IF('Input -Direct Operating'!DQ42=0,"",'Input -Direct Operating'!$G42*'Input -Direct Operating'!DQ42)</f>
        <v/>
      </c>
      <c r="DR44" s="320" t="str">
        <f>IF('Input -Direct Operating'!DR42=0,"",'Input -Direct Operating'!$G42*'Input -Direct Operating'!DR42)</f>
        <v/>
      </c>
      <c r="DS44" s="320" t="str">
        <f>IF('Input -Direct Operating'!DS42=0,"",'Input -Direct Operating'!$G42*'Input -Direct Operating'!DS42)</f>
        <v/>
      </c>
      <c r="DT44" s="320" t="str">
        <f>IF('Input -Direct Operating'!DT42=0,"",'Input -Direct Operating'!$G42*'Input -Direct Operating'!DT42)</f>
        <v/>
      </c>
      <c r="DU44" s="320" t="str">
        <f>IF('Input -Direct Operating'!DU42=0,"",'Input -Direct Operating'!$G42*'Input -Direct Operating'!DU42)</f>
        <v/>
      </c>
      <c r="DV44" s="320" t="str">
        <f>IF('Input -Direct Operating'!DV42=0,"",'Input -Direct Operating'!$G42*'Input -Direct Operating'!DV42)</f>
        <v/>
      </c>
      <c r="DW44" s="320" t="str">
        <f>IF('Input -Direct Operating'!DW42=0,"",'Input -Direct Operating'!$G42*'Input -Direct Operating'!DW42)</f>
        <v/>
      </c>
      <c r="DX44" s="320" t="str">
        <f>IF('Input -Direct Operating'!DX42=0,"",'Input -Direct Operating'!$G42*'Input -Direct Operating'!DX42)</f>
        <v/>
      </c>
      <c r="DY44" s="320" t="str">
        <f>IF('Input -Direct Operating'!DY42=0,"",'Input -Direct Operating'!$G42*'Input -Direct Operating'!DY42)</f>
        <v/>
      </c>
      <c r="DZ44" s="320" t="str">
        <f>IF('Input -Direct Operating'!DZ42=0,"",'Input -Direct Operating'!$G42*'Input -Direct Operating'!DZ42)</f>
        <v/>
      </c>
      <c r="EA44" s="320" t="str">
        <f>IF('Input -Direct Operating'!EA42=0,"",'Input -Direct Operating'!$G42*'Input -Direct Operating'!EA42)</f>
        <v/>
      </c>
      <c r="EB44" s="320" t="str">
        <f>IF('Input -Direct Operating'!EB42=0,"",'Input -Direct Operating'!$G42*'Input -Direct Operating'!EB42)</f>
        <v/>
      </c>
      <c r="EC44" s="320" t="str">
        <f>IF('Input -Direct Operating'!EC42=0,"",'Input -Direct Operating'!$G42*'Input -Direct Operating'!EC42)</f>
        <v/>
      </c>
      <c r="ED44" s="320" t="str">
        <f>IF('Input -Direct Operating'!ED42=0,"",'Input -Direct Operating'!$G42*'Input -Direct Operating'!ED42)</f>
        <v/>
      </c>
      <c r="EE44" s="320" t="str">
        <f>IF('Input -Direct Operating'!EE42=0,"",'Input -Direct Operating'!$G42*'Input -Direct Operating'!EE42)</f>
        <v/>
      </c>
      <c r="EF44" s="320" t="str">
        <f>IF('Input -Direct Operating'!EF42=0,"",'Input -Direct Operating'!$G42*'Input -Direct Operating'!EF42)</f>
        <v/>
      </c>
      <c r="EG44" s="320" t="str">
        <f>IF('Input -Direct Operating'!EG42=0,"",'Input -Direct Operating'!$G42*'Input -Direct Operating'!EG42)</f>
        <v/>
      </c>
      <c r="EH44" s="320" t="str">
        <f>IF('Input -Direct Operating'!EH42=0,"",'Input -Direct Operating'!$G42*'Input -Direct Operating'!EH42)</f>
        <v/>
      </c>
      <c r="EI44" s="320" t="str">
        <f>IF('Input -Direct Operating'!EI42=0,"",'Input -Direct Operating'!$G42*'Input -Direct Operating'!EI42)</f>
        <v/>
      </c>
      <c r="EJ44" s="320" t="str">
        <f>IF('Input -Direct Operating'!EJ42=0,"",'Input -Direct Operating'!$G42*'Input -Direct Operating'!EJ42)</f>
        <v/>
      </c>
      <c r="EK44" s="320" t="str">
        <f>IF('Input -Direct Operating'!EK42=0,"",'Input -Direct Operating'!$G42*'Input -Direct Operating'!EK42)</f>
        <v/>
      </c>
      <c r="EL44" s="320" t="str">
        <f>IF('Input -Direct Operating'!EL42=0,"",'Input -Direct Operating'!$G42*'Input -Direct Operating'!EL42)</f>
        <v/>
      </c>
      <c r="EM44" s="320" t="str">
        <f>IF('Input -Direct Operating'!EM42=0,"",'Input -Direct Operating'!$G42*'Input -Direct Operating'!EM42)</f>
        <v/>
      </c>
      <c r="EN44" s="320" t="str">
        <f>IF('Input -Direct Operating'!EN42=0,"",'Input -Direct Operating'!$G42*'Input -Direct Operating'!EN42)</f>
        <v/>
      </c>
      <c r="EO44" s="320" t="str">
        <f>IF('Input -Direct Operating'!EO42=0,"",'Input -Direct Operating'!$G42*'Input -Direct Operating'!EO42)</f>
        <v/>
      </c>
      <c r="EP44" s="320" t="str">
        <f>IF('Input -Direct Operating'!EP42=0,"",'Input -Direct Operating'!$G42*'Input -Direct Operating'!EP42)</f>
        <v/>
      </c>
      <c r="EQ44" s="320" t="str">
        <f>IF('Input -Direct Operating'!EQ42=0,"",'Input -Direct Operating'!$G42*'Input -Direct Operating'!EQ42)</f>
        <v/>
      </c>
      <c r="ER44" s="320" t="str">
        <f>IF('Input -Direct Operating'!ER42=0,"",'Input -Direct Operating'!$G42*'Input -Direct Operating'!ER42)</f>
        <v/>
      </c>
      <c r="ES44" s="320" t="str">
        <f>IF('Input -Direct Operating'!ES42=0,"",'Input -Direct Operating'!$G42*'Input -Direct Operating'!ES42)</f>
        <v/>
      </c>
    </row>
    <row r="45" spans="1:149">
      <c r="A45" s="853" t="str">
        <f>IF('Input -Direct Operating'!A43=0,"",'Input -Direct Operating'!A43)</f>
        <v/>
      </c>
      <c r="B45" s="854"/>
      <c r="C45" s="855"/>
      <c r="D45" s="323" t="str">
        <f>IF('Input -Direct Operating'!C43=0,"",'Input -Direct Operating'!C43)</f>
        <v/>
      </c>
      <c r="E45" s="327" t="str">
        <f>IF('Input -Direct Operating'!D43=0,"",'Input -Direct Operating'!D43)</f>
        <v/>
      </c>
      <c r="F45" s="328" t="str">
        <f>IF('Input -Direct Operating'!E43=0,"",'Input -Direct Operating'!E43)</f>
        <v/>
      </c>
      <c r="G45" s="328" t="str">
        <f>IF('Input -Direct Operating'!F43=0,"",'Input -Direct Operating'!F43)</f>
        <v/>
      </c>
      <c r="H45" s="328" t="str">
        <f>IF('Input -Direct Operating'!G43=0,"",'Input -Direct Operating'!G43)</f>
        <v/>
      </c>
      <c r="I45" s="320" t="str">
        <f>IF('Input -Direct Operating'!I43=0,"",'Input -Direct Operating'!$G43*'Input -Direct Operating'!I43)</f>
        <v/>
      </c>
      <c r="J45" s="320" t="str">
        <f>IF('Input -Direct Operating'!J43=0,"",'Input -Direct Operating'!$G43*'Input -Direct Operating'!J43)</f>
        <v/>
      </c>
      <c r="K45" s="320" t="str">
        <f>IF('Input -Direct Operating'!K43=0,"",'Input -Direct Operating'!$G43*'Input -Direct Operating'!K43)</f>
        <v/>
      </c>
      <c r="L45" s="320" t="str">
        <f>IF('Input -Direct Operating'!L43=0,"",'Input -Direct Operating'!$G43*'Input -Direct Operating'!L43)</f>
        <v/>
      </c>
      <c r="M45" s="320" t="str">
        <f>IF('Input -Direct Operating'!M43=0,"",'Input -Direct Operating'!$G43*'Input -Direct Operating'!M43)</f>
        <v/>
      </c>
      <c r="N45" s="320" t="str">
        <f>IF('Input -Direct Operating'!N43=0,"",'Input -Direct Operating'!$G43*'Input -Direct Operating'!N43)</f>
        <v/>
      </c>
      <c r="O45" s="320" t="str">
        <f>IF('Input -Direct Operating'!O43=0,"",'Input -Direct Operating'!$G43*'Input -Direct Operating'!O43)</f>
        <v/>
      </c>
      <c r="P45" s="320" t="str">
        <f>IF('Input -Direct Operating'!P43=0,"",'Input -Direct Operating'!$G43*'Input -Direct Operating'!P43)</f>
        <v/>
      </c>
      <c r="Q45" s="320" t="str">
        <f>IF('Input -Direct Operating'!Q43=0,"",'Input -Direct Operating'!$G43*'Input -Direct Operating'!Q43)</f>
        <v/>
      </c>
      <c r="R45" s="320" t="str">
        <f>IF('Input -Direct Operating'!R43=0,"",'Input -Direct Operating'!$G43*'Input -Direct Operating'!R43)</f>
        <v/>
      </c>
      <c r="S45" s="320" t="str">
        <f>IF('Input -Direct Operating'!S43=0,"",'Input -Direct Operating'!$G43*'Input -Direct Operating'!S43)</f>
        <v/>
      </c>
      <c r="T45" s="320" t="str">
        <f>IF('Input -Direct Operating'!T43=0,"",'Input -Direct Operating'!$G43*'Input -Direct Operating'!T43)</f>
        <v/>
      </c>
      <c r="U45" s="320" t="str">
        <f>IF('Input -Direct Operating'!U43=0,"",'Input -Direct Operating'!$G43*'Input -Direct Operating'!U43)</f>
        <v/>
      </c>
      <c r="V45" s="320" t="str">
        <f>IF('Input -Direct Operating'!V43=0,"",'Input -Direct Operating'!$G43*'Input -Direct Operating'!V43)</f>
        <v/>
      </c>
      <c r="W45" s="320" t="str">
        <f>IF('Input -Direct Operating'!W43=0,"",'Input -Direct Operating'!$G43*'Input -Direct Operating'!W43)</f>
        <v/>
      </c>
      <c r="X45" s="320" t="str">
        <f>IF('Input -Direct Operating'!X43=0,"",'Input -Direct Operating'!$G43*'Input -Direct Operating'!X43)</f>
        <v/>
      </c>
      <c r="Y45" s="320" t="str">
        <f>IF('Input -Direct Operating'!Y43=0,"",'Input -Direct Operating'!$G43*'Input -Direct Operating'!Y43)</f>
        <v/>
      </c>
      <c r="Z45" s="320" t="str">
        <f>IF('Input -Direct Operating'!Z43=0,"",'Input -Direct Operating'!$G43*'Input -Direct Operating'!Z43)</f>
        <v/>
      </c>
      <c r="AA45" s="320" t="str">
        <f>IF('Input -Direct Operating'!AA43=0,"",'Input -Direct Operating'!$G43*'Input -Direct Operating'!AA43)</f>
        <v/>
      </c>
      <c r="AB45" s="320" t="str">
        <f>IF('Input -Direct Operating'!AB43=0,"",'Input -Direct Operating'!$G43*'Input -Direct Operating'!AB43)</f>
        <v/>
      </c>
      <c r="AC45" s="320" t="str">
        <f>IF('Input -Direct Operating'!AC43=0,"",'Input -Direct Operating'!$G43*'Input -Direct Operating'!AC43)</f>
        <v/>
      </c>
      <c r="AD45" s="320" t="str">
        <f>IF('Input -Direct Operating'!AD43=0,"",'Input -Direct Operating'!$G43*'Input -Direct Operating'!AD43)</f>
        <v/>
      </c>
      <c r="AE45" s="320" t="str">
        <f>IF('Input -Direct Operating'!AE43=0,"",'Input -Direct Operating'!$G43*'Input -Direct Operating'!AE43)</f>
        <v/>
      </c>
      <c r="AF45" s="320" t="str">
        <f>IF('Input -Direct Operating'!AF43=0,"",'Input -Direct Operating'!$G43*'Input -Direct Operating'!AF43)</f>
        <v/>
      </c>
      <c r="AG45" s="320" t="str">
        <f>IF('Input -Direct Operating'!AG43=0,"",'Input -Direct Operating'!$G43*'Input -Direct Operating'!AG43)</f>
        <v/>
      </c>
      <c r="AH45" s="320" t="str">
        <f>IF('Input -Direct Operating'!AH43=0,"",'Input -Direct Operating'!$G43*'Input -Direct Operating'!AH43)</f>
        <v/>
      </c>
      <c r="AI45" s="320" t="str">
        <f>IF('Input -Direct Operating'!AI43=0,"",'Input -Direct Operating'!$G43*'Input -Direct Operating'!AI43)</f>
        <v/>
      </c>
      <c r="AJ45" s="320" t="str">
        <f>IF('Input -Direct Operating'!AJ43=0,"",'Input -Direct Operating'!$G43*'Input -Direct Operating'!AJ43)</f>
        <v/>
      </c>
      <c r="AK45" s="320" t="str">
        <f>IF('Input -Direct Operating'!AK43=0,"",'Input -Direct Operating'!$G43*'Input -Direct Operating'!AK43)</f>
        <v/>
      </c>
      <c r="AL45" s="320" t="str">
        <f>IF('Input -Direct Operating'!AL43=0,"",'Input -Direct Operating'!$G43*'Input -Direct Operating'!AL43)</f>
        <v/>
      </c>
      <c r="AM45" s="320" t="str">
        <f>IF('Input -Direct Operating'!AM43=0,"",'Input -Direct Operating'!$G43*'Input -Direct Operating'!AM43)</f>
        <v/>
      </c>
      <c r="AN45" s="320" t="str">
        <f>IF('Input -Direct Operating'!AN43=0,"",'Input -Direct Operating'!$G43*'Input -Direct Operating'!AN43)</f>
        <v/>
      </c>
      <c r="AO45" s="320" t="str">
        <f>IF('Input -Direct Operating'!AO43=0,"",'Input -Direct Operating'!$G43*'Input -Direct Operating'!AO43)</f>
        <v/>
      </c>
      <c r="AP45" s="320" t="str">
        <f>IF('Input -Direct Operating'!AP43=0,"",'Input -Direct Operating'!$G43*'Input -Direct Operating'!AP43)</f>
        <v/>
      </c>
      <c r="AQ45" s="320" t="str">
        <f>IF('Input -Direct Operating'!AQ43=0,"",'Input -Direct Operating'!$G43*'Input -Direct Operating'!AQ43)</f>
        <v/>
      </c>
      <c r="AR45" s="320" t="str">
        <f>IF('Input -Direct Operating'!AR43=0,"",'Input -Direct Operating'!$G43*'Input -Direct Operating'!AR43)</f>
        <v/>
      </c>
      <c r="AS45" s="320" t="str">
        <f>IF('Input -Direct Operating'!AS43=0,"",'Input -Direct Operating'!$G43*'Input -Direct Operating'!AS43)</f>
        <v/>
      </c>
      <c r="AT45" s="320" t="str">
        <f>IF('Input -Direct Operating'!AT43=0,"",'Input -Direct Operating'!$G43*'Input -Direct Operating'!AT43)</f>
        <v/>
      </c>
      <c r="AU45" s="320" t="str">
        <f>IF('Input -Direct Operating'!AU43=0,"",'Input -Direct Operating'!$G43*'Input -Direct Operating'!AU43)</f>
        <v/>
      </c>
      <c r="AV45" s="320" t="str">
        <f>IF('Input -Direct Operating'!AV43=0,"",'Input -Direct Operating'!$G43*'Input -Direct Operating'!AV43)</f>
        <v/>
      </c>
      <c r="AW45" s="320" t="str">
        <f>IF('Input -Direct Operating'!AW43=0,"",'Input -Direct Operating'!$G43*'Input -Direct Operating'!AW43)</f>
        <v/>
      </c>
      <c r="AX45" s="320" t="str">
        <f>IF('Input -Direct Operating'!AX43=0,"",'Input -Direct Operating'!$G43*'Input -Direct Operating'!AX43)</f>
        <v/>
      </c>
      <c r="AY45" s="320" t="str">
        <f>IF('Input -Direct Operating'!AY43=0,"",'Input -Direct Operating'!$G43*'Input -Direct Operating'!AY43)</f>
        <v/>
      </c>
      <c r="AZ45" s="320" t="str">
        <f>IF('Input -Direct Operating'!AZ43=0,"",'Input -Direct Operating'!$G43*'Input -Direct Operating'!AZ43)</f>
        <v/>
      </c>
      <c r="BA45" s="320" t="str">
        <f>IF('Input -Direct Operating'!BA43=0,"",'Input -Direct Operating'!$G43*'Input -Direct Operating'!BA43)</f>
        <v/>
      </c>
      <c r="BB45" s="320" t="str">
        <f>IF('Input -Direct Operating'!BB43=0,"",'Input -Direct Operating'!$G43*'Input -Direct Operating'!BB43)</f>
        <v/>
      </c>
      <c r="BC45" s="320" t="str">
        <f>IF('Input -Direct Operating'!BC43=0,"",'Input -Direct Operating'!$G43*'Input -Direct Operating'!BC43)</f>
        <v/>
      </c>
      <c r="BD45" s="320" t="str">
        <f>IF('Input -Direct Operating'!BD43=0,"",'Input -Direct Operating'!$G43*'Input -Direct Operating'!BD43)</f>
        <v/>
      </c>
      <c r="BE45" s="320" t="str">
        <f>IF('Input -Direct Operating'!BE43=0,"",'Input -Direct Operating'!$G43*'Input -Direct Operating'!BE43)</f>
        <v/>
      </c>
      <c r="BF45" s="320" t="str">
        <f>IF('Input -Direct Operating'!BF43=0,"",'Input -Direct Operating'!$G43*'Input -Direct Operating'!BF43)</f>
        <v/>
      </c>
      <c r="BG45" s="320" t="str">
        <f>IF('Input -Direct Operating'!BG43=0,"",'Input -Direct Operating'!$G43*'Input -Direct Operating'!BG43)</f>
        <v/>
      </c>
      <c r="BH45" s="320" t="str">
        <f>IF('Input -Direct Operating'!BH43=0,"",'Input -Direct Operating'!$G43*'Input -Direct Operating'!BH43)</f>
        <v/>
      </c>
      <c r="BI45" s="320" t="str">
        <f>IF('Input -Direct Operating'!BI43=0,"",'Input -Direct Operating'!$G43*'Input -Direct Operating'!BI43)</f>
        <v/>
      </c>
      <c r="BJ45" s="320" t="str">
        <f>IF('Input -Direct Operating'!BJ43=0,"",'Input -Direct Operating'!$G43*'Input -Direct Operating'!BJ43)</f>
        <v/>
      </c>
      <c r="BK45" s="320" t="str">
        <f>IF('Input -Direct Operating'!BK43=0,"",'Input -Direct Operating'!$G43*'Input -Direct Operating'!BK43)</f>
        <v/>
      </c>
      <c r="BL45" s="320" t="str">
        <f>IF('Input -Direct Operating'!BL43=0,"",'Input -Direct Operating'!$G43*'Input -Direct Operating'!BL43)</f>
        <v/>
      </c>
      <c r="BM45" s="320" t="str">
        <f>IF('Input -Direct Operating'!BM43=0,"",'Input -Direct Operating'!$G43*'Input -Direct Operating'!BM43)</f>
        <v/>
      </c>
      <c r="BN45" s="320" t="str">
        <f>IF('Input -Direct Operating'!BN43=0,"",'Input -Direct Operating'!$G43*'Input -Direct Operating'!BN43)</f>
        <v/>
      </c>
      <c r="BO45" s="320" t="str">
        <f>IF('Input -Direct Operating'!BO43=0,"",'Input -Direct Operating'!$G43*'Input -Direct Operating'!BO43)</f>
        <v/>
      </c>
      <c r="BP45" s="320" t="str">
        <f>IF('Input -Direct Operating'!BP43=0,"",'Input -Direct Operating'!$G43*'Input -Direct Operating'!BP43)</f>
        <v/>
      </c>
      <c r="BQ45" s="320" t="str">
        <f>IF('Input -Direct Operating'!BQ43=0,"",'Input -Direct Operating'!$G43*'Input -Direct Operating'!BQ43)</f>
        <v/>
      </c>
      <c r="BR45" s="320" t="str">
        <f>IF('Input -Direct Operating'!BR43=0,"",'Input -Direct Operating'!$G43*'Input -Direct Operating'!BR43)</f>
        <v/>
      </c>
      <c r="BS45" s="320" t="str">
        <f>IF('Input -Direct Operating'!BS43=0,"",'Input -Direct Operating'!$G43*'Input -Direct Operating'!BS43)</f>
        <v/>
      </c>
      <c r="BT45" s="320" t="str">
        <f>IF('Input -Direct Operating'!BT43=0,"",'Input -Direct Operating'!$G43*'Input -Direct Operating'!BT43)</f>
        <v/>
      </c>
      <c r="BU45" s="320" t="str">
        <f>IF('Input -Direct Operating'!BU43=0,"",'Input -Direct Operating'!$G43*'Input -Direct Operating'!BU43)</f>
        <v/>
      </c>
      <c r="BV45" s="320" t="str">
        <f>IF('Input -Direct Operating'!BV43=0,"",'Input -Direct Operating'!$G43*'Input -Direct Operating'!BV43)</f>
        <v/>
      </c>
      <c r="BW45" s="320" t="str">
        <f>IF('Input -Direct Operating'!BW43=0,"",'Input -Direct Operating'!$G43*'Input -Direct Operating'!BW43)</f>
        <v/>
      </c>
      <c r="BX45" s="320" t="str">
        <f>IF('Input -Direct Operating'!BX43=0,"",'Input -Direct Operating'!$G43*'Input -Direct Operating'!BX43)</f>
        <v/>
      </c>
      <c r="BY45" s="320" t="str">
        <f>IF('Input -Direct Operating'!BY43=0,"",'Input -Direct Operating'!$G43*'Input -Direct Operating'!BY43)</f>
        <v/>
      </c>
      <c r="BZ45" s="320" t="str">
        <f>IF('Input -Direct Operating'!BZ43=0,"",'Input -Direct Operating'!$G43*'Input -Direct Operating'!BZ43)</f>
        <v/>
      </c>
      <c r="CA45" s="320" t="str">
        <f>IF('Input -Direct Operating'!CA43=0,"",'Input -Direct Operating'!$G43*'Input -Direct Operating'!CA43)</f>
        <v/>
      </c>
      <c r="CB45" s="320" t="str">
        <f>IF('Input -Direct Operating'!CB43=0,"",'Input -Direct Operating'!$G43*'Input -Direct Operating'!CB43)</f>
        <v/>
      </c>
      <c r="CC45" s="320" t="str">
        <f>IF('Input -Direct Operating'!CC43=0,"",'Input -Direct Operating'!$G43*'Input -Direct Operating'!CC43)</f>
        <v/>
      </c>
      <c r="CD45" s="320" t="str">
        <f>IF('Input -Direct Operating'!CD43=0,"",'Input -Direct Operating'!$G43*'Input -Direct Operating'!CD43)</f>
        <v/>
      </c>
      <c r="CE45" s="320" t="str">
        <f>IF('Input -Direct Operating'!CE43=0,"",'Input -Direct Operating'!$G43*'Input -Direct Operating'!CE43)</f>
        <v/>
      </c>
      <c r="CF45" s="320" t="str">
        <f>IF('Input -Direct Operating'!CF43=0,"",'Input -Direct Operating'!$G43*'Input -Direct Operating'!CF43)</f>
        <v/>
      </c>
      <c r="CG45" s="320" t="str">
        <f>IF('Input -Direct Operating'!CG43=0,"",'Input -Direct Operating'!$G43*'Input -Direct Operating'!CG43)</f>
        <v/>
      </c>
      <c r="CH45" s="320" t="str">
        <f>IF('Input -Direct Operating'!CH43=0,"",'Input -Direct Operating'!$G43*'Input -Direct Operating'!CH43)</f>
        <v/>
      </c>
      <c r="CI45" s="320" t="str">
        <f>IF('Input -Direct Operating'!CI43=0,"",'Input -Direct Operating'!$G43*'Input -Direct Operating'!CI43)</f>
        <v/>
      </c>
      <c r="CJ45" s="320" t="str">
        <f>IF('Input -Direct Operating'!CJ43=0,"",'Input -Direct Operating'!$G43*'Input -Direct Operating'!CJ43)</f>
        <v/>
      </c>
      <c r="CK45" s="320" t="str">
        <f>IF('Input -Direct Operating'!CK43=0,"",'Input -Direct Operating'!$G43*'Input -Direct Operating'!CK43)</f>
        <v/>
      </c>
      <c r="CL45" s="320" t="str">
        <f>IF('Input -Direct Operating'!CL43=0,"",'Input -Direct Operating'!$G43*'Input -Direct Operating'!CL43)</f>
        <v/>
      </c>
      <c r="CM45" s="320" t="str">
        <f>IF('Input -Direct Operating'!CM43=0,"",'Input -Direct Operating'!$G43*'Input -Direct Operating'!CM43)</f>
        <v/>
      </c>
      <c r="CN45" s="320" t="str">
        <f>IF('Input -Direct Operating'!CN43=0,"",'Input -Direct Operating'!$G43*'Input -Direct Operating'!CN43)</f>
        <v/>
      </c>
      <c r="CO45" s="320" t="str">
        <f>IF('Input -Direct Operating'!CO43=0,"",'Input -Direct Operating'!$G43*'Input -Direct Operating'!CO43)</f>
        <v/>
      </c>
      <c r="CP45" s="320" t="str">
        <f>IF('Input -Direct Operating'!CP43=0,"",'Input -Direct Operating'!$G43*'Input -Direct Operating'!CP43)</f>
        <v/>
      </c>
      <c r="CQ45" s="320" t="str">
        <f>IF('Input -Direct Operating'!CQ43=0,"",'Input -Direct Operating'!$G43*'Input -Direct Operating'!CQ43)</f>
        <v/>
      </c>
      <c r="CR45" s="320" t="str">
        <f>IF('Input -Direct Operating'!CR43=0,"",'Input -Direct Operating'!$G43*'Input -Direct Operating'!CR43)</f>
        <v/>
      </c>
      <c r="CS45" s="320" t="str">
        <f>IF('Input -Direct Operating'!CS43=0,"",'Input -Direct Operating'!$G43*'Input -Direct Operating'!CS43)</f>
        <v/>
      </c>
      <c r="CT45" s="320" t="str">
        <f>IF('Input -Direct Operating'!CT43=0,"",'Input -Direct Operating'!$G43*'Input -Direct Operating'!CT43)</f>
        <v/>
      </c>
      <c r="CU45" s="320" t="str">
        <f>IF('Input -Direct Operating'!CU43=0,"",'Input -Direct Operating'!$G43*'Input -Direct Operating'!CU43)</f>
        <v/>
      </c>
      <c r="CV45" s="320" t="str">
        <f>IF('Input -Direct Operating'!CV43=0,"",'Input -Direct Operating'!$G43*'Input -Direct Operating'!CV43)</f>
        <v/>
      </c>
      <c r="CW45" s="320" t="str">
        <f>IF('Input -Direct Operating'!CW43=0,"",'Input -Direct Operating'!$G43*'Input -Direct Operating'!CW43)</f>
        <v/>
      </c>
      <c r="CX45" s="320" t="str">
        <f>IF('Input -Direct Operating'!CX43=0,"",'Input -Direct Operating'!$G43*'Input -Direct Operating'!CX43)</f>
        <v/>
      </c>
      <c r="CY45" s="320" t="str">
        <f>IF('Input -Direct Operating'!CY43=0,"",'Input -Direct Operating'!$G43*'Input -Direct Operating'!CY43)</f>
        <v/>
      </c>
      <c r="CZ45" s="320" t="str">
        <f>IF('Input -Direct Operating'!CZ43=0,"",'Input -Direct Operating'!$G43*'Input -Direct Operating'!CZ43)</f>
        <v/>
      </c>
      <c r="DA45" s="320" t="str">
        <f>IF('Input -Direct Operating'!DA43=0,"",'Input -Direct Operating'!$G43*'Input -Direct Operating'!DA43)</f>
        <v/>
      </c>
      <c r="DB45" s="320" t="str">
        <f>IF('Input -Direct Operating'!DB43=0,"",'Input -Direct Operating'!$G43*'Input -Direct Operating'!DB43)</f>
        <v/>
      </c>
      <c r="DC45" s="320" t="str">
        <f>IF('Input -Direct Operating'!DC43=0,"",'Input -Direct Operating'!$G43*'Input -Direct Operating'!DC43)</f>
        <v/>
      </c>
      <c r="DD45" s="320" t="str">
        <f>IF('Input -Direct Operating'!DD43=0,"",'Input -Direct Operating'!$G43*'Input -Direct Operating'!DD43)</f>
        <v/>
      </c>
      <c r="DE45" s="320" t="str">
        <f>IF('Input -Direct Operating'!DE43=0,"",'Input -Direct Operating'!$G43*'Input -Direct Operating'!DE43)</f>
        <v/>
      </c>
      <c r="DF45" s="320" t="str">
        <f>IF('Input -Direct Operating'!DF43=0,"",'Input -Direct Operating'!$G43*'Input -Direct Operating'!DF43)</f>
        <v/>
      </c>
      <c r="DG45" s="320" t="str">
        <f>IF('Input -Direct Operating'!DG43=0,"",'Input -Direct Operating'!$G43*'Input -Direct Operating'!DG43)</f>
        <v/>
      </c>
      <c r="DH45" s="320" t="str">
        <f>IF('Input -Direct Operating'!DH43=0,"",'Input -Direct Operating'!$G43*'Input -Direct Operating'!DH43)</f>
        <v/>
      </c>
      <c r="DI45" s="320" t="str">
        <f>IF('Input -Direct Operating'!DI43=0,"",'Input -Direct Operating'!$G43*'Input -Direct Operating'!DI43)</f>
        <v/>
      </c>
      <c r="DJ45" s="320" t="str">
        <f>IF('Input -Direct Operating'!DJ43=0,"",'Input -Direct Operating'!$G43*'Input -Direct Operating'!DJ43)</f>
        <v/>
      </c>
      <c r="DK45" s="320" t="str">
        <f>IF('Input -Direct Operating'!DK43=0,"",'Input -Direct Operating'!$G43*'Input -Direct Operating'!DK43)</f>
        <v/>
      </c>
      <c r="DL45" s="320" t="str">
        <f>IF('Input -Direct Operating'!DL43=0,"",'Input -Direct Operating'!$G43*'Input -Direct Operating'!DL43)</f>
        <v/>
      </c>
      <c r="DM45" s="320" t="str">
        <f>IF('Input -Direct Operating'!DM43=0,"",'Input -Direct Operating'!$G43*'Input -Direct Operating'!DM43)</f>
        <v/>
      </c>
      <c r="DN45" s="320" t="str">
        <f>IF('Input -Direct Operating'!DN43=0,"",'Input -Direct Operating'!$G43*'Input -Direct Operating'!DN43)</f>
        <v/>
      </c>
      <c r="DO45" s="320" t="str">
        <f>IF('Input -Direct Operating'!DO43=0,"",'Input -Direct Operating'!$G43*'Input -Direct Operating'!DO43)</f>
        <v/>
      </c>
      <c r="DP45" s="320" t="str">
        <f>IF('Input -Direct Operating'!DP43=0,"",'Input -Direct Operating'!$G43*'Input -Direct Operating'!DP43)</f>
        <v/>
      </c>
      <c r="DQ45" s="320" t="str">
        <f>IF('Input -Direct Operating'!DQ43=0,"",'Input -Direct Operating'!$G43*'Input -Direct Operating'!DQ43)</f>
        <v/>
      </c>
      <c r="DR45" s="320" t="str">
        <f>IF('Input -Direct Operating'!DR43=0,"",'Input -Direct Operating'!$G43*'Input -Direct Operating'!DR43)</f>
        <v/>
      </c>
      <c r="DS45" s="320" t="str">
        <f>IF('Input -Direct Operating'!DS43=0,"",'Input -Direct Operating'!$G43*'Input -Direct Operating'!DS43)</f>
        <v/>
      </c>
      <c r="DT45" s="320" t="str">
        <f>IF('Input -Direct Operating'!DT43=0,"",'Input -Direct Operating'!$G43*'Input -Direct Operating'!DT43)</f>
        <v/>
      </c>
      <c r="DU45" s="320" t="str">
        <f>IF('Input -Direct Operating'!DU43=0,"",'Input -Direct Operating'!$G43*'Input -Direct Operating'!DU43)</f>
        <v/>
      </c>
      <c r="DV45" s="320" t="str">
        <f>IF('Input -Direct Operating'!DV43=0,"",'Input -Direct Operating'!$G43*'Input -Direct Operating'!DV43)</f>
        <v/>
      </c>
      <c r="DW45" s="320" t="str">
        <f>IF('Input -Direct Operating'!DW43=0,"",'Input -Direct Operating'!$G43*'Input -Direct Operating'!DW43)</f>
        <v/>
      </c>
      <c r="DX45" s="320" t="str">
        <f>IF('Input -Direct Operating'!DX43=0,"",'Input -Direct Operating'!$G43*'Input -Direct Operating'!DX43)</f>
        <v/>
      </c>
      <c r="DY45" s="320" t="str">
        <f>IF('Input -Direct Operating'!DY43=0,"",'Input -Direct Operating'!$G43*'Input -Direct Operating'!DY43)</f>
        <v/>
      </c>
      <c r="DZ45" s="320" t="str">
        <f>IF('Input -Direct Operating'!DZ43=0,"",'Input -Direct Operating'!$G43*'Input -Direct Operating'!DZ43)</f>
        <v/>
      </c>
      <c r="EA45" s="320" t="str">
        <f>IF('Input -Direct Operating'!EA43=0,"",'Input -Direct Operating'!$G43*'Input -Direct Operating'!EA43)</f>
        <v/>
      </c>
      <c r="EB45" s="320" t="str">
        <f>IF('Input -Direct Operating'!EB43=0,"",'Input -Direct Operating'!$G43*'Input -Direct Operating'!EB43)</f>
        <v/>
      </c>
      <c r="EC45" s="320" t="str">
        <f>IF('Input -Direct Operating'!EC43=0,"",'Input -Direct Operating'!$G43*'Input -Direct Operating'!EC43)</f>
        <v/>
      </c>
      <c r="ED45" s="320" t="str">
        <f>IF('Input -Direct Operating'!ED43=0,"",'Input -Direct Operating'!$G43*'Input -Direct Operating'!ED43)</f>
        <v/>
      </c>
      <c r="EE45" s="320" t="str">
        <f>IF('Input -Direct Operating'!EE43=0,"",'Input -Direct Operating'!$G43*'Input -Direct Operating'!EE43)</f>
        <v/>
      </c>
      <c r="EF45" s="320" t="str">
        <f>IF('Input -Direct Operating'!EF43=0,"",'Input -Direct Operating'!$G43*'Input -Direct Operating'!EF43)</f>
        <v/>
      </c>
      <c r="EG45" s="320" t="str">
        <f>IF('Input -Direct Operating'!EG43=0,"",'Input -Direct Operating'!$G43*'Input -Direct Operating'!EG43)</f>
        <v/>
      </c>
      <c r="EH45" s="320" t="str">
        <f>IF('Input -Direct Operating'!EH43=0,"",'Input -Direct Operating'!$G43*'Input -Direct Operating'!EH43)</f>
        <v/>
      </c>
      <c r="EI45" s="320" t="str">
        <f>IF('Input -Direct Operating'!EI43=0,"",'Input -Direct Operating'!$G43*'Input -Direct Operating'!EI43)</f>
        <v/>
      </c>
      <c r="EJ45" s="320" t="str">
        <f>IF('Input -Direct Operating'!EJ43=0,"",'Input -Direct Operating'!$G43*'Input -Direct Operating'!EJ43)</f>
        <v/>
      </c>
      <c r="EK45" s="320" t="str">
        <f>IF('Input -Direct Operating'!EK43=0,"",'Input -Direct Operating'!$G43*'Input -Direct Operating'!EK43)</f>
        <v/>
      </c>
      <c r="EL45" s="320" t="str">
        <f>IF('Input -Direct Operating'!EL43=0,"",'Input -Direct Operating'!$G43*'Input -Direct Operating'!EL43)</f>
        <v/>
      </c>
      <c r="EM45" s="320" t="str">
        <f>IF('Input -Direct Operating'!EM43=0,"",'Input -Direct Operating'!$G43*'Input -Direct Operating'!EM43)</f>
        <v/>
      </c>
      <c r="EN45" s="320" t="str">
        <f>IF('Input -Direct Operating'!EN43=0,"",'Input -Direct Operating'!$G43*'Input -Direct Operating'!EN43)</f>
        <v/>
      </c>
      <c r="EO45" s="320" t="str">
        <f>IF('Input -Direct Operating'!EO43=0,"",'Input -Direct Operating'!$G43*'Input -Direct Operating'!EO43)</f>
        <v/>
      </c>
      <c r="EP45" s="320" t="str">
        <f>IF('Input -Direct Operating'!EP43=0,"",'Input -Direct Operating'!$G43*'Input -Direct Operating'!EP43)</f>
        <v/>
      </c>
      <c r="EQ45" s="320" t="str">
        <f>IF('Input -Direct Operating'!EQ43=0,"",'Input -Direct Operating'!$G43*'Input -Direct Operating'!EQ43)</f>
        <v/>
      </c>
      <c r="ER45" s="320" t="str">
        <f>IF('Input -Direct Operating'!ER43=0,"",'Input -Direct Operating'!$G43*'Input -Direct Operating'!ER43)</f>
        <v/>
      </c>
      <c r="ES45" s="320" t="str">
        <f>IF('Input -Direct Operating'!ES43=0,"",'Input -Direct Operating'!$G43*'Input -Direct Operating'!ES43)</f>
        <v/>
      </c>
    </row>
    <row r="46" spans="1:149">
      <c r="A46" s="853" t="str">
        <f>IF('Input -Direct Operating'!A44=0,"",'Input -Direct Operating'!A44)</f>
        <v/>
      </c>
      <c r="B46" s="854"/>
      <c r="C46" s="855"/>
      <c r="D46" s="323" t="str">
        <f>IF('Input -Direct Operating'!C44=0,"",'Input -Direct Operating'!C44)</f>
        <v/>
      </c>
      <c r="E46" s="327" t="str">
        <f>IF('Input -Direct Operating'!D44=0,"",'Input -Direct Operating'!D44)</f>
        <v/>
      </c>
      <c r="F46" s="328" t="str">
        <f>IF('Input -Direct Operating'!E44=0,"",'Input -Direct Operating'!E44)</f>
        <v/>
      </c>
      <c r="G46" s="328" t="str">
        <f>IF('Input -Direct Operating'!F44=0,"",'Input -Direct Operating'!F44)</f>
        <v/>
      </c>
      <c r="H46" s="328" t="str">
        <f>IF('Input -Direct Operating'!G44=0,"",'Input -Direct Operating'!G44)</f>
        <v/>
      </c>
      <c r="I46" s="320" t="str">
        <f>IF('Input -Direct Operating'!I44=0,"",'Input -Direct Operating'!$G44*'Input -Direct Operating'!I44)</f>
        <v/>
      </c>
      <c r="J46" s="320" t="str">
        <f>IF('Input -Direct Operating'!J44=0,"",'Input -Direct Operating'!$G44*'Input -Direct Operating'!J44)</f>
        <v/>
      </c>
      <c r="K46" s="320" t="str">
        <f>IF('Input -Direct Operating'!K44=0,"",'Input -Direct Operating'!$G44*'Input -Direct Operating'!K44)</f>
        <v/>
      </c>
      <c r="L46" s="320" t="str">
        <f>IF('Input -Direct Operating'!L44=0,"",'Input -Direct Operating'!$G44*'Input -Direct Operating'!L44)</f>
        <v/>
      </c>
      <c r="M46" s="320" t="str">
        <f>IF('Input -Direct Operating'!M44=0,"",'Input -Direct Operating'!$G44*'Input -Direct Operating'!M44)</f>
        <v/>
      </c>
      <c r="N46" s="320" t="str">
        <f>IF('Input -Direct Operating'!N44=0,"",'Input -Direct Operating'!$G44*'Input -Direct Operating'!N44)</f>
        <v/>
      </c>
      <c r="O46" s="320" t="str">
        <f>IF('Input -Direct Operating'!O44=0,"",'Input -Direct Operating'!$G44*'Input -Direct Operating'!O44)</f>
        <v/>
      </c>
      <c r="P46" s="320" t="str">
        <f>IF('Input -Direct Operating'!P44=0,"",'Input -Direct Operating'!$G44*'Input -Direct Operating'!P44)</f>
        <v/>
      </c>
      <c r="Q46" s="320" t="str">
        <f>IF('Input -Direct Operating'!Q44=0,"",'Input -Direct Operating'!$G44*'Input -Direct Operating'!Q44)</f>
        <v/>
      </c>
      <c r="R46" s="320" t="str">
        <f>IF('Input -Direct Operating'!R44=0,"",'Input -Direct Operating'!$G44*'Input -Direct Operating'!R44)</f>
        <v/>
      </c>
      <c r="S46" s="320" t="str">
        <f>IF('Input -Direct Operating'!S44=0,"",'Input -Direct Operating'!$G44*'Input -Direct Operating'!S44)</f>
        <v/>
      </c>
      <c r="T46" s="320" t="str">
        <f>IF('Input -Direct Operating'!T44=0,"",'Input -Direct Operating'!$G44*'Input -Direct Operating'!T44)</f>
        <v/>
      </c>
      <c r="U46" s="320" t="str">
        <f>IF('Input -Direct Operating'!U44=0,"",'Input -Direct Operating'!$G44*'Input -Direct Operating'!U44)</f>
        <v/>
      </c>
      <c r="V46" s="320" t="str">
        <f>IF('Input -Direct Operating'!V44=0,"",'Input -Direct Operating'!$G44*'Input -Direct Operating'!V44)</f>
        <v/>
      </c>
      <c r="W46" s="320" t="str">
        <f>IF('Input -Direct Operating'!W44=0,"",'Input -Direct Operating'!$G44*'Input -Direct Operating'!W44)</f>
        <v/>
      </c>
      <c r="X46" s="320" t="str">
        <f>IF('Input -Direct Operating'!X44=0,"",'Input -Direct Operating'!$G44*'Input -Direct Operating'!X44)</f>
        <v/>
      </c>
      <c r="Y46" s="320" t="str">
        <f>IF('Input -Direct Operating'!Y44=0,"",'Input -Direct Operating'!$G44*'Input -Direct Operating'!Y44)</f>
        <v/>
      </c>
      <c r="Z46" s="320" t="str">
        <f>IF('Input -Direct Operating'!Z44=0,"",'Input -Direct Operating'!$G44*'Input -Direct Operating'!Z44)</f>
        <v/>
      </c>
      <c r="AA46" s="320" t="str">
        <f>IF('Input -Direct Operating'!AA44=0,"",'Input -Direct Operating'!$G44*'Input -Direct Operating'!AA44)</f>
        <v/>
      </c>
      <c r="AB46" s="320" t="str">
        <f>IF('Input -Direct Operating'!AB44=0,"",'Input -Direct Operating'!$G44*'Input -Direct Operating'!AB44)</f>
        <v/>
      </c>
      <c r="AC46" s="320" t="str">
        <f>IF('Input -Direct Operating'!AC44=0,"",'Input -Direct Operating'!$G44*'Input -Direct Operating'!AC44)</f>
        <v/>
      </c>
      <c r="AD46" s="320" t="str">
        <f>IF('Input -Direct Operating'!AD44=0,"",'Input -Direct Operating'!$G44*'Input -Direct Operating'!AD44)</f>
        <v/>
      </c>
      <c r="AE46" s="320" t="str">
        <f>IF('Input -Direct Operating'!AE44=0,"",'Input -Direct Operating'!$G44*'Input -Direct Operating'!AE44)</f>
        <v/>
      </c>
      <c r="AF46" s="320" t="str">
        <f>IF('Input -Direct Operating'!AF44=0,"",'Input -Direct Operating'!$G44*'Input -Direct Operating'!AF44)</f>
        <v/>
      </c>
      <c r="AG46" s="320" t="str">
        <f>IF('Input -Direct Operating'!AG44=0,"",'Input -Direct Operating'!$G44*'Input -Direct Operating'!AG44)</f>
        <v/>
      </c>
      <c r="AH46" s="320" t="str">
        <f>IF('Input -Direct Operating'!AH44=0,"",'Input -Direct Operating'!$G44*'Input -Direct Operating'!AH44)</f>
        <v/>
      </c>
      <c r="AI46" s="320" t="str">
        <f>IF('Input -Direct Operating'!AI44=0,"",'Input -Direct Operating'!$G44*'Input -Direct Operating'!AI44)</f>
        <v/>
      </c>
      <c r="AJ46" s="320" t="str">
        <f>IF('Input -Direct Operating'!AJ44=0,"",'Input -Direct Operating'!$G44*'Input -Direct Operating'!AJ44)</f>
        <v/>
      </c>
      <c r="AK46" s="320" t="str">
        <f>IF('Input -Direct Operating'!AK44=0,"",'Input -Direct Operating'!$G44*'Input -Direct Operating'!AK44)</f>
        <v/>
      </c>
      <c r="AL46" s="320" t="str">
        <f>IF('Input -Direct Operating'!AL44=0,"",'Input -Direct Operating'!$G44*'Input -Direct Operating'!AL44)</f>
        <v/>
      </c>
      <c r="AM46" s="320" t="str">
        <f>IF('Input -Direct Operating'!AM44=0,"",'Input -Direct Operating'!$G44*'Input -Direct Operating'!AM44)</f>
        <v/>
      </c>
      <c r="AN46" s="320" t="str">
        <f>IF('Input -Direct Operating'!AN44=0,"",'Input -Direct Operating'!$G44*'Input -Direct Operating'!AN44)</f>
        <v/>
      </c>
      <c r="AO46" s="320" t="str">
        <f>IF('Input -Direct Operating'!AO44=0,"",'Input -Direct Operating'!$G44*'Input -Direct Operating'!AO44)</f>
        <v/>
      </c>
      <c r="AP46" s="320" t="str">
        <f>IF('Input -Direct Operating'!AP44=0,"",'Input -Direct Operating'!$G44*'Input -Direct Operating'!AP44)</f>
        <v/>
      </c>
      <c r="AQ46" s="320" t="str">
        <f>IF('Input -Direct Operating'!AQ44=0,"",'Input -Direct Operating'!$G44*'Input -Direct Operating'!AQ44)</f>
        <v/>
      </c>
      <c r="AR46" s="320" t="str">
        <f>IF('Input -Direct Operating'!AR44=0,"",'Input -Direct Operating'!$G44*'Input -Direct Operating'!AR44)</f>
        <v/>
      </c>
      <c r="AS46" s="320" t="str">
        <f>IF('Input -Direct Operating'!AS44=0,"",'Input -Direct Operating'!$G44*'Input -Direct Operating'!AS44)</f>
        <v/>
      </c>
      <c r="AT46" s="320" t="str">
        <f>IF('Input -Direct Operating'!AT44=0,"",'Input -Direct Operating'!$G44*'Input -Direct Operating'!AT44)</f>
        <v/>
      </c>
      <c r="AU46" s="320" t="str">
        <f>IF('Input -Direct Operating'!AU44=0,"",'Input -Direct Operating'!$G44*'Input -Direct Operating'!AU44)</f>
        <v/>
      </c>
      <c r="AV46" s="320" t="str">
        <f>IF('Input -Direct Operating'!AV44=0,"",'Input -Direct Operating'!$G44*'Input -Direct Operating'!AV44)</f>
        <v/>
      </c>
      <c r="AW46" s="320" t="str">
        <f>IF('Input -Direct Operating'!AW44=0,"",'Input -Direct Operating'!$G44*'Input -Direct Operating'!AW44)</f>
        <v/>
      </c>
      <c r="AX46" s="320" t="str">
        <f>IF('Input -Direct Operating'!AX44=0,"",'Input -Direct Operating'!$G44*'Input -Direct Operating'!AX44)</f>
        <v/>
      </c>
      <c r="AY46" s="320" t="str">
        <f>IF('Input -Direct Operating'!AY44=0,"",'Input -Direct Operating'!$G44*'Input -Direct Operating'!AY44)</f>
        <v/>
      </c>
      <c r="AZ46" s="320" t="str">
        <f>IF('Input -Direct Operating'!AZ44=0,"",'Input -Direct Operating'!$G44*'Input -Direct Operating'!AZ44)</f>
        <v/>
      </c>
      <c r="BA46" s="320" t="str">
        <f>IF('Input -Direct Operating'!BA44=0,"",'Input -Direct Operating'!$G44*'Input -Direct Operating'!BA44)</f>
        <v/>
      </c>
      <c r="BB46" s="320" t="str">
        <f>IF('Input -Direct Operating'!BB44=0,"",'Input -Direct Operating'!$G44*'Input -Direct Operating'!BB44)</f>
        <v/>
      </c>
      <c r="BC46" s="320" t="str">
        <f>IF('Input -Direct Operating'!BC44=0,"",'Input -Direct Operating'!$G44*'Input -Direct Operating'!BC44)</f>
        <v/>
      </c>
      <c r="BD46" s="320" t="str">
        <f>IF('Input -Direct Operating'!BD44=0,"",'Input -Direct Operating'!$G44*'Input -Direct Operating'!BD44)</f>
        <v/>
      </c>
      <c r="BE46" s="320" t="str">
        <f>IF('Input -Direct Operating'!BE44=0,"",'Input -Direct Operating'!$G44*'Input -Direct Operating'!BE44)</f>
        <v/>
      </c>
      <c r="BF46" s="320" t="str">
        <f>IF('Input -Direct Operating'!BF44=0,"",'Input -Direct Operating'!$G44*'Input -Direct Operating'!BF44)</f>
        <v/>
      </c>
      <c r="BG46" s="320" t="str">
        <f>IF('Input -Direct Operating'!BG44=0,"",'Input -Direct Operating'!$G44*'Input -Direct Operating'!BG44)</f>
        <v/>
      </c>
      <c r="BH46" s="320" t="str">
        <f>IF('Input -Direct Operating'!BH44=0,"",'Input -Direct Operating'!$G44*'Input -Direct Operating'!BH44)</f>
        <v/>
      </c>
      <c r="BI46" s="320" t="str">
        <f>IF('Input -Direct Operating'!BI44=0,"",'Input -Direct Operating'!$G44*'Input -Direct Operating'!BI44)</f>
        <v/>
      </c>
      <c r="BJ46" s="320" t="str">
        <f>IF('Input -Direct Operating'!BJ44=0,"",'Input -Direct Operating'!$G44*'Input -Direct Operating'!BJ44)</f>
        <v/>
      </c>
      <c r="BK46" s="320" t="str">
        <f>IF('Input -Direct Operating'!BK44=0,"",'Input -Direct Operating'!$G44*'Input -Direct Operating'!BK44)</f>
        <v/>
      </c>
      <c r="BL46" s="320" t="str">
        <f>IF('Input -Direct Operating'!BL44=0,"",'Input -Direct Operating'!$G44*'Input -Direct Operating'!BL44)</f>
        <v/>
      </c>
      <c r="BM46" s="320" t="str">
        <f>IF('Input -Direct Operating'!BM44=0,"",'Input -Direct Operating'!$G44*'Input -Direct Operating'!BM44)</f>
        <v/>
      </c>
      <c r="BN46" s="320" t="str">
        <f>IF('Input -Direct Operating'!BN44=0,"",'Input -Direct Operating'!$G44*'Input -Direct Operating'!BN44)</f>
        <v/>
      </c>
      <c r="BO46" s="320" t="str">
        <f>IF('Input -Direct Operating'!BO44=0,"",'Input -Direct Operating'!$G44*'Input -Direct Operating'!BO44)</f>
        <v/>
      </c>
      <c r="BP46" s="320" t="str">
        <f>IF('Input -Direct Operating'!BP44=0,"",'Input -Direct Operating'!$G44*'Input -Direct Operating'!BP44)</f>
        <v/>
      </c>
      <c r="BQ46" s="320" t="str">
        <f>IF('Input -Direct Operating'!BQ44=0,"",'Input -Direct Operating'!$G44*'Input -Direct Operating'!BQ44)</f>
        <v/>
      </c>
      <c r="BR46" s="320" t="str">
        <f>IF('Input -Direct Operating'!BR44=0,"",'Input -Direct Operating'!$G44*'Input -Direct Operating'!BR44)</f>
        <v/>
      </c>
      <c r="BS46" s="320" t="str">
        <f>IF('Input -Direct Operating'!BS44=0,"",'Input -Direct Operating'!$G44*'Input -Direct Operating'!BS44)</f>
        <v/>
      </c>
      <c r="BT46" s="320" t="str">
        <f>IF('Input -Direct Operating'!BT44=0,"",'Input -Direct Operating'!$G44*'Input -Direct Operating'!BT44)</f>
        <v/>
      </c>
      <c r="BU46" s="320" t="str">
        <f>IF('Input -Direct Operating'!BU44=0,"",'Input -Direct Operating'!$G44*'Input -Direct Operating'!BU44)</f>
        <v/>
      </c>
      <c r="BV46" s="320" t="str">
        <f>IF('Input -Direct Operating'!BV44=0,"",'Input -Direct Operating'!$G44*'Input -Direct Operating'!BV44)</f>
        <v/>
      </c>
      <c r="BW46" s="320" t="str">
        <f>IF('Input -Direct Operating'!BW44=0,"",'Input -Direct Operating'!$G44*'Input -Direct Operating'!BW44)</f>
        <v/>
      </c>
      <c r="BX46" s="320" t="str">
        <f>IF('Input -Direct Operating'!BX44=0,"",'Input -Direct Operating'!$G44*'Input -Direct Operating'!BX44)</f>
        <v/>
      </c>
      <c r="BY46" s="320" t="str">
        <f>IF('Input -Direct Operating'!BY44=0,"",'Input -Direct Operating'!$G44*'Input -Direct Operating'!BY44)</f>
        <v/>
      </c>
      <c r="BZ46" s="320" t="str">
        <f>IF('Input -Direct Operating'!BZ44=0,"",'Input -Direct Operating'!$G44*'Input -Direct Operating'!BZ44)</f>
        <v/>
      </c>
      <c r="CA46" s="320" t="str">
        <f>IF('Input -Direct Operating'!CA44=0,"",'Input -Direct Operating'!$G44*'Input -Direct Operating'!CA44)</f>
        <v/>
      </c>
      <c r="CB46" s="320" t="str">
        <f>IF('Input -Direct Operating'!CB44=0,"",'Input -Direct Operating'!$G44*'Input -Direct Operating'!CB44)</f>
        <v/>
      </c>
      <c r="CC46" s="320" t="str">
        <f>IF('Input -Direct Operating'!CC44=0,"",'Input -Direct Operating'!$G44*'Input -Direct Operating'!CC44)</f>
        <v/>
      </c>
      <c r="CD46" s="320" t="str">
        <f>IF('Input -Direct Operating'!CD44=0,"",'Input -Direct Operating'!$G44*'Input -Direct Operating'!CD44)</f>
        <v/>
      </c>
      <c r="CE46" s="320" t="str">
        <f>IF('Input -Direct Operating'!CE44=0,"",'Input -Direct Operating'!$G44*'Input -Direct Operating'!CE44)</f>
        <v/>
      </c>
      <c r="CF46" s="320" t="str">
        <f>IF('Input -Direct Operating'!CF44=0,"",'Input -Direct Operating'!$G44*'Input -Direct Operating'!CF44)</f>
        <v/>
      </c>
      <c r="CG46" s="320" t="str">
        <f>IF('Input -Direct Operating'!CG44=0,"",'Input -Direct Operating'!$G44*'Input -Direct Operating'!CG44)</f>
        <v/>
      </c>
      <c r="CH46" s="320" t="str">
        <f>IF('Input -Direct Operating'!CH44=0,"",'Input -Direct Operating'!$G44*'Input -Direct Operating'!CH44)</f>
        <v/>
      </c>
      <c r="CI46" s="320" t="str">
        <f>IF('Input -Direct Operating'!CI44=0,"",'Input -Direct Operating'!$G44*'Input -Direct Operating'!CI44)</f>
        <v/>
      </c>
      <c r="CJ46" s="320" t="str">
        <f>IF('Input -Direct Operating'!CJ44=0,"",'Input -Direct Operating'!$G44*'Input -Direct Operating'!CJ44)</f>
        <v/>
      </c>
      <c r="CK46" s="320" t="str">
        <f>IF('Input -Direct Operating'!CK44=0,"",'Input -Direct Operating'!$G44*'Input -Direct Operating'!CK44)</f>
        <v/>
      </c>
      <c r="CL46" s="320" t="str">
        <f>IF('Input -Direct Operating'!CL44=0,"",'Input -Direct Operating'!$G44*'Input -Direct Operating'!CL44)</f>
        <v/>
      </c>
      <c r="CM46" s="320" t="str">
        <f>IF('Input -Direct Operating'!CM44=0,"",'Input -Direct Operating'!$G44*'Input -Direct Operating'!CM44)</f>
        <v/>
      </c>
      <c r="CN46" s="320" t="str">
        <f>IF('Input -Direct Operating'!CN44=0,"",'Input -Direct Operating'!$G44*'Input -Direct Operating'!CN44)</f>
        <v/>
      </c>
      <c r="CO46" s="320" t="str">
        <f>IF('Input -Direct Operating'!CO44=0,"",'Input -Direct Operating'!$G44*'Input -Direct Operating'!CO44)</f>
        <v/>
      </c>
      <c r="CP46" s="320" t="str">
        <f>IF('Input -Direct Operating'!CP44=0,"",'Input -Direct Operating'!$G44*'Input -Direct Operating'!CP44)</f>
        <v/>
      </c>
      <c r="CQ46" s="320" t="str">
        <f>IF('Input -Direct Operating'!CQ44=0,"",'Input -Direct Operating'!$G44*'Input -Direct Operating'!CQ44)</f>
        <v/>
      </c>
      <c r="CR46" s="320" t="str">
        <f>IF('Input -Direct Operating'!CR44=0,"",'Input -Direct Operating'!$G44*'Input -Direct Operating'!CR44)</f>
        <v/>
      </c>
      <c r="CS46" s="320" t="str">
        <f>IF('Input -Direct Operating'!CS44=0,"",'Input -Direct Operating'!$G44*'Input -Direct Operating'!CS44)</f>
        <v/>
      </c>
      <c r="CT46" s="320" t="str">
        <f>IF('Input -Direct Operating'!CT44=0,"",'Input -Direct Operating'!$G44*'Input -Direct Operating'!CT44)</f>
        <v/>
      </c>
      <c r="CU46" s="320" t="str">
        <f>IF('Input -Direct Operating'!CU44=0,"",'Input -Direct Operating'!$G44*'Input -Direct Operating'!CU44)</f>
        <v/>
      </c>
      <c r="CV46" s="320" t="str">
        <f>IF('Input -Direct Operating'!CV44=0,"",'Input -Direct Operating'!$G44*'Input -Direct Operating'!CV44)</f>
        <v/>
      </c>
      <c r="CW46" s="320" t="str">
        <f>IF('Input -Direct Operating'!CW44=0,"",'Input -Direct Operating'!$G44*'Input -Direct Operating'!CW44)</f>
        <v/>
      </c>
      <c r="CX46" s="320" t="str">
        <f>IF('Input -Direct Operating'!CX44=0,"",'Input -Direct Operating'!$G44*'Input -Direct Operating'!CX44)</f>
        <v/>
      </c>
      <c r="CY46" s="320" t="str">
        <f>IF('Input -Direct Operating'!CY44=0,"",'Input -Direct Operating'!$G44*'Input -Direct Operating'!CY44)</f>
        <v/>
      </c>
      <c r="CZ46" s="320" t="str">
        <f>IF('Input -Direct Operating'!CZ44=0,"",'Input -Direct Operating'!$G44*'Input -Direct Operating'!CZ44)</f>
        <v/>
      </c>
      <c r="DA46" s="320" t="str">
        <f>IF('Input -Direct Operating'!DA44=0,"",'Input -Direct Operating'!$G44*'Input -Direct Operating'!DA44)</f>
        <v/>
      </c>
      <c r="DB46" s="320" t="str">
        <f>IF('Input -Direct Operating'!DB44=0,"",'Input -Direct Operating'!$G44*'Input -Direct Operating'!DB44)</f>
        <v/>
      </c>
      <c r="DC46" s="320" t="str">
        <f>IF('Input -Direct Operating'!DC44=0,"",'Input -Direct Operating'!$G44*'Input -Direct Operating'!DC44)</f>
        <v/>
      </c>
      <c r="DD46" s="320" t="str">
        <f>IF('Input -Direct Operating'!DD44=0,"",'Input -Direct Operating'!$G44*'Input -Direct Operating'!DD44)</f>
        <v/>
      </c>
      <c r="DE46" s="320" t="str">
        <f>IF('Input -Direct Operating'!DE44=0,"",'Input -Direct Operating'!$G44*'Input -Direct Operating'!DE44)</f>
        <v/>
      </c>
      <c r="DF46" s="320" t="str">
        <f>IF('Input -Direct Operating'!DF44=0,"",'Input -Direct Operating'!$G44*'Input -Direct Operating'!DF44)</f>
        <v/>
      </c>
      <c r="DG46" s="320" t="str">
        <f>IF('Input -Direct Operating'!DG44=0,"",'Input -Direct Operating'!$G44*'Input -Direct Operating'!DG44)</f>
        <v/>
      </c>
      <c r="DH46" s="320" t="str">
        <f>IF('Input -Direct Operating'!DH44=0,"",'Input -Direct Operating'!$G44*'Input -Direct Operating'!DH44)</f>
        <v/>
      </c>
      <c r="DI46" s="320" t="str">
        <f>IF('Input -Direct Operating'!DI44=0,"",'Input -Direct Operating'!$G44*'Input -Direct Operating'!DI44)</f>
        <v/>
      </c>
      <c r="DJ46" s="320" t="str">
        <f>IF('Input -Direct Operating'!DJ44=0,"",'Input -Direct Operating'!$G44*'Input -Direct Operating'!DJ44)</f>
        <v/>
      </c>
      <c r="DK46" s="320" t="str">
        <f>IF('Input -Direct Operating'!DK44=0,"",'Input -Direct Operating'!$G44*'Input -Direct Operating'!DK44)</f>
        <v/>
      </c>
      <c r="DL46" s="320" t="str">
        <f>IF('Input -Direct Operating'!DL44=0,"",'Input -Direct Operating'!$G44*'Input -Direct Operating'!DL44)</f>
        <v/>
      </c>
      <c r="DM46" s="320" t="str">
        <f>IF('Input -Direct Operating'!DM44=0,"",'Input -Direct Operating'!$G44*'Input -Direct Operating'!DM44)</f>
        <v/>
      </c>
      <c r="DN46" s="320" t="str">
        <f>IF('Input -Direct Operating'!DN44=0,"",'Input -Direct Operating'!$G44*'Input -Direct Operating'!DN44)</f>
        <v/>
      </c>
      <c r="DO46" s="320" t="str">
        <f>IF('Input -Direct Operating'!DO44=0,"",'Input -Direct Operating'!$G44*'Input -Direct Operating'!DO44)</f>
        <v/>
      </c>
      <c r="DP46" s="320" t="str">
        <f>IF('Input -Direct Operating'!DP44=0,"",'Input -Direct Operating'!$G44*'Input -Direct Operating'!DP44)</f>
        <v/>
      </c>
      <c r="DQ46" s="320" t="str">
        <f>IF('Input -Direct Operating'!DQ44=0,"",'Input -Direct Operating'!$G44*'Input -Direct Operating'!DQ44)</f>
        <v/>
      </c>
      <c r="DR46" s="320" t="str">
        <f>IF('Input -Direct Operating'!DR44=0,"",'Input -Direct Operating'!$G44*'Input -Direct Operating'!DR44)</f>
        <v/>
      </c>
      <c r="DS46" s="320" t="str">
        <f>IF('Input -Direct Operating'!DS44=0,"",'Input -Direct Operating'!$G44*'Input -Direct Operating'!DS44)</f>
        <v/>
      </c>
      <c r="DT46" s="320" t="str">
        <f>IF('Input -Direct Operating'!DT44=0,"",'Input -Direct Operating'!$G44*'Input -Direct Operating'!DT44)</f>
        <v/>
      </c>
      <c r="DU46" s="320" t="str">
        <f>IF('Input -Direct Operating'!DU44=0,"",'Input -Direct Operating'!$G44*'Input -Direct Operating'!DU44)</f>
        <v/>
      </c>
      <c r="DV46" s="320" t="str">
        <f>IF('Input -Direct Operating'!DV44=0,"",'Input -Direct Operating'!$G44*'Input -Direct Operating'!DV44)</f>
        <v/>
      </c>
      <c r="DW46" s="320" t="str">
        <f>IF('Input -Direct Operating'!DW44=0,"",'Input -Direct Operating'!$G44*'Input -Direct Operating'!DW44)</f>
        <v/>
      </c>
      <c r="DX46" s="320" t="str">
        <f>IF('Input -Direct Operating'!DX44=0,"",'Input -Direct Operating'!$G44*'Input -Direct Operating'!DX44)</f>
        <v/>
      </c>
      <c r="DY46" s="320" t="str">
        <f>IF('Input -Direct Operating'!DY44=0,"",'Input -Direct Operating'!$G44*'Input -Direct Operating'!DY44)</f>
        <v/>
      </c>
      <c r="DZ46" s="320" t="str">
        <f>IF('Input -Direct Operating'!DZ44=0,"",'Input -Direct Operating'!$G44*'Input -Direct Operating'!DZ44)</f>
        <v/>
      </c>
      <c r="EA46" s="320" t="str">
        <f>IF('Input -Direct Operating'!EA44=0,"",'Input -Direct Operating'!$G44*'Input -Direct Operating'!EA44)</f>
        <v/>
      </c>
      <c r="EB46" s="320" t="str">
        <f>IF('Input -Direct Operating'!EB44=0,"",'Input -Direct Operating'!$G44*'Input -Direct Operating'!EB44)</f>
        <v/>
      </c>
      <c r="EC46" s="320" t="str">
        <f>IF('Input -Direct Operating'!EC44=0,"",'Input -Direct Operating'!$G44*'Input -Direct Operating'!EC44)</f>
        <v/>
      </c>
      <c r="ED46" s="320" t="str">
        <f>IF('Input -Direct Operating'!ED44=0,"",'Input -Direct Operating'!$G44*'Input -Direct Operating'!ED44)</f>
        <v/>
      </c>
      <c r="EE46" s="320" t="str">
        <f>IF('Input -Direct Operating'!EE44=0,"",'Input -Direct Operating'!$G44*'Input -Direct Operating'!EE44)</f>
        <v/>
      </c>
      <c r="EF46" s="320" t="str">
        <f>IF('Input -Direct Operating'!EF44=0,"",'Input -Direct Operating'!$G44*'Input -Direct Operating'!EF44)</f>
        <v/>
      </c>
      <c r="EG46" s="320" t="str">
        <f>IF('Input -Direct Operating'!EG44=0,"",'Input -Direct Operating'!$G44*'Input -Direct Operating'!EG44)</f>
        <v/>
      </c>
      <c r="EH46" s="320" t="str">
        <f>IF('Input -Direct Operating'!EH44=0,"",'Input -Direct Operating'!$G44*'Input -Direct Operating'!EH44)</f>
        <v/>
      </c>
      <c r="EI46" s="320" t="str">
        <f>IF('Input -Direct Operating'!EI44=0,"",'Input -Direct Operating'!$G44*'Input -Direct Operating'!EI44)</f>
        <v/>
      </c>
      <c r="EJ46" s="320" t="str">
        <f>IF('Input -Direct Operating'!EJ44=0,"",'Input -Direct Operating'!$G44*'Input -Direct Operating'!EJ44)</f>
        <v/>
      </c>
      <c r="EK46" s="320" t="str">
        <f>IF('Input -Direct Operating'!EK44=0,"",'Input -Direct Operating'!$G44*'Input -Direct Operating'!EK44)</f>
        <v/>
      </c>
      <c r="EL46" s="320" t="str">
        <f>IF('Input -Direct Operating'!EL44=0,"",'Input -Direct Operating'!$G44*'Input -Direct Operating'!EL44)</f>
        <v/>
      </c>
      <c r="EM46" s="320" t="str">
        <f>IF('Input -Direct Operating'!EM44=0,"",'Input -Direct Operating'!$G44*'Input -Direct Operating'!EM44)</f>
        <v/>
      </c>
      <c r="EN46" s="320" t="str">
        <f>IF('Input -Direct Operating'!EN44=0,"",'Input -Direct Operating'!$G44*'Input -Direct Operating'!EN44)</f>
        <v/>
      </c>
      <c r="EO46" s="320" t="str">
        <f>IF('Input -Direct Operating'!EO44=0,"",'Input -Direct Operating'!$G44*'Input -Direct Operating'!EO44)</f>
        <v/>
      </c>
      <c r="EP46" s="320" t="str">
        <f>IF('Input -Direct Operating'!EP44=0,"",'Input -Direct Operating'!$G44*'Input -Direct Operating'!EP44)</f>
        <v/>
      </c>
      <c r="EQ46" s="320" t="str">
        <f>IF('Input -Direct Operating'!EQ44=0,"",'Input -Direct Operating'!$G44*'Input -Direct Operating'!EQ44)</f>
        <v/>
      </c>
      <c r="ER46" s="320" t="str">
        <f>IF('Input -Direct Operating'!ER44=0,"",'Input -Direct Operating'!$G44*'Input -Direct Operating'!ER44)</f>
        <v/>
      </c>
      <c r="ES46" s="320" t="str">
        <f>IF('Input -Direct Operating'!ES44=0,"",'Input -Direct Operating'!$G44*'Input -Direct Operating'!ES44)</f>
        <v/>
      </c>
    </row>
    <row r="47" spans="1:149">
      <c r="A47" s="853" t="str">
        <f>IF('Input -Direct Operating'!A45=0,"",'Input -Direct Operating'!A45)</f>
        <v/>
      </c>
      <c r="B47" s="854"/>
      <c r="C47" s="855"/>
      <c r="D47" s="323" t="str">
        <f>IF('Input -Direct Operating'!C45=0,"",'Input -Direct Operating'!C45)</f>
        <v/>
      </c>
      <c r="E47" s="327" t="str">
        <f>IF('Input -Direct Operating'!D45=0,"",'Input -Direct Operating'!D45)</f>
        <v/>
      </c>
      <c r="F47" s="328" t="str">
        <f>IF('Input -Direct Operating'!E45=0,"",'Input -Direct Operating'!E45)</f>
        <v/>
      </c>
      <c r="G47" s="328" t="str">
        <f>IF('Input -Direct Operating'!F45=0,"",'Input -Direct Operating'!F45)</f>
        <v/>
      </c>
      <c r="H47" s="328" t="str">
        <f>IF('Input -Direct Operating'!G45=0,"",'Input -Direct Operating'!G45)</f>
        <v/>
      </c>
      <c r="I47" s="320" t="str">
        <f>IF('Input -Direct Operating'!I45=0,"",'Input -Direct Operating'!$G45*'Input -Direct Operating'!I45)</f>
        <v/>
      </c>
      <c r="J47" s="320" t="str">
        <f>IF('Input -Direct Operating'!J45=0,"",'Input -Direct Operating'!$G45*'Input -Direct Operating'!J45)</f>
        <v/>
      </c>
      <c r="K47" s="320" t="str">
        <f>IF('Input -Direct Operating'!K45=0,"",'Input -Direct Operating'!$G45*'Input -Direct Operating'!K45)</f>
        <v/>
      </c>
      <c r="L47" s="320" t="str">
        <f>IF('Input -Direct Operating'!L45=0,"",'Input -Direct Operating'!$G45*'Input -Direct Operating'!L45)</f>
        <v/>
      </c>
      <c r="M47" s="320" t="str">
        <f>IF('Input -Direct Operating'!M45=0,"",'Input -Direct Operating'!$G45*'Input -Direct Operating'!M45)</f>
        <v/>
      </c>
      <c r="N47" s="320" t="str">
        <f>IF('Input -Direct Operating'!N45=0,"",'Input -Direct Operating'!$G45*'Input -Direct Operating'!N45)</f>
        <v/>
      </c>
      <c r="O47" s="320" t="str">
        <f>IF('Input -Direct Operating'!O45=0,"",'Input -Direct Operating'!$G45*'Input -Direct Operating'!O45)</f>
        <v/>
      </c>
      <c r="P47" s="320" t="str">
        <f>IF('Input -Direct Operating'!P45=0,"",'Input -Direct Operating'!$G45*'Input -Direct Operating'!P45)</f>
        <v/>
      </c>
      <c r="Q47" s="320" t="str">
        <f>IF('Input -Direct Operating'!Q45=0,"",'Input -Direct Operating'!$G45*'Input -Direct Operating'!Q45)</f>
        <v/>
      </c>
      <c r="R47" s="320" t="str">
        <f>IF('Input -Direct Operating'!R45=0,"",'Input -Direct Operating'!$G45*'Input -Direct Operating'!R45)</f>
        <v/>
      </c>
      <c r="S47" s="320" t="str">
        <f>IF('Input -Direct Operating'!S45=0,"",'Input -Direct Operating'!$G45*'Input -Direct Operating'!S45)</f>
        <v/>
      </c>
      <c r="T47" s="320" t="str">
        <f>IF('Input -Direct Operating'!T45=0,"",'Input -Direct Operating'!$G45*'Input -Direct Operating'!T45)</f>
        <v/>
      </c>
      <c r="U47" s="320" t="str">
        <f>IF('Input -Direct Operating'!U45=0,"",'Input -Direct Operating'!$G45*'Input -Direct Operating'!U45)</f>
        <v/>
      </c>
      <c r="V47" s="320" t="str">
        <f>IF('Input -Direct Operating'!V45=0,"",'Input -Direct Operating'!$G45*'Input -Direct Operating'!V45)</f>
        <v/>
      </c>
      <c r="W47" s="320" t="str">
        <f>IF('Input -Direct Operating'!W45=0,"",'Input -Direct Operating'!$G45*'Input -Direct Operating'!W45)</f>
        <v/>
      </c>
      <c r="X47" s="320" t="str">
        <f>IF('Input -Direct Operating'!X45=0,"",'Input -Direct Operating'!$G45*'Input -Direct Operating'!X45)</f>
        <v/>
      </c>
      <c r="Y47" s="320" t="str">
        <f>IF('Input -Direct Operating'!Y45=0,"",'Input -Direct Operating'!$G45*'Input -Direct Operating'!Y45)</f>
        <v/>
      </c>
      <c r="Z47" s="320" t="str">
        <f>IF('Input -Direct Operating'!Z45=0,"",'Input -Direct Operating'!$G45*'Input -Direct Operating'!Z45)</f>
        <v/>
      </c>
      <c r="AA47" s="320" t="str">
        <f>IF('Input -Direct Operating'!AA45=0,"",'Input -Direct Operating'!$G45*'Input -Direct Operating'!AA45)</f>
        <v/>
      </c>
      <c r="AB47" s="320" t="str">
        <f>IF('Input -Direct Operating'!AB45=0,"",'Input -Direct Operating'!$G45*'Input -Direct Operating'!AB45)</f>
        <v/>
      </c>
      <c r="AC47" s="320" t="str">
        <f>IF('Input -Direct Operating'!AC45=0,"",'Input -Direct Operating'!$G45*'Input -Direct Operating'!AC45)</f>
        <v/>
      </c>
      <c r="AD47" s="320" t="str">
        <f>IF('Input -Direct Operating'!AD45=0,"",'Input -Direct Operating'!$G45*'Input -Direct Operating'!AD45)</f>
        <v/>
      </c>
      <c r="AE47" s="320" t="str">
        <f>IF('Input -Direct Operating'!AE45=0,"",'Input -Direct Operating'!$G45*'Input -Direct Operating'!AE45)</f>
        <v/>
      </c>
      <c r="AF47" s="320" t="str">
        <f>IF('Input -Direct Operating'!AF45=0,"",'Input -Direct Operating'!$G45*'Input -Direct Operating'!AF45)</f>
        <v/>
      </c>
      <c r="AG47" s="320" t="str">
        <f>IF('Input -Direct Operating'!AG45=0,"",'Input -Direct Operating'!$G45*'Input -Direct Operating'!AG45)</f>
        <v/>
      </c>
      <c r="AH47" s="320" t="str">
        <f>IF('Input -Direct Operating'!AH45=0,"",'Input -Direct Operating'!$G45*'Input -Direct Operating'!AH45)</f>
        <v/>
      </c>
      <c r="AI47" s="320" t="str">
        <f>IF('Input -Direct Operating'!AI45=0,"",'Input -Direct Operating'!$G45*'Input -Direct Operating'!AI45)</f>
        <v/>
      </c>
      <c r="AJ47" s="320" t="str">
        <f>IF('Input -Direct Operating'!AJ45=0,"",'Input -Direct Operating'!$G45*'Input -Direct Operating'!AJ45)</f>
        <v/>
      </c>
      <c r="AK47" s="320" t="str">
        <f>IF('Input -Direct Operating'!AK45=0,"",'Input -Direct Operating'!$G45*'Input -Direct Operating'!AK45)</f>
        <v/>
      </c>
      <c r="AL47" s="320" t="str">
        <f>IF('Input -Direct Operating'!AL45=0,"",'Input -Direct Operating'!$G45*'Input -Direct Operating'!AL45)</f>
        <v/>
      </c>
      <c r="AM47" s="320" t="str">
        <f>IF('Input -Direct Operating'!AM45=0,"",'Input -Direct Operating'!$G45*'Input -Direct Operating'!AM45)</f>
        <v/>
      </c>
      <c r="AN47" s="320" t="str">
        <f>IF('Input -Direct Operating'!AN45=0,"",'Input -Direct Operating'!$G45*'Input -Direct Operating'!AN45)</f>
        <v/>
      </c>
      <c r="AO47" s="320" t="str">
        <f>IF('Input -Direct Operating'!AO45=0,"",'Input -Direct Operating'!$G45*'Input -Direct Operating'!AO45)</f>
        <v/>
      </c>
      <c r="AP47" s="320" t="str">
        <f>IF('Input -Direct Operating'!AP45=0,"",'Input -Direct Operating'!$G45*'Input -Direct Operating'!AP45)</f>
        <v/>
      </c>
      <c r="AQ47" s="320" t="str">
        <f>IF('Input -Direct Operating'!AQ45=0,"",'Input -Direct Operating'!$G45*'Input -Direct Operating'!AQ45)</f>
        <v/>
      </c>
      <c r="AR47" s="320" t="str">
        <f>IF('Input -Direct Operating'!AR45=0,"",'Input -Direct Operating'!$G45*'Input -Direct Operating'!AR45)</f>
        <v/>
      </c>
      <c r="AS47" s="320" t="str">
        <f>IF('Input -Direct Operating'!AS45=0,"",'Input -Direct Operating'!$G45*'Input -Direct Operating'!AS45)</f>
        <v/>
      </c>
      <c r="AT47" s="320" t="str">
        <f>IF('Input -Direct Operating'!AT45=0,"",'Input -Direct Operating'!$G45*'Input -Direct Operating'!AT45)</f>
        <v/>
      </c>
      <c r="AU47" s="320" t="str">
        <f>IF('Input -Direct Operating'!AU45=0,"",'Input -Direct Operating'!$G45*'Input -Direct Operating'!AU45)</f>
        <v/>
      </c>
      <c r="AV47" s="320" t="str">
        <f>IF('Input -Direct Operating'!AV45=0,"",'Input -Direct Operating'!$G45*'Input -Direct Operating'!AV45)</f>
        <v/>
      </c>
      <c r="AW47" s="320" t="str">
        <f>IF('Input -Direct Operating'!AW45=0,"",'Input -Direct Operating'!$G45*'Input -Direct Operating'!AW45)</f>
        <v/>
      </c>
      <c r="AX47" s="320" t="str">
        <f>IF('Input -Direct Operating'!AX45=0,"",'Input -Direct Operating'!$G45*'Input -Direct Operating'!AX45)</f>
        <v/>
      </c>
      <c r="AY47" s="320" t="str">
        <f>IF('Input -Direct Operating'!AY45=0,"",'Input -Direct Operating'!$G45*'Input -Direct Operating'!AY45)</f>
        <v/>
      </c>
      <c r="AZ47" s="320" t="str">
        <f>IF('Input -Direct Operating'!AZ45=0,"",'Input -Direct Operating'!$G45*'Input -Direct Operating'!AZ45)</f>
        <v/>
      </c>
      <c r="BA47" s="320" t="str">
        <f>IF('Input -Direct Operating'!BA45=0,"",'Input -Direct Operating'!$G45*'Input -Direct Operating'!BA45)</f>
        <v/>
      </c>
      <c r="BB47" s="320" t="str">
        <f>IF('Input -Direct Operating'!BB45=0,"",'Input -Direct Operating'!$G45*'Input -Direct Operating'!BB45)</f>
        <v/>
      </c>
      <c r="BC47" s="320" t="str">
        <f>IF('Input -Direct Operating'!BC45=0,"",'Input -Direct Operating'!$G45*'Input -Direct Operating'!BC45)</f>
        <v/>
      </c>
      <c r="BD47" s="320" t="str">
        <f>IF('Input -Direct Operating'!BD45=0,"",'Input -Direct Operating'!$G45*'Input -Direct Operating'!BD45)</f>
        <v/>
      </c>
      <c r="BE47" s="320" t="str">
        <f>IF('Input -Direct Operating'!BE45=0,"",'Input -Direct Operating'!$G45*'Input -Direct Operating'!BE45)</f>
        <v/>
      </c>
      <c r="BF47" s="320" t="str">
        <f>IF('Input -Direct Operating'!BF45=0,"",'Input -Direct Operating'!$G45*'Input -Direct Operating'!BF45)</f>
        <v/>
      </c>
      <c r="BG47" s="320" t="str">
        <f>IF('Input -Direct Operating'!BG45=0,"",'Input -Direct Operating'!$G45*'Input -Direct Operating'!BG45)</f>
        <v/>
      </c>
      <c r="BH47" s="320" t="str">
        <f>IF('Input -Direct Operating'!BH45=0,"",'Input -Direct Operating'!$G45*'Input -Direct Operating'!BH45)</f>
        <v/>
      </c>
      <c r="BI47" s="320" t="str">
        <f>IF('Input -Direct Operating'!BI45=0,"",'Input -Direct Operating'!$G45*'Input -Direct Operating'!BI45)</f>
        <v/>
      </c>
      <c r="BJ47" s="320" t="str">
        <f>IF('Input -Direct Operating'!BJ45=0,"",'Input -Direct Operating'!$G45*'Input -Direct Operating'!BJ45)</f>
        <v/>
      </c>
      <c r="BK47" s="320" t="str">
        <f>IF('Input -Direct Operating'!BK45=0,"",'Input -Direct Operating'!$G45*'Input -Direct Operating'!BK45)</f>
        <v/>
      </c>
      <c r="BL47" s="320" t="str">
        <f>IF('Input -Direct Operating'!BL45=0,"",'Input -Direct Operating'!$G45*'Input -Direct Operating'!BL45)</f>
        <v/>
      </c>
      <c r="BM47" s="320" t="str">
        <f>IF('Input -Direct Operating'!BM45=0,"",'Input -Direct Operating'!$G45*'Input -Direct Operating'!BM45)</f>
        <v/>
      </c>
      <c r="BN47" s="320" t="str">
        <f>IF('Input -Direct Operating'!BN45=0,"",'Input -Direct Operating'!$G45*'Input -Direct Operating'!BN45)</f>
        <v/>
      </c>
      <c r="BO47" s="320" t="str">
        <f>IF('Input -Direct Operating'!BO45=0,"",'Input -Direct Operating'!$G45*'Input -Direct Operating'!BO45)</f>
        <v/>
      </c>
      <c r="BP47" s="320" t="str">
        <f>IF('Input -Direct Operating'!BP45=0,"",'Input -Direct Operating'!$G45*'Input -Direct Operating'!BP45)</f>
        <v/>
      </c>
      <c r="BQ47" s="320" t="str">
        <f>IF('Input -Direct Operating'!BQ45=0,"",'Input -Direct Operating'!$G45*'Input -Direct Operating'!BQ45)</f>
        <v/>
      </c>
      <c r="BR47" s="320" t="str">
        <f>IF('Input -Direct Operating'!BR45=0,"",'Input -Direct Operating'!$G45*'Input -Direct Operating'!BR45)</f>
        <v/>
      </c>
      <c r="BS47" s="320" t="str">
        <f>IF('Input -Direct Operating'!BS45=0,"",'Input -Direct Operating'!$G45*'Input -Direct Operating'!BS45)</f>
        <v/>
      </c>
      <c r="BT47" s="320" t="str">
        <f>IF('Input -Direct Operating'!BT45=0,"",'Input -Direct Operating'!$G45*'Input -Direct Operating'!BT45)</f>
        <v/>
      </c>
      <c r="BU47" s="320" t="str">
        <f>IF('Input -Direct Operating'!BU45=0,"",'Input -Direct Operating'!$G45*'Input -Direct Operating'!BU45)</f>
        <v/>
      </c>
      <c r="BV47" s="320" t="str">
        <f>IF('Input -Direct Operating'!BV45=0,"",'Input -Direct Operating'!$G45*'Input -Direct Operating'!BV45)</f>
        <v/>
      </c>
      <c r="BW47" s="320" t="str">
        <f>IF('Input -Direct Operating'!BW45=0,"",'Input -Direct Operating'!$G45*'Input -Direct Operating'!BW45)</f>
        <v/>
      </c>
      <c r="BX47" s="320" t="str">
        <f>IF('Input -Direct Operating'!BX45=0,"",'Input -Direct Operating'!$G45*'Input -Direct Operating'!BX45)</f>
        <v/>
      </c>
      <c r="BY47" s="320" t="str">
        <f>IF('Input -Direct Operating'!BY45=0,"",'Input -Direct Operating'!$G45*'Input -Direct Operating'!BY45)</f>
        <v/>
      </c>
      <c r="BZ47" s="320" t="str">
        <f>IF('Input -Direct Operating'!BZ45=0,"",'Input -Direct Operating'!$G45*'Input -Direct Operating'!BZ45)</f>
        <v/>
      </c>
      <c r="CA47" s="320" t="str">
        <f>IF('Input -Direct Operating'!CA45=0,"",'Input -Direct Operating'!$G45*'Input -Direct Operating'!CA45)</f>
        <v/>
      </c>
      <c r="CB47" s="320" t="str">
        <f>IF('Input -Direct Operating'!CB45=0,"",'Input -Direct Operating'!$G45*'Input -Direct Operating'!CB45)</f>
        <v/>
      </c>
      <c r="CC47" s="320" t="str">
        <f>IF('Input -Direct Operating'!CC45=0,"",'Input -Direct Operating'!$G45*'Input -Direct Operating'!CC45)</f>
        <v/>
      </c>
      <c r="CD47" s="320" t="str">
        <f>IF('Input -Direct Operating'!CD45=0,"",'Input -Direct Operating'!$G45*'Input -Direct Operating'!CD45)</f>
        <v/>
      </c>
      <c r="CE47" s="320" t="str">
        <f>IF('Input -Direct Operating'!CE45=0,"",'Input -Direct Operating'!$G45*'Input -Direct Operating'!CE45)</f>
        <v/>
      </c>
      <c r="CF47" s="320" t="str">
        <f>IF('Input -Direct Operating'!CF45=0,"",'Input -Direct Operating'!$G45*'Input -Direct Operating'!CF45)</f>
        <v/>
      </c>
      <c r="CG47" s="320" t="str">
        <f>IF('Input -Direct Operating'!CG45=0,"",'Input -Direct Operating'!$G45*'Input -Direct Operating'!CG45)</f>
        <v/>
      </c>
      <c r="CH47" s="320" t="str">
        <f>IF('Input -Direct Operating'!CH45=0,"",'Input -Direct Operating'!$G45*'Input -Direct Operating'!CH45)</f>
        <v/>
      </c>
      <c r="CI47" s="320" t="str">
        <f>IF('Input -Direct Operating'!CI45=0,"",'Input -Direct Operating'!$G45*'Input -Direct Operating'!CI45)</f>
        <v/>
      </c>
      <c r="CJ47" s="320" t="str">
        <f>IF('Input -Direct Operating'!CJ45=0,"",'Input -Direct Operating'!$G45*'Input -Direct Operating'!CJ45)</f>
        <v/>
      </c>
      <c r="CK47" s="320" t="str">
        <f>IF('Input -Direct Operating'!CK45=0,"",'Input -Direct Operating'!$G45*'Input -Direct Operating'!CK45)</f>
        <v/>
      </c>
      <c r="CL47" s="320" t="str">
        <f>IF('Input -Direct Operating'!CL45=0,"",'Input -Direct Operating'!$G45*'Input -Direct Operating'!CL45)</f>
        <v/>
      </c>
      <c r="CM47" s="320" t="str">
        <f>IF('Input -Direct Operating'!CM45=0,"",'Input -Direct Operating'!$G45*'Input -Direct Operating'!CM45)</f>
        <v/>
      </c>
      <c r="CN47" s="320" t="str">
        <f>IF('Input -Direct Operating'!CN45=0,"",'Input -Direct Operating'!$G45*'Input -Direct Operating'!CN45)</f>
        <v/>
      </c>
      <c r="CO47" s="320" t="str">
        <f>IF('Input -Direct Operating'!CO45=0,"",'Input -Direct Operating'!$G45*'Input -Direct Operating'!CO45)</f>
        <v/>
      </c>
      <c r="CP47" s="320" t="str">
        <f>IF('Input -Direct Operating'!CP45=0,"",'Input -Direct Operating'!$G45*'Input -Direct Operating'!CP45)</f>
        <v/>
      </c>
      <c r="CQ47" s="320" t="str">
        <f>IF('Input -Direct Operating'!CQ45=0,"",'Input -Direct Operating'!$G45*'Input -Direct Operating'!CQ45)</f>
        <v/>
      </c>
      <c r="CR47" s="320" t="str">
        <f>IF('Input -Direct Operating'!CR45=0,"",'Input -Direct Operating'!$G45*'Input -Direct Operating'!CR45)</f>
        <v/>
      </c>
      <c r="CS47" s="320" t="str">
        <f>IF('Input -Direct Operating'!CS45=0,"",'Input -Direct Operating'!$G45*'Input -Direct Operating'!CS45)</f>
        <v/>
      </c>
      <c r="CT47" s="320" t="str">
        <f>IF('Input -Direct Operating'!CT45=0,"",'Input -Direct Operating'!$G45*'Input -Direct Operating'!CT45)</f>
        <v/>
      </c>
      <c r="CU47" s="320" t="str">
        <f>IF('Input -Direct Operating'!CU45=0,"",'Input -Direct Operating'!$G45*'Input -Direct Operating'!CU45)</f>
        <v/>
      </c>
      <c r="CV47" s="320" t="str">
        <f>IF('Input -Direct Operating'!CV45=0,"",'Input -Direct Operating'!$G45*'Input -Direct Operating'!CV45)</f>
        <v/>
      </c>
      <c r="CW47" s="320" t="str">
        <f>IF('Input -Direct Operating'!CW45=0,"",'Input -Direct Operating'!$G45*'Input -Direct Operating'!CW45)</f>
        <v/>
      </c>
      <c r="CX47" s="320" t="str">
        <f>IF('Input -Direct Operating'!CX45=0,"",'Input -Direct Operating'!$G45*'Input -Direct Operating'!CX45)</f>
        <v/>
      </c>
      <c r="CY47" s="320" t="str">
        <f>IF('Input -Direct Operating'!CY45=0,"",'Input -Direct Operating'!$G45*'Input -Direct Operating'!CY45)</f>
        <v/>
      </c>
      <c r="CZ47" s="320" t="str">
        <f>IF('Input -Direct Operating'!CZ45=0,"",'Input -Direct Operating'!$G45*'Input -Direct Operating'!CZ45)</f>
        <v/>
      </c>
      <c r="DA47" s="320" t="str">
        <f>IF('Input -Direct Operating'!DA45=0,"",'Input -Direct Operating'!$G45*'Input -Direct Operating'!DA45)</f>
        <v/>
      </c>
      <c r="DB47" s="320" t="str">
        <f>IF('Input -Direct Operating'!DB45=0,"",'Input -Direct Operating'!$G45*'Input -Direct Operating'!DB45)</f>
        <v/>
      </c>
      <c r="DC47" s="320" t="str">
        <f>IF('Input -Direct Operating'!DC45=0,"",'Input -Direct Operating'!$G45*'Input -Direct Operating'!DC45)</f>
        <v/>
      </c>
      <c r="DD47" s="320" t="str">
        <f>IF('Input -Direct Operating'!DD45=0,"",'Input -Direct Operating'!$G45*'Input -Direct Operating'!DD45)</f>
        <v/>
      </c>
      <c r="DE47" s="320" t="str">
        <f>IF('Input -Direct Operating'!DE45=0,"",'Input -Direct Operating'!$G45*'Input -Direct Operating'!DE45)</f>
        <v/>
      </c>
      <c r="DF47" s="320" t="str">
        <f>IF('Input -Direct Operating'!DF45=0,"",'Input -Direct Operating'!$G45*'Input -Direct Operating'!DF45)</f>
        <v/>
      </c>
      <c r="DG47" s="320" t="str">
        <f>IF('Input -Direct Operating'!DG45=0,"",'Input -Direct Operating'!$G45*'Input -Direct Operating'!DG45)</f>
        <v/>
      </c>
      <c r="DH47" s="320" t="str">
        <f>IF('Input -Direct Operating'!DH45=0,"",'Input -Direct Operating'!$G45*'Input -Direct Operating'!DH45)</f>
        <v/>
      </c>
      <c r="DI47" s="320" t="str">
        <f>IF('Input -Direct Operating'!DI45=0,"",'Input -Direct Operating'!$G45*'Input -Direct Operating'!DI45)</f>
        <v/>
      </c>
      <c r="DJ47" s="320" t="str">
        <f>IF('Input -Direct Operating'!DJ45=0,"",'Input -Direct Operating'!$G45*'Input -Direct Operating'!DJ45)</f>
        <v/>
      </c>
      <c r="DK47" s="320" t="str">
        <f>IF('Input -Direct Operating'!DK45=0,"",'Input -Direct Operating'!$G45*'Input -Direct Operating'!DK45)</f>
        <v/>
      </c>
      <c r="DL47" s="320" t="str">
        <f>IF('Input -Direct Operating'!DL45=0,"",'Input -Direct Operating'!$G45*'Input -Direct Operating'!DL45)</f>
        <v/>
      </c>
      <c r="DM47" s="320" t="str">
        <f>IF('Input -Direct Operating'!DM45=0,"",'Input -Direct Operating'!$G45*'Input -Direct Operating'!DM45)</f>
        <v/>
      </c>
      <c r="DN47" s="320" t="str">
        <f>IF('Input -Direct Operating'!DN45=0,"",'Input -Direct Operating'!$G45*'Input -Direct Operating'!DN45)</f>
        <v/>
      </c>
      <c r="DO47" s="320" t="str">
        <f>IF('Input -Direct Operating'!DO45=0,"",'Input -Direct Operating'!$G45*'Input -Direct Operating'!DO45)</f>
        <v/>
      </c>
      <c r="DP47" s="320" t="str">
        <f>IF('Input -Direct Operating'!DP45=0,"",'Input -Direct Operating'!$G45*'Input -Direct Operating'!DP45)</f>
        <v/>
      </c>
      <c r="DQ47" s="320" t="str">
        <f>IF('Input -Direct Operating'!DQ45=0,"",'Input -Direct Operating'!$G45*'Input -Direct Operating'!DQ45)</f>
        <v/>
      </c>
      <c r="DR47" s="320" t="str">
        <f>IF('Input -Direct Operating'!DR45=0,"",'Input -Direct Operating'!$G45*'Input -Direct Operating'!DR45)</f>
        <v/>
      </c>
      <c r="DS47" s="320" t="str">
        <f>IF('Input -Direct Operating'!DS45=0,"",'Input -Direct Operating'!$G45*'Input -Direct Operating'!DS45)</f>
        <v/>
      </c>
      <c r="DT47" s="320" t="str">
        <f>IF('Input -Direct Operating'!DT45=0,"",'Input -Direct Operating'!$G45*'Input -Direct Operating'!DT45)</f>
        <v/>
      </c>
      <c r="DU47" s="320" t="str">
        <f>IF('Input -Direct Operating'!DU45=0,"",'Input -Direct Operating'!$G45*'Input -Direct Operating'!DU45)</f>
        <v/>
      </c>
      <c r="DV47" s="320" t="str">
        <f>IF('Input -Direct Operating'!DV45=0,"",'Input -Direct Operating'!$G45*'Input -Direct Operating'!DV45)</f>
        <v/>
      </c>
      <c r="DW47" s="320" t="str">
        <f>IF('Input -Direct Operating'!DW45=0,"",'Input -Direct Operating'!$G45*'Input -Direct Operating'!DW45)</f>
        <v/>
      </c>
      <c r="DX47" s="320" t="str">
        <f>IF('Input -Direct Operating'!DX45=0,"",'Input -Direct Operating'!$G45*'Input -Direct Operating'!DX45)</f>
        <v/>
      </c>
      <c r="DY47" s="320" t="str">
        <f>IF('Input -Direct Operating'!DY45=0,"",'Input -Direct Operating'!$G45*'Input -Direct Operating'!DY45)</f>
        <v/>
      </c>
      <c r="DZ47" s="320" t="str">
        <f>IF('Input -Direct Operating'!DZ45=0,"",'Input -Direct Operating'!$G45*'Input -Direct Operating'!DZ45)</f>
        <v/>
      </c>
      <c r="EA47" s="320" t="str">
        <f>IF('Input -Direct Operating'!EA45=0,"",'Input -Direct Operating'!$G45*'Input -Direct Operating'!EA45)</f>
        <v/>
      </c>
      <c r="EB47" s="320" t="str">
        <f>IF('Input -Direct Operating'!EB45=0,"",'Input -Direct Operating'!$G45*'Input -Direct Operating'!EB45)</f>
        <v/>
      </c>
      <c r="EC47" s="320" t="str">
        <f>IF('Input -Direct Operating'!EC45=0,"",'Input -Direct Operating'!$G45*'Input -Direct Operating'!EC45)</f>
        <v/>
      </c>
      <c r="ED47" s="320" t="str">
        <f>IF('Input -Direct Operating'!ED45=0,"",'Input -Direct Operating'!$G45*'Input -Direct Operating'!ED45)</f>
        <v/>
      </c>
      <c r="EE47" s="320" t="str">
        <f>IF('Input -Direct Operating'!EE45=0,"",'Input -Direct Operating'!$G45*'Input -Direct Operating'!EE45)</f>
        <v/>
      </c>
      <c r="EF47" s="320" t="str">
        <f>IF('Input -Direct Operating'!EF45=0,"",'Input -Direct Operating'!$G45*'Input -Direct Operating'!EF45)</f>
        <v/>
      </c>
      <c r="EG47" s="320" t="str">
        <f>IF('Input -Direct Operating'!EG45=0,"",'Input -Direct Operating'!$G45*'Input -Direct Operating'!EG45)</f>
        <v/>
      </c>
      <c r="EH47" s="320" t="str">
        <f>IF('Input -Direct Operating'!EH45=0,"",'Input -Direct Operating'!$G45*'Input -Direct Operating'!EH45)</f>
        <v/>
      </c>
      <c r="EI47" s="320" t="str">
        <f>IF('Input -Direct Operating'!EI45=0,"",'Input -Direct Operating'!$G45*'Input -Direct Operating'!EI45)</f>
        <v/>
      </c>
      <c r="EJ47" s="320" t="str">
        <f>IF('Input -Direct Operating'!EJ45=0,"",'Input -Direct Operating'!$G45*'Input -Direct Operating'!EJ45)</f>
        <v/>
      </c>
      <c r="EK47" s="320" t="str">
        <f>IF('Input -Direct Operating'!EK45=0,"",'Input -Direct Operating'!$G45*'Input -Direct Operating'!EK45)</f>
        <v/>
      </c>
      <c r="EL47" s="320" t="str">
        <f>IF('Input -Direct Operating'!EL45=0,"",'Input -Direct Operating'!$G45*'Input -Direct Operating'!EL45)</f>
        <v/>
      </c>
      <c r="EM47" s="320" t="str">
        <f>IF('Input -Direct Operating'!EM45=0,"",'Input -Direct Operating'!$G45*'Input -Direct Operating'!EM45)</f>
        <v/>
      </c>
      <c r="EN47" s="320" t="str">
        <f>IF('Input -Direct Operating'!EN45=0,"",'Input -Direct Operating'!$G45*'Input -Direct Operating'!EN45)</f>
        <v/>
      </c>
      <c r="EO47" s="320" t="str">
        <f>IF('Input -Direct Operating'!EO45=0,"",'Input -Direct Operating'!$G45*'Input -Direct Operating'!EO45)</f>
        <v/>
      </c>
      <c r="EP47" s="320" t="str">
        <f>IF('Input -Direct Operating'!EP45=0,"",'Input -Direct Operating'!$G45*'Input -Direct Operating'!EP45)</f>
        <v/>
      </c>
      <c r="EQ47" s="320" t="str">
        <f>IF('Input -Direct Operating'!EQ45=0,"",'Input -Direct Operating'!$G45*'Input -Direct Operating'!EQ45)</f>
        <v/>
      </c>
      <c r="ER47" s="320" t="str">
        <f>IF('Input -Direct Operating'!ER45=0,"",'Input -Direct Operating'!$G45*'Input -Direct Operating'!ER45)</f>
        <v/>
      </c>
      <c r="ES47" s="320" t="str">
        <f>IF('Input -Direct Operating'!ES45=0,"",'Input -Direct Operating'!$G45*'Input -Direct Operating'!ES45)</f>
        <v/>
      </c>
    </row>
    <row r="48" spans="1:149">
      <c r="A48" s="853" t="str">
        <f>IF('Input -Direct Operating'!A46=0,"",'Input -Direct Operating'!A46)</f>
        <v/>
      </c>
      <c r="B48" s="854"/>
      <c r="C48" s="855"/>
      <c r="D48" s="323" t="str">
        <f>IF('Input -Direct Operating'!C46=0,"",'Input -Direct Operating'!C46)</f>
        <v/>
      </c>
      <c r="E48" s="327" t="str">
        <f>IF('Input -Direct Operating'!D46=0,"",'Input -Direct Operating'!D46)</f>
        <v/>
      </c>
      <c r="F48" s="328" t="str">
        <f>IF('Input -Direct Operating'!E46=0,"",'Input -Direct Operating'!E46)</f>
        <v/>
      </c>
      <c r="G48" s="328" t="str">
        <f>IF('Input -Direct Operating'!F46=0,"",'Input -Direct Operating'!F46)</f>
        <v/>
      </c>
      <c r="H48" s="328" t="str">
        <f>IF('Input -Direct Operating'!G46=0,"",'Input -Direct Operating'!G46)</f>
        <v/>
      </c>
      <c r="I48" s="320" t="str">
        <f>IF('Input -Direct Operating'!I46=0,"",'Input -Direct Operating'!$G46*'Input -Direct Operating'!I46)</f>
        <v/>
      </c>
      <c r="J48" s="320" t="str">
        <f>IF('Input -Direct Operating'!J46=0,"",'Input -Direct Operating'!$G46*'Input -Direct Operating'!J46)</f>
        <v/>
      </c>
      <c r="K48" s="320" t="str">
        <f>IF('Input -Direct Operating'!K46=0,"",'Input -Direct Operating'!$G46*'Input -Direct Operating'!K46)</f>
        <v/>
      </c>
      <c r="L48" s="320" t="str">
        <f>IF('Input -Direct Operating'!L46=0,"",'Input -Direct Operating'!$G46*'Input -Direct Operating'!L46)</f>
        <v/>
      </c>
      <c r="M48" s="320" t="str">
        <f>IF('Input -Direct Operating'!M46=0,"",'Input -Direct Operating'!$G46*'Input -Direct Operating'!M46)</f>
        <v/>
      </c>
      <c r="N48" s="320" t="str">
        <f>IF('Input -Direct Operating'!N46=0,"",'Input -Direct Operating'!$G46*'Input -Direct Operating'!N46)</f>
        <v/>
      </c>
      <c r="O48" s="320" t="str">
        <f>IF('Input -Direct Operating'!O46=0,"",'Input -Direct Operating'!$G46*'Input -Direct Operating'!O46)</f>
        <v/>
      </c>
      <c r="P48" s="320" t="str">
        <f>IF('Input -Direct Operating'!P46=0,"",'Input -Direct Operating'!$G46*'Input -Direct Operating'!P46)</f>
        <v/>
      </c>
      <c r="Q48" s="320" t="str">
        <f>IF('Input -Direct Operating'!Q46=0,"",'Input -Direct Operating'!$G46*'Input -Direct Operating'!Q46)</f>
        <v/>
      </c>
      <c r="R48" s="320" t="str">
        <f>IF('Input -Direct Operating'!R46=0,"",'Input -Direct Operating'!$G46*'Input -Direct Operating'!R46)</f>
        <v/>
      </c>
      <c r="S48" s="320" t="str">
        <f>IF('Input -Direct Operating'!S46=0,"",'Input -Direct Operating'!$G46*'Input -Direct Operating'!S46)</f>
        <v/>
      </c>
      <c r="T48" s="320" t="str">
        <f>IF('Input -Direct Operating'!T46=0,"",'Input -Direct Operating'!$G46*'Input -Direct Operating'!T46)</f>
        <v/>
      </c>
      <c r="U48" s="320" t="str">
        <f>IF('Input -Direct Operating'!U46=0,"",'Input -Direct Operating'!$G46*'Input -Direct Operating'!U46)</f>
        <v/>
      </c>
      <c r="V48" s="320" t="str">
        <f>IF('Input -Direct Operating'!V46=0,"",'Input -Direct Operating'!$G46*'Input -Direct Operating'!V46)</f>
        <v/>
      </c>
      <c r="W48" s="320" t="str">
        <f>IF('Input -Direct Operating'!W46=0,"",'Input -Direct Operating'!$G46*'Input -Direct Operating'!W46)</f>
        <v/>
      </c>
      <c r="X48" s="320" t="str">
        <f>IF('Input -Direct Operating'!X46=0,"",'Input -Direct Operating'!$G46*'Input -Direct Operating'!X46)</f>
        <v/>
      </c>
      <c r="Y48" s="320" t="str">
        <f>IF('Input -Direct Operating'!Y46=0,"",'Input -Direct Operating'!$G46*'Input -Direct Operating'!Y46)</f>
        <v/>
      </c>
      <c r="Z48" s="320" t="str">
        <f>IF('Input -Direct Operating'!Z46=0,"",'Input -Direct Operating'!$G46*'Input -Direct Operating'!Z46)</f>
        <v/>
      </c>
      <c r="AA48" s="320" t="str">
        <f>IF('Input -Direct Operating'!AA46=0,"",'Input -Direct Operating'!$G46*'Input -Direct Operating'!AA46)</f>
        <v/>
      </c>
      <c r="AB48" s="320" t="str">
        <f>IF('Input -Direct Operating'!AB46=0,"",'Input -Direct Operating'!$G46*'Input -Direct Operating'!AB46)</f>
        <v/>
      </c>
      <c r="AC48" s="320" t="str">
        <f>IF('Input -Direct Operating'!AC46=0,"",'Input -Direct Operating'!$G46*'Input -Direct Operating'!AC46)</f>
        <v/>
      </c>
      <c r="AD48" s="320" t="str">
        <f>IF('Input -Direct Operating'!AD46=0,"",'Input -Direct Operating'!$G46*'Input -Direct Operating'!AD46)</f>
        <v/>
      </c>
      <c r="AE48" s="320" t="str">
        <f>IF('Input -Direct Operating'!AE46=0,"",'Input -Direct Operating'!$G46*'Input -Direct Operating'!AE46)</f>
        <v/>
      </c>
      <c r="AF48" s="320" t="str">
        <f>IF('Input -Direct Operating'!AF46=0,"",'Input -Direct Operating'!$G46*'Input -Direct Operating'!AF46)</f>
        <v/>
      </c>
      <c r="AG48" s="320" t="str">
        <f>IF('Input -Direct Operating'!AG46=0,"",'Input -Direct Operating'!$G46*'Input -Direct Operating'!AG46)</f>
        <v/>
      </c>
      <c r="AH48" s="320" t="str">
        <f>IF('Input -Direct Operating'!AH46=0,"",'Input -Direct Operating'!$G46*'Input -Direct Operating'!AH46)</f>
        <v/>
      </c>
      <c r="AI48" s="320" t="str">
        <f>IF('Input -Direct Operating'!AI46=0,"",'Input -Direct Operating'!$G46*'Input -Direct Operating'!AI46)</f>
        <v/>
      </c>
      <c r="AJ48" s="320" t="str">
        <f>IF('Input -Direct Operating'!AJ46=0,"",'Input -Direct Operating'!$G46*'Input -Direct Operating'!AJ46)</f>
        <v/>
      </c>
      <c r="AK48" s="320" t="str">
        <f>IF('Input -Direct Operating'!AK46=0,"",'Input -Direct Operating'!$G46*'Input -Direct Operating'!AK46)</f>
        <v/>
      </c>
      <c r="AL48" s="320" t="str">
        <f>IF('Input -Direct Operating'!AL46=0,"",'Input -Direct Operating'!$G46*'Input -Direct Operating'!AL46)</f>
        <v/>
      </c>
      <c r="AM48" s="320" t="str">
        <f>IF('Input -Direct Operating'!AM46=0,"",'Input -Direct Operating'!$G46*'Input -Direct Operating'!AM46)</f>
        <v/>
      </c>
      <c r="AN48" s="320" t="str">
        <f>IF('Input -Direct Operating'!AN46=0,"",'Input -Direct Operating'!$G46*'Input -Direct Operating'!AN46)</f>
        <v/>
      </c>
      <c r="AO48" s="320" t="str">
        <f>IF('Input -Direct Operating'!AO46=0,"",'Input -Direct Operating'!$G46*'Input -Direct Operating'!AO46)</f>
        <v/>
      </c>
      <c r="AP48" s="320" t="str">
        <f>IF('Input -Direct Operating'!AP46=0,"",'Input -Direct Operating'!$G46*'Input -Direct Operating'!AP46)</f>
        <v/>
      </c>
      <c r="AQ48" s="320" t="str">
        <f>IF('Input -Direct Operating'!AQ46=0,"",'Input -Direct Operating'!$G46*'Input -Direct Operating'!AQ46)</f>
        <v/>
      </c>
      <c r="AR48" s="320" t="str">
        <f>IF('Input -Direct Operating'!AR46=0,"",'Input -Direct Operating'!$G46*'Input -Direct Operating'!AR46)</f>
        <v/>
      </c>
      <c r="AS48" s="320" t="str">
        <f>IF('Input -Direct Operating'!AS46=0,"",'Input -Direct Operating'!$G46*'Input -Direct Operating'!AS46)</f>
        <v/>
      </c>
      <c r="AT48" s="320" t="str">
        <f>IF('Input -Direct Operating'!AT46=0,"",'Input -Direct Operating'!$G46*'Input -Direct Operating'!AT46)</f>
        <v/>
      </c>
      <c r="AU48" s="320" t="str">
        <f>IF('Input -Direct Operating'!AU46=0,"",'Input -Direct Operating'!$G46*'Input -Direct Operating'!AU46)</f>
        <v/>
      </c>
      <c r="AV48" s="320" t="str">
        <f>IF('Input -Direct Operating'!AV46=0,"",'Input -Direct Operating'!$G46*'Input -Direct Operating'!AV46)</f>
        <v/>
      </c>
      <c r="AW48" s="320" t="str">
        <f>IF('Input -Direct Operating'!AW46=0,"",'Input -Direct Operating'!$G46*'Input -Direct Operating'!AW46)</f>
        <v/>
      </c>
      <c r="AX48" s="320" t="str">
        <f>IF('Input -Direct Operating'!AX46=0,"",'Input -Direct Operating'!$G46*'Input -Direct Operating'!AX46)</f>
        <v/>
      </c>
      <c r="AY48" s="320" t="str">
        <f>IF('Input -Direct Operating'!AY46=0,"",'Input -Direct Operating'!$G46*'Input -Direct Operating'!AY46)</f>
        <v/>
      </c>
      <c r="AZ48" s="320" t="str">
        <f>IF('Input -Direct Operating'!AZ46=0,"",'Input -Direct Operating'!$G46*'Input -Direct Operating'!AZ46)</f>
        <v/>
      </c>
      <c r="BA48" s="320" t="str">
        <f>IF('Input -Direct Operating'!BA46=0,"",'Input -Direct Operating'!$G46*'Input -Direct Operating'!BA46)</f>
        <v/>
      </c>
      <c r="BB48" s="320" t="str">
        <f>IF('Input -Direct Operating'!BB46=0,"",'Input -Direct Operating'!$G46*'Input -Direct Operating'!BB46)</f>
        <v/>
      </c>
      <c r="BC48" s="320" t="str">
        <f>IF('Input -Direct Operating'!BC46=0,"",'Input -Direct Operating'!$G46*'Input -Direct Operating'!BC46)</f>
        <v/>
      </c>
      <c r="BD48" s="320" t="str">
        <f>IF('Input -Direct Operating'!BD46=0,"",'Input -Direct Operating'!$G46*'Input -Direct Operating'!BD46)</f>
        <v/>
      </c>
      <c r="BE48" s="320" t="str">
        <f>IF('Input -Direct Operating'!BE46=0,"",'Input -Direct Operating'!$G46*'Input -Direct Operating'!BE46)</f>
        <v/>
      </c>
      <c r="BF48" s="320" t="str">
        <f>IF('Input -Direct Operating'!BF46=0,"",'Input -Direct Operating'!$G46*'Input -Direct Operating'!BF46)</f>
        <v/>
      </c>
      <c r="BG48" s="320" t="str">
        <f>IF('Input -Direct Operating'!BG46=0,"",'Input -Direct Operating'!$G46*'Input -Direct Operating'!BG46)</f>
        <v/>
      </c>
      <c r="BH48" s="320" t="str">
        <f>IF('Input -Direct Operating'!BH46=0,"",'Input -Direct Operating'!$G46*'Input -Direct Operating'!BH46)</f>
        <v/>
      </c>
      <c r="BI48" s="320" t="str">
        <f>IF('Input -Direct Operating'!BI46=0,"",'Input -Direct Operating'!$G46*'Input -Direct Operating'!BI46)</f>
        <v/>
      </c>
      <c r="BJ48" s="320" t="str">
        <f>IF('Input -Direct Operating'!BJ46=0,"",'Input -Direct Operating'!$G46*'Input -Direct Operating'!BJ46)</f>
        <v/>
      </c>
      <c r="BK48" s="320" t="str">
        <f>IF('Input -Direct Operating'!BK46=0,"",'Input -Direct Operating'!$G46*'Input -Direct Operating'!BK46)</f>
        <v/>
      </c>
      <c r="BL48" s="320" t="str">
        <f>IF('Input -Direct Operating'!BL46=0,"",'Input -Direct Operating'!$G46*'Input -Direct Operating'!BL46)</f>
        <v/>
      </c>
      <c r="BM48" s="320" t="str">
        <f>IF('Input -Direct Operating'!BM46=0,"",'Input -Direct Operating'!$G46*'Input -Direct Operating'!BM46)</f>
        <v/>
      </c>
      <c r="BN48" s="320" t="str">
        <f>IF('Input -Direct Operating'!BN46=0,"",'Input -Direct Operating'!$G46*'Input -Direct Operating'!BN46)</f>
        <v/>
      </c>
      <c r="BO48" s="320" t="str">
        <f>IF('Input -Direct Operating'!BO46=0,"",'Input -Direct Operating'!$G46*'Input -Direct Operating'!BO46)</f>
        <v/>
      </c>
      <c r="BP48" s="320" t="str">
        <f>IF('Input -Direct Operating'!BP46=0,"",'Input -Direct Operating'!$G46*'Input -Direct Operating'!BP46)</f>
        <v/>
      </c>
      <c r="BQ48" s="320" t="str">
        <f>IF('Input -Direct Operating'!BQ46=0,"",'Input -Direct Operating'!$G46*'Input -Direct Operating'!BQ46)</f>
        <v/>
      </c>
      <c r="BR48" s="320" t="str">
        <f>IF('Input -Direct Operating'!BR46=0,"",'Input -Direct Operating'!$G46*'Input -Direct Operating'!BR46)</f>
        <v/>
      </c>
      <c r="BS48" s="320" t="str">
        <f>IF('Input -Direct Operating'!BS46=0,"",'Input -Direct Operating'!$G46*'Input -Direct Operating'!BS46)</f>
        <v/>
      </c>
      <c r="BT48" s="320" t="str">
        <f>IF('Input -Direct Operating'!BT46=0,"",'Input -Direct Operating'!$G46*'Input -Direct Operating'!BT46)</f>
        <v/>
      </c>
      <c r="BU48" s="320" t="str">
        <f>IF('Input -Direct Operating'!BU46=0,"",'Input -Direct Operating'!$G46*'Input -Direct Operating'!BU46)</f>
        <v/>
      </c>
      <c r="BV48" s="320" t="str">
        <f>IF('Input -Direct Operating'!BV46=0,"",'Input -Direct Operating'!$G46*'Input -Direct Operating'!BV46)</f>
        <v/>
      </c>
      <c r="BW48" s="320" t="str">
        <f>IF('Input -Direct Operating'!BW46=0,"",'Input -Direct Operating'!$G46*'Input -Direct Operating'!BW46)</f>
        <v/>
      </c>
      <c r="BX48" s="320" t="str">
        <f>IF('Input -Direct Operating'!BX46=0,"",'Input -Direct Operating'!$G46*'Input -Direct Operating'!BX46)</f>
        <v/>
      </c>
      <c r="BY48" s="320" t="str">
        <f>IF('Input -Direct Operating'!BY46=0,"",'Input -Direct Operating'!$G46*'Input -Direct Operating'!BY46)</f>
        <v/>
      </c>
      <c r="BZ48" s="320" t="str">
        <f>IF('Input -Direct Operating'!BZ46=0,"",'Input -Direct Operating'!$G46*'Input -Direct Operating'!BZ46)</f>
        <v/>
      </c>
      <c r="CA48" s="320" t="str">
        <f>IF('Input -Direct Operating'!CA46=0,"",'Input -Direct Operating'!$G46*'Input -Direct Operating'!CA46)</f>
        <v/>
      </c>
      <c r="CB48" s="320" t="str">
        <f>IF('Input -Direct Operating'!CB46=0,"",'Input -Direct Operating'!$G46*'Input -Direct Operating'!CB46)</f>
        <v/>
      </c>
      <c r="CC48" s="320" t="str">
        <f>IF('Input -Direct Operating'!CC46=0,"",'Input -Direct Operating'!$G46*'Input -Direct Operating'!CC46)</f>
        <v/>
      </c>
      <c r="CD48" s="320" t="str">
        <f>IF('Input -Direct Operating'!CD46=0,"",'Input -Direct Operating'!$G46*'Input -Direct Operating'!CD46)</f>
        <v/>
      </c>
      <c r="CE48" s="320" t="str">
        <f>IF('Input -Direct Operating'!CE46=0,"",'Input -Direct Operating'!$G46*'Input -Direct Operating'!CE46)</f>
        <v/>
      </c>
      <c r="CF48" s="320" t="str">
        <f>IF('Input -Direct Operating'!CF46=0,"",'Input -Direct Operating'!$G46*'Input -Direct Operating'!CF46)</f>
        <v/>
      </c>
      <c r="CG48" s="320" t="str">
        <f>IF('Input -Direct Operating'!CG46=0,"",'Input -Direct Operating'!$G46*'Input -Direct Operating'!CG46)</f>
        <v/>
      </c>
      <c r="CH48" s="320" t="str">
        <f>IF('Input -Direct Operating'!CH46=0,"",'Input -Direct Operating'!$G46*'Input -Direct Operating'!CH46)</f>
        <v/>
      </c>
      <c r="CI48" s="320" t="str">
        <f>IF('Input -Direct Operating'!CI46=0,"",'Input -Direct Operating'!$G46*'Input -Direct Operating'!CI46)</f>
        <v/>
      </c>
      <c r="CJ48" s="320" t="str">
        <f>IF('Input -Direct Operating'!CJ46=0,"",'Input -Direct Operating'!$G46*'Input -Direct Operating'!CJ46)</f>
        <v/>
      </c>
      <c r="CK48" s="320" t="str">
        <f>IF('Input -Direct Operating'!CK46=0,"",'Input -Direct Operating'!$G46*'Input -Direct Operating'!CK46)</f>
        <v/>
      </c>
      <c r="CL48" s="320" t="str">
        <f>IF('Input -Direct Operating'!CL46=0,"",'Input -Direct Operating'!$G46*'Input -Direct Operating'!CL46)</f>
        <v/>
      </c>
      <c r="CM48" s="320" t="str">
        <f>IF('Input -Direct Operating'!CM46=0,"",'Input -Direct Operating'!$G46*'Input -Direct Operating'!CM46)</f>
        <v/>
      </c>
      <c r="CN48" s="320" t="str">
        <f>IF('Input -Direct Operating'!CN46=0,"",'Input -Direct Operating'!$G46*'Input -Direct Operating'!CN46)</f>
        <v/>
      </c>
      <c r="CO48" s="320" t="str">
        <f>IF('Input -Direct Operating'!CO46=0,"",'Input -Direct Operating'!$G46*'Input -Direct Operating'!CO46)</f>
        <v/>
      </c>
      <c r="CP48" s="320" t="str">
        <f>IF('Input -Direct Operating'!CP46=0,"",'Input -Direct Operating'!$G46*'Input -Direct Operating'!CP46)</f>
        <v/>
      </c>
      <c r="CQ48" s="320" t="str">
        <f>IF('Input -Direct Operating'!CQ46=0,"",'Input -Direct Operating'!$G46*'Input -Direct Operating'!CQ46)</f>
        <v/>
      </c>
      <c r="CR48" s="320" t="str">
        <f>IF('Input -Direct Operating'!CR46=0,"",'Input -Direct Operating'!$G46*'Input -Direct Operating'!CR46)</f>
        <v/>
      </c>
      <c r="CS48" s="320" t="str">
        <f>IF('Input -Direct Operating'!CS46=0,"",'Input -Direct Operating'!$G46*'Input -Direct Operating'!CS46)</f>
        <v/>
      </c>
      <c r="CT48" s="320" t="str">
        <f>IF('Input -Direct Operating'!CT46=0,"",'Input -Direct Operating'!$G46*'Input -Direct Operating'!CT46)</f>
        <v/>
      </c>
      <c r="CU48" s="320" t="str">
        <f>IF('Input -Direct Operating'!CU46=0,"",'Input -Direct Operating'!$G46*'Input -Direct Operating'!CU46)</f>
        <v/>
      </c>
      <c r="CV48" s="320" t="str">
        <f>IF('Input -Direct Operating'!CV46=0,"",'Input -Direct Operating'!$G46*'Input -Direct Operating'!CV46)</f>
        <v/>
      </c>
      <c r="CW48" s="320" t="str">
        <f>IF('Input -Direct Operating'!CW46=0,"",'Input -Direct Operating'!$G46*'Input -Direct Operating'!CW46)</f>
        <v/>
      </c>
      <c r="CX48" s="320" t="str">
        <f>IF('Input -Direct Operating'!CX46=0,"",'Input -Direct Operating'!$G46*'Input -Direct Operating'!CX46)</f>
        <v/>
      </c>
      <c r="CY48" s="320" t="str">
        <f>IF('Input -Direct Operating'!CY46=0,"",'Input -Direct Operating'!$G46*'Input -Direct Operating'!CY46)</f>
        <v/>
      </c>
      <c r="CZ48" s="320" t="str">
        <f>IF('Input -Direct Operating'!CZ46=0,"",'Input -Direct Operating'!$G46*'Input -Direct Operating'!CZ46)</f>
        <v/>
      </c>
      <c r="DA48" s="320" t="str">
        <f>IF('Input -Direct Operating'!DA46=0,"",'Input -Direct Operating'!$G46*'Input -Direct Operating'!DA46)</f>
        <v/>
      </c>
      <c r="DB48" s="320" t="str">
        <f>IF('Input -Direct Operating'!DB46=0,"",'Input -Direct Operating'!$G46*'Input -Direct Operating'!DB46)</f>
        <v/>
      </c>
      <c r="DC48" s="320" t="str">
        <f>IF('Input -Direct Operating'!DC46=0,"",'Input -Direct Operating'!$G46*'Input -Direct Operating'!DC46)</f>
        <v/>
      </c>
      <c r="DD48" s="320" t="str">
        <f>IF('Input -Direct Operating'!DD46=0,"",'Input -Direct Operating'!$G46*'Input -Direct Operating'!DD46)</f>
        <v/>
      </c>
      <c r="DE48" s="320" t="str">
        <f>IF('Input -Direct Operating'!DE46=0,"",'Input -Direct Operating'!$G46*'Input -Direct Operating'!DE46)</f>
        <v/>
      </c>
      <c r="DF48" s="320" t="str">
        <f>IF('Input -Direct Operating'!DF46=0,"",'Input -Direct Operating'!$G46*'Input -Direct Operating'!DF46)</f>
        <v/>
      </c>
      <c r="DG48" s="320" t="str">
        <f>IF('Input -Direct Operating'!DG46=0,"",'Input -Direct Operating'!$G46*'Input -Direct Operating'!DG46)</f>
        <v/>
      </c>
      <c r="DH48" s="320" t="str">
        <f>IF('Input -Direct Operating'!DH46=0,"",'Input -Direct Operating'!$G46*'Input -Direct Operating'!DH46)</f>
        <v/>
      </c>
      <c r="DI48" s="320" t="str">
        <f>IF('Input -Direct Operating'!DI46=0,"",'Input -Direct Operating'!$G46*'Input -Direct Operating'!DI46)</f>
        <v/>
      </c>
      <c r="DJ48" s="320" t="str">
        <f>IF('Input -Direct Operating'!DJ46=0,"",'Input -Direct Operating'!$G46*'Input -Direct Operating'!DJ46)</f>
        <v/>
      </c>
      <c r="DK48" s="320" t="str">
        <f>IF('Input -Direct Operating'!DK46=0,"",'Input -Direct Operating'!$G46*'Input -Direct Operating'!DK46)</f>
        <v/>
      </c>
      <c r="DL48" s="320" t="str">
        <f>IF('Input -Direct Operating'!DL46=0,"",'Input -Direct Operating'!$G46*'Input -Direct Operating'!DL46)</f>
        <v/>
      </c>
      <c r="DM48" s="320" t="str">
        <f>IF('Input -Direct Operating'!DM46=0,"",'Input -Direct Operating'!$G46*'Input -Direct Operating'!DM46)</f>
        <v/>
      </c>
      <c r="DN48" s="320" t="str">
        <f>IF('Input -Direct Operating'!DN46=0,"",'Input -Direct Operating'!$G46*'Input -Direct Operating'!DN46)</f>
        <v/>
      </c>
      <c r="DO48" s="320" t="str">
        <f>IF('Input -Direct Operating'!DO46=0,"",'Input -Direct Operating'!$G46*'Input -Direct Operating'!DO46)</f>
        <v/>
      </c>
      <c r="DP48" s="320" t="str">
        <f>IF('Input -Direct Operating'!DP46=0,"",'Input -Direct Operating'!$G46*'Input -Direct Operating'!DP46)</f>
        <v/>
      </c>
      <c r="DQ48" s="320" t="str">
        <f>IF('Input -Direct Operating'!DQ46=0,"",'Input -Direct Operating'!$G46*'Input -Direct Operating'!DQ46)</f>
        <v/>
      </c>
      <c r="DR48" s="320" t="str">
        <f>IF('Input -Direct Operating'!DR46=0,"",'Input -Direct Operating'!$G46*'Input -Direct Operating'!DR46)</f>
        <v/>
      </c>
      <c r="DS48" s="320" t="str">
        <f>IF('Input -Direct Operating'!DS46=0,"",'Input -Direct Operating'!$G46*'Input -Direct Operating'!DS46)</f>
        <v/>
      </c>
      <c r="DT48" s="320" t="str">
        <f>IF('Input -Direct Operating'!DT46=0,"",'Input -Direct Operating'!$G46*'Input -Direct Operating'!DT46)</f>
        <v/>
      </c>
      <c r="DU48" s="320" t="str">
        <f>IF('Input -Direct Operating'!DU46=0,"",'Input -Direct Operating'!$G46*'Input -Direct Operating'!DU46)</f>
        <v/>
      </c>
      <c r="DV48" s="320" t="str">
        <f>IF('Input -Direct Operating'!DV46=0,"",'Input -Direct Operating'!$G46*'Input -Direct Operating'!DV46)</f>
        <v/>
      </c>
      <c r="DW48" s="320" t="str">
        <f>IF('Input -Direct Operating'!DW46=0,"",'Input -Direct Operating'!$G46*'Input -Direct Operating'!DW46)</f>
        <v/>
      </c>
      <c r="DX48" s="320" t="str">
        <f>IF('Input -Direct Operating'!DX46=0,"",'Input -Direct Operating'!$G46*'Input -Direct Operating'!DX46)</f>
        <v/>
      </c>
      <c r="DY48" s="320" t="str">
        <f>IF('Input -Direct Operating'!DY46=0,"",'Input -Direct Operating'!$G46*'Input -Direct Operating'!DY46)</f>
        <v/>
      </c>
      <c r="DZ48" s="320" t="str">
        <f>IF('Input -Direct Operating'!DZ46=0,"",'Input -Direct Operating'!$G46*'Input -Direct Operating'!DZ46)</f>
        <v/>
      </c>
      <c r="EA48" s="320" t="str">
        <f>IF('Input -Direct Operating'!EA46=0,"",'Input -Direct Operating'!$G46*'Input -Direct Operating'!EA46)</f>
        <v/>
      </c>
      <c r="EB48" s="320" t="str">
        <f>IF('Input -Direct Operating'!EB46=0,"",'Input -Direct Operating'!$G46*'Input -Direct Operating'!EB46)</f>
        <v/>
      </c>
      <c r="EC48" s="320" t="str">
        <f>IF('Input -Direct Operating'!EC46=0,"",'Input -Direct Operating'!$G46*'Input -Direct Operating'!EC46)</f>
        <v/>
      </c>
      <c r="ED48" s="320" t="str">
        <f>IF('Input -Direct Operating'!ED46=0,"",'Input -Direct Operating'!$G46*'Input -Direct Operating'!ED46)</f>
        <v/>
      </c>
      <c r="EE48" s="320" t="str">
        <f>IF('Input -Direct Operating'!EE46=0,"",'Input -Direct Operating'!$G46*'Input -Direct Operating'!EE46)</f>
        <v/>
      </c>
      <c r="EF48" s="320" t="str">
        <f>IF('Input -Direct Operating'!EF46=0,"",'Input -Direct Operating'!$G46*'Input -Direct Operating'!EF46)</f>
        <v/>
      </c>
      <c r="EG48" s="320" t="str">
        <f>IF('Input -Direct Operating'!EG46=0,"",'Input -Direct Operating'!$G46*'Input -Direct Operating'!EG46)</f>
        <v/>
      </c>
      <c r="EH48" s="320" t="str">
        <f>IF('Input -Direct Operating'!EH46=0,"",'Input -Direct Operating'!$G46*'Input -Direct Operating'!EH46)</f>
        <v/>
      </c>
      <c r="EI48" s="320" t="str">
        <f>IF('Input -Direct Operating'!EI46=0,"",'Input -Direct Operating'!$G46*'Input -Direct Operating'!EI46)</f>
        <v/>
      </c>
      <c r="EJ48" s="320" t="str">
        <f>IF('Input -Direct Operating'!EJ46=0,"",'Input -Direct Operating'!$G46*'Input -Direct Operating'!EJ46)</f>
        <v/>
      </c>
      <c r="EK48" s="320" t="str">
        <f>IF('Input -Direct Operating'!EK46=0,"",'Input -Direct Operating'!$G46*'Input -Direct Operating'!EK46)</f>
        <v/>
      </c>
      <c r="EL48" s="320" t="str">
        <f>IF('Input -Direct Operating'!EL46=0,"",'Input -Direct Operating'!$G46*'Input -Direct Operating'!EL46)</f>
        <v/>
      </c>
      <c r="EM48" s="320" t="str">
        <f>IF('Input -Direct Operating'!EM46=0,"",'Input -Direct Operating'!$G46*'Input -Direct Operating'!EM46)</f>
        <v/>
      </c>
      <c r="EN48" s="320" t="str">
        <f>IF('Input -Direct Operating'!EN46=0,"",'Input -Direct Operating'!$G46*'Input -Direct Operating'!EN46)</f>
        <v/>
      </c>
      <c r="EO48" s="320" t="str">
        <f>IF('Input -Direct Operating'!EO46=0,"",'Input -Direct Operating'!$G46*'Input -Direct Operating'!EO46)</f>
        <v/>
      </c>
      <c r="EP48" s="320" t="str">
        <f>IF('Input -Direct Operating'!EP46=0,"",'Input -Direct Operating'!$G46*'Input -Direct Operating'!EP46)</f>
        <v/>
      </c>
      <c r="EQ48" s="320" t="str">
        <f>IF('Input -Direct Operating'!EQ46=0,"",'Input -Direct Operating'!$G46*'Input -Direct Operating'!EQ46)</f>
        <v/>
      </c>
      <c r="ER48" s="320" t="str">
        <f>IF('Input -Direct Operating'!ER46=0,"",'Input -Direct Operating'!$G46*'Input -Direct Operating'!ER46)</f>
        <v/>
      </c>
      <c r="ES48" s="320" t="str">
        <f>IF('Input -Direct Operating'!ES46=0,"",'Input -Direct Operating'!$G46*'Input -Direct Operating'!ES46)</f>
        <v/>
      </c>
    </row>
    <row r="49" spans="1:153 16383:16383">
      <c r="A49" s="853" t="str">
        <f>IF('Input -Direct Operating'!A47=0,"",'Input -Direct Operating'!A47)</f>
        <v/>
      </c>
      <c r="B49" s="854"/>
      <c r="C49" s="855"/>
      <c r="D49" s="323" t="str">
        <f>IF('Input -Direct Operating'!C47=0,"",'Input -Direct Operating'!C47)</f>
        <v/>
      </c>
      <c r="E49" s="327" t="str">
        <f>IF('Input -Direct Operating'!D47=0,"",'Input -Direct Operating'!D47)</f>
        <v/>
      </c>
      <c r="F49" s="328" t="str">
        <f>IF('Input -Direct Operating'!E47=0,"",'Input -Direct Operating'!E47)</f>
        <v/>
      </c>
      <c r="G49" s="328" t="str">
        <f>IF('Input -Direct Operating'!F47=0,"",'Input -Direct Operating'!F47)</f>
        <v/>
      </c>
      <c r="H49" s="328" t="str">
        <f>IF('Input -Direct Operating'!G47=0,"",'Input -Direct Operating'!G47)</f>
        <v/>
      </c>
      <c r="I49" s="320" t="str">
        <f>IF('Input -Direct Operating'!I47=0,"",'Input -Direct Operating'!$G47*'Input -Direct Operating'!I47)</f>
        <v/>
      </c>
      <c r="J49" s="320" t="str">
        <f>IF('Input -Direct Operating'!J47=0,"",'Input -Direct Operating'!$G47*'Input -Direct Operating'!J47)</f>
        <v/>
      </c>
      <c r="K49" s="320" t="str">
        <f>IF('Input -Direct Operating'!K47=0,"",'Input -Direct Operating'!$G47*'Input -Direct Operating'!K47)</f>
        <v/>
      </c>
      <c r="L49" s="320" t="str">
        <f>IF('Input -Direct Operating'!L47=0,"",'Input -Direct Operating'!$G47*'Input -Direct Operating'!L47)</f>
        <v/>
      </c>
      <c r="M49" s="320" t="str">
        <f>IF('Input -Direct Operating'!M47=0,"",'Input -Direct Operating'!$G47*'Input -Direct Operating'!M47)</f>
        <v/>
      </c>
      <c r="N49" s="320" t="str">
        <f>IF('Input -Direct Operating'!N47=0,"",'Input -Direct Operating'!$G47*'Input -Direct Operating'!N47)</f>
        <v/>
      </c>
      <c r="O49" s="320" t="str">
        <f>IF('Input -Direct Operating'!O47=0,"",'Input -Direct Operating'!$G47*'Input -Direct Operating'!O47)</f>
        <v/>
      </c>
      <c r="P49" s="320" t="str">
        <f>IF('Input -Direct Operating'!P47=0,"",'Input -Direct Operating'!$G47*'Input -Direct Operating'!P47)</f>
        <v/>
      </c>
      <c r="Q49" s="320" t="str">
        <f>IF('Input -Direct Operating'!Q47=0,"",'Input -Direct Operating'!$G47*'Input -Direct Operating'!Q47)</f>
        <v/>
      </c>
      <c r="R49" s="320" t="str">
        <f>IF('Input -Direct Operating'!R47=0,"",'Input -Direct Operating'!$G47*'Input -Direct Operating'!R47)</f>
        <v/>
      </c>
      <c r="S49" s="320" t="str">
        <f>IF('Input -Direct Operating'!S47=0,"",'Input -Direct Operating'!$G47*'Input -Direct Operating'!S47)</f>
        <v/>
      </c>
      <c r="T49" s="320" t="str">
        <f>IF('Input -Direct Operating'!T47=0,"",'Input -Direct Operating'!$G47*'Input -Direct Operating'!T47)</f>
        <v/>
      </c>
      <c r="U49" s="320" t="str">
        <f>IF('Input -Direct Operating'!U47=0,"",'Input -Direct Operating'!$G47*'Input -Direct Operating'!U47)</f>
        <v/>
      </c>
      <c r="V49" s="320" t="str">
        <f>IF('Input -Direct Operating'!V47=0,"",'Input -Direct Operating'!$G47*'Input -Direct Operating'!V47)</f>
        <v/>
      </c>
      <c r="W49" s="320" t="str">
        <f>IF('Input -Direct Operating'!W47=0,"",'Input -Direct Operating'!$G47*'Input -Direct Operating'!W47)</f>
        <v/>
      </c>
      <c r="X49" s="320" t="str">
        <f>IF('Input -Direct Operating'!X47=0,"",'Input -Direct Operating'!$G47*'Input -Direct Operating'!X47)</f>
        <v/>
      </c>
      <c r="Y49" s="320" t="str">
        <f>IF('Input -Direct Operating'!Y47=0,"",'Input -Direct Operating'!$G47*'Input -Direct Operating'!Y47)</f>
        <v/>
      </c>
      <c r="Z49" s="320" t="str">
        <f>IF('Input -Direct Operating'!Z47=0,"",'Input -Direct Operating'!$G47*'Input -Direct Operating'!Z47)</f>
        <v/>
      </c>
      <c r="AA49" s="320" t="str">
        <f>IF('Input -Direct Operating'!AA47=0,"",'Input -Direct Operating'!$G47*'Input -Direct Operating'!AA47)</f>
        <v/>
      </c>
      <c r="AB49" s="320" t="str">
        <f>IF('Input -Direct Operating'!AB47=0,"",'Input -Direct Operating'!$G47*'Input -Direct Operating'!AB47)</f>
        <v/>
      </c>
      <c r="AC49" s="320" t="str">
        <f>IF('Input -Direct Operating'!AC47=0,"",'Input -Direct Operating'!$G47*'Input -Direct Operating'!AC47)</f>
        <v/>
      </c>
      <c r="AD49" s="320" t="str">
        <f>IF('Input -Direct Operating'!AD47=0,"",'Input -Direct Operating'!$G47*'Input -Direct Operating'!AD47)</f>
        <v/>
      </c>
      <c r="AE49" s="320" t="str">
        <f>IF('Input -Direct Operating'!AE47=0,"",'Input -Direct Operating'!$G47*'Input -Direct Operating'!AE47)</f>
        <v/>
      </c>
      <c r="AF49" s="320" t="str">
        <f>IF('Input -Direct Operating'!AF47=0,"",'Input -Direct Operating'!$G47*'Input -Direct Operating'!AF47)</f>
        <v/>
      </c>
      <c r="AG49" s="320" t="str">
        <f>IF('Input -Direct Operating'!AG47=0,"",'Input -Direct Operating'!$G47*'Input -Direct Operating'!AG47)</f>
        <v/>
      </c>
      <c r="AH49" s="320" t="str">
        <f>IF('Input -Direct Operating'!AH47=0,"",'Input -Direct Operating'!$G47*'Input -Direct Operating'!AH47)</f>
        <v/>
      </c>
      <c r="AI49" s="320" t="str">
        <f>IF('Input -Direct Operating'!AI47=0,"",'Input -Direct Operating'!$G47*'Input -Direct Operating'!AI47)</f>
        <v/>
      </c>
      <c r="AJ49" s="320" t="str">
        <f>IF('Input -Direct Operating'!AJ47=0,"",'Input -Direct Operating'!$G47*'Input -Direct Operating'!AJ47)</f>
        <v/>
      </c>
      <c r="AK49" s="320" t="str">
        <f>IF('Input -Direct Operating'!AK47=0,"",'Input -Direct Operating'!$G47*'Input -Direct Operating'!AK47)</f>
        <v/>
      </c>
      <c r="AL49" s="320" t="str">
        <f>IF('Input -Direct Operating'!AL47=0,"",'Input -Direct Operating'!$G47*'Input -Direct Operating'!AL47)</f>
        <v/>
      </c>
      <c r="AM49" s="320" t="str">
        <f>IF('Input -Direct Operating'!AM47=0,"",'Input -Direct Operating'!$G47*'Input -Direct Operating'!AM47)</f>
        <v/>
      </c>
      <c r="AN49" s="320" t="str">
        <f>IF('Input -Direct Operating'!AN47=0,"",'Input -Direct Operating'!$G47*'Input -Direct Operating'!AN47)</f>
        <v/>
      </c>
      <c r="AO49" s="320" t="str">
        <f>IF('Input -Direct Operating'!AO47=0,"",'Input -Direct Operating'!$G47*'Input -Direct Operating'!AO47)</f>
        <v/>
      </c>
      <c r="AP49" s="320" t="str">
        <f>IF('Input -Direct Operating'!AP47=0,"",'Input -Direct Operating'!$G47*'Input -Direct Operating'!AP47)</f>
        <v/>
      </c>
      <c r="AQ49" s="320" t="str">
        <f>IF('Input -Direct Operating'!AQ47=0,"",'Input -Direct Operating'!$G47*'Input -Direct Operating'!AQ47)</f>
        <v/>
      </c>
      <c r="AR49" s="320" t="str">
        <f>IF('Input -Direct Operating'!AR47=0,"",'Input -Direct Operating'!$G47*'Input -Direct Operating'!AR47)</f>
        <v/>
      </c>
      <c r="AS49" s="320" t="str">
        <f>IF('Input -Direct Operating'!AS47=0,"",'Input -Direct Operating'!$G47*'Input -Direct Operating'!AS47)</f>
        <v/>
      </c>
      <c r="AT49" s="320" t="str">
        <f>IF('Input -Direct Operating'!AT47=0,"",'Input -Direct Operating'!$G47*'Input -Direct Operating'!AT47)</f>
        <v/>
      </c>
      <c r="AU49" s="320" t="str">
        <f>IF('Input -Direct Operating'!AU47=0,"",'Input -Direct Operating'!$G47*'Input -Direct Operating'!AU47)</f>
        <v/>
      </c>
      <c r="AV49" s="320" t="str">
        <f>IF('Input -Direct Operating'!AV47=0,"",'Input -Direct Operating'!$G47*'Input -Direct Operating'!AV47)</f>
        <v/>
      </c>
      <c r="AW49" s="320" t="str">
        <f>IF('Input -Direct Operating'!AW47=0,"",'Input -Direct Operating'!$G47*'Input -Direct Operating'!AW47)</f>
        <v/>
      </c>
      <c r="AX49" s="320" t="str">
        <f>IF('Input -Direct Operating'!AX47=0,"",'Input -Direct Operating'!$G47*'Input -Direct Operating'!AX47)</f>
        <v/>
      </c>
      <c r="AY49" s="320" t="str">
        <f>IF('Input -Direct Operating'!AY47=0,"",'Input -Direct Operating'!$G47*'Input -Direct Operating'!AY47)</f>
        <v/>
      </c>
      <c r="AZ49" s="320" t="str">
        <f>IF('Input -Direct Operating'!AZ47=0,"",'Input -Direct Operating'!$G47*'Input -Direct Operating'!AZ47)</f>
        <v/>
      </c>
      <c r="BA49" s="320" t="str">
        <f>IF('Input -Direct Operating'!BA47=0,"",'Input -Direct Operating'!$G47*'Input -Direct Operating'!BA47)</f>
        <v/>
      </c>
      <c r="BB49" s="320" t="str">
        <f>IF('Input -Direct Operating'!BB47=0,"",'Input -Direct Operating'!$G47*'Input -Direct Operating'!BB47)</f>
        <v/>
      </c>
      <c r="BC49" s="320" t="str">
        <f>IF('Input -Direct Operating'!BC47=0,"",'Input -Direct Operating'!$G47*'Input -Direct Operating'!BC47)</f>
        <v/>
      </c>
      <c r="BD49" s="320" t="str">
        <f>IF('Input -Direct Operating'!BD47=0,"",'Input -Direct Operating'!$G47*'Input -Direct Operating'!BD47)</f>
        <v/>
      </c>
      <c r="BE49" s="320" t="str">
        <f>IF('Input -Direct Operating'!BE47=0,"",'Input -Direct Operating'!$G47*'Input -Direct Operating'!BE47)</f>
        <v/>
      </c>
      <c r="BF49" s="320" t="str">
        <f>IF('Input -Direct Operating'!BF47=0,"",'Input -Direct Operating'!$G47*'Input -Direct Operating'!BF47)</f>
        <v/>
      </c>
      <c r="BG49" s="320" t="str">
        <f>IF('Input -Direct Operating'!BG47=0,"",'Input -Direct Operating'!$G47*'Input -Direct Operating'!BG47)</f>
        <v/>
      </c>
      <c r="BH49" s="320" t="str">
        <f>IF('Input -Direct Operating'!BH47=0,"",'Input -Direct Operating'!$G47*'Input -Direct Operating'!BH47)</f>
        <v/>
      </c>
      <c r="BI49" s="320" t="str">
        <f>IF('Input -Direct Operating'!BI47=0,"",'Input -Direct Operating'!$G47*'Input -Direct Operating'!BI47)</f>
        <v/>
      </c>
      <c r="BJ49" s="320" t="str">
        <f>IF('Input -Direct Operating'!BJ47=0,"",'Input -Direct Operating'!$G47*'Input -Direct Operating'!BJ47)</f>
        <v/>
      </c>
      <c r="BK49" s="320" t="str">
        <f>IF('Input -Direct Operating'!BK47=0,"",'Input -Direct Operating'!$G47*'Input -Direct Operating'!BK47)</f>
        <v/>
      </c>
      <c r="BL49" s="320" t="str">
        <f>IF('Input -Direct Operating'!BL47=0,"",'Input -Direct Operating'!$G47*'Input -Direct Operating'!BL47)</f>
        <v/>
      </c>
      <c r="BM49" s="320" t="str">
        <f>IF('Input -Direct Operating'!BM47=0,"",'Input -Direct Operating'!$G47*'Input -Direct Operating'!BM47)</f>
        <v/>
      </c>
      <c r="BN49" s="320" t="str">
        <f>IF('Input -Direct Operating'!BN47=0,"",'Input -Direct Operating'!$G47*'Input -Direct Operating'!BN47)</f>
        <v/>
      </c>
      <c r="BO49" s="320" t="str">
        <f>IF('Input -Direct Operating'!BO47=0,"",'Input -Direct Operating'!$G47*'Input -Direct Operating'!BO47)</f>
        <v/>
      </c>
      <c r="BP49" s="320" t="str">
        <f>IF('Input -Direct Operating'!BP47=0,"",'Input -Direct Operating'!$G47*'Input -Direct Operating'!BP47)</f>
        <v/>
      </c>
      <c r="BQ49" s="320" t="str">
        <f>IF('Input -Direct Operating'!BQ47=0,"",'Input -Direct Operating'!$G47*'Input -Direct Operating'!BQ47)</f>
        <v/>
      </c>
      <c r="BR49" s="320" t="str">
        <f>IF('Input -Direct Operating'!BR47=0,"",'Input -Direct Operating'!$G47*'Input -Direct Operating'!BR47)</f>
        <v/>
      </c>
      <c r="BS49" s="320" t="str">
        <f>IF('Input -Direct Operating'!BS47=0,"",'Input -Direct Operating'!$G47*'Input -Direct Operating'!BS47)</f>
        <v/>
      </c>
      <c r="BT49" s="320" t="str">
        <f>IF('Input -Direct Operating'!BT47=0,"",'Input -Direct Operating'!$G47*'Input -Direct Operating'!BT47)</f>
        <v/>
      </c>
      <c r="BU49" s="320" t="str">
        <f>IF('Input -Direct Operating'!BU47=0,"",'Input -Direct Operating'!$G47*'Input -Direct Operating'!BU47)</f>
        <v/>
      </c>
      <c r="BV49" s="320" t="str">
        <f>IF('Input -Direct Operating'!BV47=0,"",'Input -Direct Operating'!$G47*'Input -Direct Operating'!BV47)</f>
        <v/>
      </c>
      <c r="BW49" s="320" t="str">
        <f>IF('Input -Direct Operating'!BW47=0,"",'Input -Direct Operating'!$G47*'Input -Direct Operating'!BW47)</f>
        <v/>
      </c>
      <c r="BX49" s="320" t="str">
        <f>IF('Input -Direct Operating'!BX47=0,"",'Input -Direct Operating'!$G47*'Input -Direct Operating'!BX47)</f>
        <v/>
      </c>
      <c r="BY49" s="320" t="str">
        <f>IF('Input -Direct Operating'!BY47=0,"",'Input -Direct Operating'!$G47*'Input -Direct Operating'!BY47)</f>
        <v/>
      </c>
      <c r="BZ49" s="320" t="str">
        <f>IF('Input -Direct Operating'!BZ47=0,"",'Input -Direct Operating'!$G47*'Input -Direct Operating'!BZ47)</f>
        <v/>
      </c>
      <c r="CA49" s="320" t="str">
        <f>IF('Input -Direct Operating'!CA47=0,"",'Input -Direct Operating'!$G47*'Input -Direct Operating'!CA47)</f>
        <v/>
      </c>
      <c r="CB49" s="320" t="str">
        <f>IF('Input -Direct Operating'!CB47=0,"",'Input -Direct Operating'!$G47*'Input -Direct Operating'!CB47)</f>
        <v/>
      </c>
      <c r="CC49" s="320" t="str">
        <f>IF('Input -Direct Operating'!CC47=0,"",'Input -Direct Operating'!$G47*'Input -Direct Operating'!CC47)</f>
        <v/>
      </c>
      <c r="CD49" s="320" t="str">
        <f>IF('Input -Direct Operating'!CD47=0,"",'Input -Direct Operating'!$G47*'Input -Direct Operating'!CD47)</f>
        <v/>
      </c>
      <c r="CE49" s="320" t="str">
        <f>IF('Input -Direct Operating'!CE47=0,"",'Input -Direct Operating'!$G47*'Input -Direct Operating'!CE47)</f>
        <v/>
      </c>
      <c r="CF49" s="320" t="str">
        <f>IF('Input -Direct Operating'!CF47=0,"",'Input -Direct Operating'!$G47*'Input -Direct Operating'!CF47)</f>
        <v/>
      </c>
      <c r="CG49" s="320" t="str">
        <f>IF('Input -Direct Operating'!CG47=0,"",'Input -Direct Operating'!$G47*'Input -Direct Operating'!CG47)</f>
        <v/>
      </c>
      <c r="CH49" s="320" t="str">
        <f>IF('Input -Direct Operating'!CH47=0,"",'Input -Direct Operating'!$G47*'Input -Direct Operating'!CH47)</f>
        <v/>
      </c>
      <c r="CI49" s="320" t="str">
        <f>IF('Input -Direct Operating'!CI47=0,"",'Input -Direct Operating'!$G47*'Input -Direct Operating'!CI47)</f>
        <v/>
      </c>
      <c r="CJ49" s="320" t="str">
        <f>IF('Input -Direct Operating'!CJ47=0,"",'Input -Direct Operating'!$G47*'Input -Direct Operating'!CJ47)</f>
        <v/>
      </c>
      <c r="CK49" s="320" t="str">
        <f>IF('Input -Direct Operating'!CK47=0,"",'Input -Direct Operating'!$G47*'Input -Direct Operating'!CK47)</f>
        <v/>
      </c>
      <c r="CL49" s="320" t="str">
        <f>IF('Input -Direct Operating'!CL47=0,"",'Input -Direct Operating'!$G47*'Input -Direct Operating'!CL47)</f>
        <v/>
      </c>
      <c r="CM49" s="320" t="str">
        <f>IF('Input -Direct Operating'!CM47=0,"",'Input -Direct Operating'!$G47*'Input -Direct Operating'!CM47)</f>
        <v/>
      </c>
      <c r="CN49" s="320" t="str">
        <f>IF('Input -Direct Operating'!CN47=0,"",'Input -Direct Operating'!$G47*'Input -Direct Operating'!CN47)</f>
        <v/>
      </c>
      <c r="CO49" s="320" t="str">
        <f>IF('Input -Direct Operating'!CO47=0,"",'Input -Direct Operating'!$G47*'Input -Direct Operating'!CO47)</f>
        <v/>
      </c>
      <c r="CP49" s="320" t="str">
        <f>IF('Input -Direct Operating'!CP47=0,"",'Input -Direct Operating'!$G47*'Input -Direct Operating'!CP47)</f>
        <v/>
      </c>
      <c r="CQ49" s="320" t="str">
        <f>IF('Input -Direct Operating'!CQ47=0,"",'Input -Direct Operating'!$G47*'Input -Direct Operating'!CQ47)</f>
        <v/>
      </c>
      <c r="CR49" s="320" t="str">
        <f>IF('Input -Direct Operating'!CR47=0,"",'Input -Direct Operating'!$G47*'Input -Direct Operating'!CR47)</f>
        <v/>
      </c>
      <c r="CS49" s="320" t="str">
        <f>IF('Input -Direct Operating'!CS47=0,"",'Input -Direct Operating'!$G47*'Input -Direct Operating'!CS47)</f>
        <v/>
      </c>
      <c r="CT49" s="320" t="str">
        <f>IF('Input -Direct Operating'!CT47=0,"",'Input -Direct Operating'!$G47*'Input -Direct Operating'!CT47)</f>
        <v/>
      </c>
      <c r="CU49" s="320" t="str">
        <f>IF('Input -Direct Operating'!CU47=0,"",'Input -Direct Operating'!$G47*'Input -Direct Operating'!CU47)</f>
        <v/>
      </c>
      <c r="CV49" s="320" t="str">
        <f>IF('Input -Direct Operating'!CV47=0,"",'Input -Direct Operating'!$G47*'Input -Direct Operating'!CV47)</f>
        <v/>
      </c>
      <c r="CW49" s="320" t="str">
        <f>IF('Input -Direct Operating'!CW47=0,"",'Input -Direct Operating'!$G47*'Input -Direct Operating'!CW47)</f>
        <v/>
      </c>
      <c r="CX49" s="320" t="str">
        <f>IF('Input -Direct Operating'!CX47=0,"",'Input -Direct Operating'!$G47*'Input -Direct Operating'!CX47)</f>
        <v/>
      </c>
      <c r="CY49" s="320" t="str">
        <f>IF('Input -Direct Operating'!CY47=0,"",'Input -Direct Operating'!$G47*'Input -Direct Operating'!CY47)</f>
        <v/>
      </c>
      <c r="CZ49" s="320" t="str">
        <f>IF('Input -Direct Operating'!CZ47=0,"",'Input -Direct Operating'!$G47*'Input -Direct Operating'!CZ47)</f>
        <v/>
      </c>
      <c r="DA49" s="320" t="str">
        <f>IF('Input -Direct Operating'!DA47=0,"",'Input -Direct Operating'!$G47*'Input -Direct Operating'!DA47)</f>
        <v/>
      </c>
      <c r="DB49" s="320" t="str">
        <f>IF('Input -Direct Operating'!DB47=0,"",'Input -Direct Operating'!$G47*'Input -Direct Operating'!DB47)</f>
        <v/>
      </c>
      <c r="DC49" s="320" t="str">
        <f>IF('Input -Direct Operating'!DC47=0,"",'Input -Direct Operating'!$G47*'Input -Direct Operating'!DC47)</f>
        <v/>
      </c>
      <c r="DD49" s="320" t="str">
        <f>IF('Input -Direct Operating'!DD47=0,"",'Input -Direct Operating'!$G47*'Input -Direct Operating'!DD47)</f>
        <v/>
      </c>
      <c r="DE49" s="320" t="str">
        <f>IF('Input -Direct Operating'!DE47=0,"",'Input -Direct Operating'!$G47*'Input -Direct Operating'!DE47)</f>
        <v/>
      </c>
      <c r="DF49" s="320" t="str">
        <f>IF('Input -Direct Operating'!DF47=0,"",'Input -Direct Operating'!$G47*'Input -Direct Operating'!DF47)</f>
        <v/>
      </c>
      <c r="DG49" s="320" t="str">
        <f>IF('Input -Direct Operating'!DG47=0,"",'Input -Direct Operating'!$G47*'Input -Direct Operating'!DG47)</f>
        <v/>
      </c>
      <c r="DH49" s="320" t="str">
        <f>IF('Input -Direct Operating'!DH47=0,"",'Input -Direct Operating'!$G47*'Input -Direct Operating'!DH47)</f>
        <v/>
      </c>
      <c r="DI49" s="320" t="str">
        <f>IF('Input -Direct Operating'!DI47=0,"",'Input -Direct Operating'!$G47*'Input -Direct Operating'!DI47)</f>
        <v/>
      </c>
      <c r="DJ49" s="320" t="str">
        <f>IF('Input -Direct Operating'!DJ47=0,"",'Input -Direct Operating'!$G47*'Input -Direct Operating'!DJ47)</f>
        <v/>
      </c>
      <c r="DK49" s="320" t="str">
        <f>IF('Input -Direct Operating'!DK47=0,"",'Input -Direct Operating'!$G47*'Input -Direct Operating'!DK47)</f>
        <v/>
      </c>
      <c r="DL49" s="320" t="str">
        <f>IF('Input -Direct Operating'!DL47=0,"",'Input -Direct Operating'!$G47*'Input -Direct Operating'!DL47)</f>
        <v/>
      </c>
      <c r="DM49" s="320" t="str">
        <f>IF('Input -Direct Operating'!DM47=0,"",'Input -Direct Operating'!$G47*'Input -Direct Operating'!DM47)</f>
        <v/>
      </c>
      <c r="DN49" s="320" t="str">
        <f>IF('Input -Direct Operating'!DN47=0,"",'Input -Direct Operating'!$G47*'Input -Direct Operating'!DN47)</f>
        <v/>
      </c>
      <c r="DO49" s="320" t="str">
        <f>IF('Input -Direct Operating'!DO47=0,"",'Input -Direct Operating'!$G47*'Input -Direct Operating'!DO47)</f>
        <v/>
      </c>
      <c r="DP49" s="320" t="str">
        <f>IF('Input -Direct Operating'!DP47=0,"",'Input -Direct Operating'!$G47*'Input -Direct Operating'!DP47)</f>
        <v/>
      </c>
      <c r="DQ49" s="320" t="str">
        <f>IF('Input -Direct Operating'!DQ47=0,"",'Input -Direct Operating'!$G47*'Input -Direct Operating'!DQ47)</f>
        <v/>
      </c>
      <c r="DR49" s="320" t="str">
        <f>IF('Input -Direct Operating'!DR47=0,"",'Input -Direct Operating'!$G47*'Input -Direct Operating'!DR47)</f>
        <v/>
      </c>
      <c r="DS49" s="320" t="str">
        <f>IF('Input -Direct Operating'!DS47=0,"",'Input -Direct Operating'!$G47*'Input -Direct Operating'!DS47)</f>
        <v/>
      </c>
      <c r="DT49" s="320" t="str">
        <f>IF('Input -Direct Operating'!DT47=0,"",'Input -Direct Operating'!$G47*'Input -Direct Operating'!DT47)</f>
        <v/>
      </c>
      <c r="DU49" s="320" t="str">
        <f>IF('Input -Direct Operating'!DU47=0,"",'Input -Direct Operating'!$G47*'Input -Direct Operating'!DU47)</f>
        <v/>
      </c>
      <c r="DV49" s="320" t="str">
        <f>IF('Input -Direct Operating'!DV47=0,"",'Input -Direct Operating'!$G47*'Input -Direct Operating'!DV47)</f>
        <v/>
      </c>
      <c r="DW49" s="320" t="str">
        <f>IF('Input -Direct Operating'!DW47=0,"",'Input -Direct Operating'!$G47*'Input -Direct Operating'!DW47)</f>
        <v/>
      </c>
      <c r="DX49" s="320" t="str">
        <f>IF('Input -Direct Operating'!DX47=0,"",'Input -Direct Operating'!$G47*'Input -Direct Operating'!DX47)</f>
        <v/>
      </c>
      <c r="DY49" s="320" t="str">
        <f>IF('Input -Direct Operating'!DY47=0,"",'Input -Direct Operating'!$G47*'Input -Direct Operating'!DY47)</f>
        <v/>
      </c>
      <c r="DZ49" s="320" t="str">
        <f>IF('Input -Direct Operating'!DZ47=0,"",'Input -Direct Operating'!$G47*'Input -Direct Operating'!DZ47)</f>
        <v/>
      </c>
      <c r="EA49" s="320" t="str">
        <f>IF('Input -Direct Operating'!EA47=0,"",'Input -Direct Operating'!$G47*'Input -Direct Operating'!EA47)</f>
        <v/>
      </c>
      <c r="EB49" s="320" t="str">
        <f>IF('Input -Direct Operating'!EB47=0,"",'Input -Direct Operating'!$G47*'Input -Direct Operating'!EB47)</f>
        <v/>
      </c>
      <c r="EC49" s="320" t="str">
        <f>IF('Input -Direct Operating'!EC47=0,"",'Input -Direct Operating'!$G47*'Input -Direct Operating'!EC47)</f>
        <v/>
      </c>
      <c r="ED49" s="320" t="str">
        <f>IF('Input -Direct Operating'!ED47=0,"",'Input -Direct Operating'!$G47*'Input -Direct Operating'!ED47)</f>
        <v/>
      </c>
      <c r="EE49" s="320" t="str">
        <f>IF('Input -Direct Operating'!EE47=0,"",'Input -Direct Operating'!$G47*'Input -Direct Operating'!EE47)</f>
        <v/>
      </c>
      <c r="EF49" s="320" t="str">
        <f>IF('Input -Direct Operating'!EF47=0,"",'Input -Direct Operating'!$G47*'Input -Direct Operating'!EF47)</f>
        <v/>
      </c>
      <c r="EG49" s="320" t="str">
        <f>IF('Input -Direct Operating'!EG47=0,"",'Input -Direct Operating'!$G47*'Input -Direct Operating'!EG47)</f>
        <v/>
      </c>
      <c r="EH49" s="320" t="str">
        <f>IF('Input -Direct Operating'!EH47=0,"",'Input -Direct Operating'!$G47*'Input -Direct Operating'!EH47)</f>
        <v/>
      </c>
      <c r="EI49" s="320" t="str">
        <f>IF('Input -Direct Operating'!EI47=0,"",'Input -Direct Operating'!$G47*'Input -Direct Operating'!EI47)</f>
        <v/>
      </c>
      <c r="EJ49" s="320" t="str">
        <f>IF('Input -Direct Operating'!EJ47=0,"",'Input -Direct Operating'!$G47*'Input -Direct Operating'!EJ47)</f>
        <v/>
      </c>
      <c r="EK49" s="320" t="str">
        <f>IF('Input -Direct Operating'!EK47=0,"",'Input -Direct Operating'!$G47*'Input -Direct Operating'!EK47)</f>
        <v/>
      </c>
      <c r="EL49" s="320" t="str">
        <f>IF('Input -Direct Operating'!EL47=0,"",'Input -Direct Operating'!$G47*'Input -Direct Operating'!EL47)</f>
        <v/>
      </c>
      <c r="EM49" s="320" t="str">
        <f>IF('Input -Direct Operating'!EM47=0,"",'Input -Direct Operating'!$G47*'Input -Direct Operating'!EM47)</f>
        <v/>
      </c>
      <c r="EN49" s="320" t="str">
        <f>IF('Input -Direct Operating'!EN47=0,"",'Input -Direct Operating'!$G47*'Input -Direct Operating'!EN47)</f>
        <v/>
      </c>
      <c r="EO49" s="320" t="str">
        <f>IF('Input -Direct Operating'!EO47=0,"",'Input -Direct Operating'!$G47*'Input -Direct Operating'!EO47)</f>
        <v/>
      </c>
      <c r="EP49" s="320" t="str">
        <f>IF('Input -Direct Operating'!EP47=0,"",'Input -Direct Operating'!$G47*'Input -Direct Operating'!EP47)</f>
        <v/>
      </c>
      <c r="EQ49" s="320" t="str">
        <f>IF('Input -Direct Operating'!EQ47=0,"",'Input -Direct Operating'!$G47*'Input -Direct Operating'!EQ47)</f>
        <v/>
      </c>
      <c r="ER49" s="320" t="str">
        <f>IF('Input -Direct Operating'!ER47=0,"",'Input -Direct Operating'!$G47*'Input -Direct Operating'!ER47)</f>
        <v/>
      </c>
      <c r="ES49" s="320" t="str">
        <f>IF('Input -Direct Operating'!ES47=0,"",'Input -Direct Operating'!$G47*'Input -Direct Operating'!ES47)</f>
        <v/>
      </c>
    </row>
    <row r="50" spans="1:153 16383:16383">
      <c r="A50" s="853" t="str">
        <f>IF('Input -Direct Operating'!A48=0,"",'Input -Direct Operating'!A48)</f>
        <v/>
      </c>
      <c r="B50" s="854"/>
      <c r="C50" s="855"/>
      <c r="D50" s="323" t="str">
        <f>IF('Input -Direct Operating'!C48=0,"",'Input -Direct Operating'!C48)</f>
        <v/>
      </c>
      <c r="E50" s="327" t="str">
        <f>IF('Input -Direct Operating'!D48=0,"",'Input -Direct Operating'!D48)</f>
        <v/>
      </c>
      <c r="F50" s="328" t="str">
        <f>IF('Input -Direct Operating'!E48=0,"",'Input -Direct Operating'!E48)</f>
        <v/>
      </c>
      <c r="G50" s="328" t="str">
        <f>IF('Input -Direct Operating'!F48=0,"",'Input -Direct Operating'!F48)</f>
        <v/>
      </c>
      <c r="H50" s="328" t="str">
        <f>IF('Input -Direct Operating'!G48=0,"",'Input -Direct Operating'!G48)</f>
        <v/>
      </c>
      <c r="I50" s="320" t="str">
        <f>IF('Input -Direct Operating'!I48=0,"",'Input -Direct Operating'!$G48*'Input -Direct Operating'!I48)</f>
        <v/>
      </c>
      <c r="J50" s="320" t="str">
        <f>IF('Input -Direct Operating'!J48=0,"",'Input -Direct Operating'!$G48*'Input -Direct Operating'!J48)</f>
        <v/>
      </c>
      <c r="K50" s="320" t="str">
        <f>IF('Input -Direct Operating'!K48=0,"",'Input -Direct Operating'!$G48*'Input -Direct Operating'!K48)</f>
        <v/>
      </c>
      <c r="L50" s="320" t="str">
        <f>IF('Input -Direct Operating'!L48=0,"",'Input -Direct Operating'!$G48*'Input -Direct Operating'!L48)</f>
        <v/>
      </c>
      <c r="M50" s="320" t="str">
        <f>IF('Input -Direct Operating'!M48=0,"",'Input -Direct Operating'!$G48*'Input -Direct Operating'!M48)</f>
        <v/>
      </c>
      <c r="N50" s="320" t="str">
        <f>IF('Input -Direct Operating'!N48=0,"",'Input -Direct Operating'!$G48*'Input -Direct Operating'!N48)</f>
        <v/>
      </c>
      <c r="O50" s="320" t="str">
        <f>IF('Input -Direct Operating'!O48=0,"",'Input -Direct Operating'!$G48*'Input -Direct Operating'!O48)</f>
        <v/>
      </c>
      <c r="P50" s="320" t="str">
        <f>IF('Input -Direct Operating'!P48=0,"",'Input -Direct Operating'!$G48*'Input -Direct Operating'!P48)</f>
        <v/>
      </c>
      <c r="Q50" s="320" t="str">
        <f>IF('Input -Direct Operating'!Q48=0,"",'Input -Direct Operating'!$G48*'Input -Direct Operating'!Q48)</f>
        <v/>
      </c>
      <c r="R50" s="320" t="str">
        <f>IF('Input -Direct Operating'!R48=0,"",'Input -Direct Operating'!$G48*'Input -Direct Operating'!R48)</f>
        <v/>
      </c>
      <c r="S50" s="320" t="str">
        <f>IF('Input -Direct Operating'!S48=0,"",'Input -Direct Operating'!$G48*'Input -Direct Operating'!S48)</f>
        <v/>
      </c>
      <c r="T50" s="320" t="str">
        <f>IF('Input -Direct Operating'!T48=0,"",'Input -Direct Operating'!$G48*'Input -Direct Operating'!T48)</f>
        <v/>
      </c>
      <c r="U50" s="320" t="str">
        <f>IF('Input -Direct Operating'!U48=0,"",'Input -Direct Operating'!$G48*'Input -Direct Operating'!U48)</f>
        <v/>
      </c>
      <c r="V50" s="320" t="str">
        <f>IF('Input -Direct Operating'!V48=0,"",'Input -Direct Operating'!$G48*'Input -Direct Operating'!V48)</f>
        <v/>
      </c>
      <c r="W50" s="320" t="str">
        <f>IF('Input -Direct Operating'!W48=0,"",'Input -Direct Operating'!$G48*'Input -Direct Operating'!W48)</f>
        <v/>
      </c>
      <c r="X50" s="320" t="str">
        <f>IF('Input -Direct Operating'!X48=0,"",'Input -Direct Operating'!$G48*'Input -Direct Operating'!X48)</f>
        <v/>
      </c>
      <c r="Y50" s="320" t="str">
        <f>IF('Input -Direct Operating'!Y48=0,"",'Input -Direct Operating'!$G48*'Input -Direct Operating'!Y48)</f>
        <v/>
      </c>
      <c r="Z50" s="320" t="str">
        <f>IF('Input -Direct Operating'!Z48=0,"",'Input -Direct Operating'!$G48*'Input -Direct Operating'!Z48)</f>
        <v/>
      </c>
      <c r="AA50" s="320" t="str">
        <f>IF('Input -Direct Operating'!AA48=0,"",'Input -Direct Operating'!$G48*'Input -Direct Operating'!AA48)</f>
        <v/>
      </c>
      <c r="AB50" s="320" t="str">
        <f>IF('Input -Direct Operating'!AB48=0,"",'Input -Direct Operating'!$G48*'Input -Direct Operating'!AB48)</f>
        <v/>
      </c>
      <c r="AC50" s="320" t="str">
        <f>IF('Input -Direct Operating'!AC48=0,"",'Input -Direct Operating'!$G48*'Input -Direct Operating'!AC48)</f>
        <v/>
      </c>
      <c r="AD50" s="320" t="str">
        <f>IF('Input -Direct Operating'!AD48=0,"",'Input -Direct Operating'!$G48*'Input -Direct Operating'!AD48)</f>
        <v/>
      </c>
      <c r="AE50" s="320" t="str">
        <f>IF('Input -Direct Operating'!AE48=0,"",'Input -Direct Operating'!$G48*'Input -Direct Operating'!AE48)</f>
        <v/>
      </c>
      <c r="AF50" s="320" t="str">
        <f>IF('Input -Direct Operating'!AF48=0,"",'Input -Direct Operating'!$G48*'Input -Direct Operating'!AF48)</f>
        <v/>
      </c>
      <c r="AG50" s="320" t="str">
        <f>IF('Input -Direct Operating'!AG48=0,"",'Input -Direct Operating'!$G48*'Input -Direct Operating'!AG48)</f>
        <v/>
      </c>
      <c r="AH50" s="320" t="str">
        <f>IF('Input -Direct Operating'!AH48=0,"",'Input -Direct Operating'!$G48*'Input -Direct Operating'!AH48)</f>
        <v/>
      </c>
      <c r="AI50" s="320" t="str">
        <f>IF('Input -Direct Operating'!AI48=0,"",'Input -Direct Operating'!$G48*'Input -Direct Operating'!AI48)</f>
        <v/>
      </c>
      <c r="AJ50" s="320" t="str">
        <f>IF('Input -Direct Operating'!AJ48=0,"",'Input -Direct Operating'!$G48*'Input -Direct Operating'!AJ48)</f>
        <v/>
      </c>
      <c r="AK50" s="320" t="str">
        <f>IF('Input -Direct Operating'!AK48=0,"",'Input -Direct Operating'!$G48*'Input -Direct Operating'!AK48)</f>
        <v/>
      </c>
      <c r="AL50" s="320" t="str">
        <f>IF('Input -Direct Operating'!AL48=0,"",'Input -Direct Operating'!$G48*'Input -Direct Operating'!AL48)</f>
        <v/>
      </c>
      <c r="AM50" s="320" t="str">
        <f>IF('Input -Direct Operating'!AM48=0,"",'Input -Direct Operating'!$G48*'Input -Direct Operating'!AM48)</f>
        <v/>
      </c>
      <c r="AN50" s="320" t="str">
        <f>IF('Input -Direct Operating'!AN48=0,"",'Input -Direct Operating'!$G48*'Input -Direct Operating'!AN48)</f>
        <v/>
      </c>
      <c r="AO50" s="320" t="str">
        <f>IF('Input -Direct Operating'!AO48=0,"",'Input -Direct Operating'!$G48*'Input -Direct Operating'!AO48)</f>
        <v/>
      </c>
      <c r="AP50" s="320" t="str">
        <f>IF('Input -Direct Operating'!AP48=0,"",'Input -Direct Operating'!$G48*'Input -Direct Operating'!AP48)</f>
        <v/>
      </c>
      <c r="AQ50" s="320" t="str">
        <f>IF('Input -Direct Operating'!AQ48=0,"",'Input -Direct Operating'!$G48*'Input -Direct Operating'!AQ48)</f>
        <v/>
      </c>
      <c r="AR50" s="320" t="str">
        <f>IF('Input -Direct Operating'!AR48=0,"",'Input -Direct Operating'!$G48*'Input -Direct Operating'!AR48)</f>
        <v/>
      </c>
      <c r="AS50" s="320" t="str">
        <f>IF('Input -Direct Operating'!AS48=0,"",'Input -Direct Operating'!$G48*'Input -Direct Operating'!AS48)</f>
        <v/>
      </c>
      <c r="AT50" s="320" t="str">
        <f>IF('Input -Direct Operating'!AT48=0,"",'Input -Direct Operating'!$G48*'Input -Direct Operating'!AT48)</f>
        <v/>
      </c>
      <c r="AU50" s="320" t="str">
        <f>IF('Input -Direct Operating'!AU48=0,"",'Input -Direct Operating'!$G48*'Input -Direct Operating'!AU48)</f>
        <v/>
      </c>
      <c r="AV50" s="320" t="str">
        <f>IF('Input -Direct Operating'!AV48=0,"",'Input -Direct Operating'!$G48*'Input -Direct Operating'!AV48)</f>
        <v/>
      </c>
      <c r="AW50" s="320" t="str">
        <f>IF('Input -Direct Operating'!AW48=0,"",'Input -Direct Operating'!$G48*'Input -Direct Operating'!AW48)</f>
        <v/>
      </c>
      <c r="AX50" s="320" t="str">
        <f>IF('Input -Direct Operating'!AX48=0,"",'Input -Direct Operating'!$G48*'Input -Direct Operating'!AX48)</f>
        <v/>
      </c>
      <c r="AY50" s="320" t="str">
        <f>IF('Input -Direct Operating'!AY48=0,"",'Input -Direct Operating'!$G48*'Input -Direct Operating'!AY48)</f>
        <v/>
      </c>
      <c r="AZ50" s="320" t="str">
        <f>IF('Input -Direct Operating'!AZ48=0,"",'Input -Direct Operating'!$G48*'Input -Direct Operating'!AZ48)</f>
        <v/>
      </c>
      <c r="BA50" s="320" t="str">
        <f>IF('Input -Direct Operating'!BA48=0,"",'Input -Direct Operating'!$G48*'Input -Direct Operating'!BA48)</f>
        <v/>
      </c>
      <c r="BB50" s="320" t="str">
        <f>IF('Input -Direct Operating'!BB48=0,"",'Input -Direct Operating'!$G48*'Input -Direct Operating'!BB48)</f>
        <v/>
      </c>
      <c r="BC50" s="320" t="str">
        <f>IF('Input -Direct Operating'!BC48=0,"",'Input -Direct Operating'!$G48*'Input -Direct Operating'!BC48)</f>
        <v/>
      </c>
      <c r="BD50" s="320" t="str">
        <f>IF('Input -Direct Operating'!BD48=0,"",'Input -Direct Operating'!$G48*'Input -Direct Operating'!BD48)</f>
        <v/>
      </c>
      <c r="BE50" s="320" t="str">
        <f>IF('Input -Direct Operating'!BE48=0,"",'Input -Direct Operating'!$G48*'Input -Direct Operating'!BE48)</f>
        <v/>
      </c>
      <c r="BF50" s="320" t="str">
        <f>IF('Input -Direct Operating'!BF48=0,"",'Input -Direct Operating'!$G48*'Input -Direct Operating'!BF48)</f>
        <v/>
      </c>
      <c r="BG50" s="320" t="str">
        <f>IF('Input -Direct Operating'!BG48=0,"",'Input -Direct Operating'!$G48*'Input -Direct Operating'!BG48)</f>
        <v/>
      </c>
      <c r="BH50" s="320" t="str">
        <f>IF('Input -Direct Operating'!BH48=0,"",'Input -Direct Operating'!$G48*'Input -Direct Operating'!BH48)</f>
        <v/>
      </c>
      <c r="BI50" s="320" t="str">
        <f>IF('Input -Direct Operating'!BI48=0,"",'Input -Direct Operating'!$G48*'Input -Direct Operating'!BI48)</f>
        <v/>
      </c>
      <c r="BJ50" s="320" t="str">
        <f>IF('Input -Direct Operating'!BJ48=0,"",'Input -Direct Operating'!$G48*'Input -Direct Operating'!BJ48)</f>
        <v/>
      </c>
      <c r="BK50" s="320" t="str">
        <f>IF('Input -Direct Operating'!BK48=0,"",'Input -Direct Operating'!$G48*'Input -Direct Operating'!BK48)</f>
        <v/>
      </c>
      <c r="BL50" s="320" t="str">
        <f>IF('Input -Direct Operating'!BL48=0,"",'Input -Direct Operating'!$G48*'Input -Direct Operating'!BL48)</f>
        <v/>
      </c>
      <c r="BM50" s="320" t="str">
        <f>IF('Input -Direct Operating'!BM48=0,"",'Input -Direct Operating'!$G48*'Input -Direct Operating'!BM48)</f>
        <v/>
      </c>
      <c r="BN50" s="320" t="str">
        <f>IF('Input -Direct Operating'!BN48=0,"",'Input -Direct Operating'!$G48*'Input -Direct Operating'!BN48)</f>
        <v/>
      </c>
      <c r="BO50" s="320" t="str">
        <f>IF('Input -Direct Operating'!BO48=0,"",'Input -Direct Operating'!$G48*'Input -Direct Operating'!BO48)</f>
        <v/>
      </c>
      <c r="BP50" s="320" t="str">
        <f>IF('Input -Direct Operating'!BP48=0,"",'Input -Direct Operating'!$G48*'Input -Direct Operating'!BP48)</f>
        <v/>
      </c>
      <c r="BQ50" s="320" t="str">
        <f>IF('Input -Direct Operating'!BQ48=0,"",'Input -Direct Operating'!$G48*'Input -Direct Operating'!BQ48)</f>
        <v/>
      </c>
      <c r="BR50" s="320" t="str">
        <f>IF('Input -Direct Operating'!BR48=0,"",'Input -Direct Operating'!$G48*'Input -Direct Operating'!BR48)</f>
        <v/>
      </c>
      <c r="BS50" s="320" t="str">
        <f>IF('Input -Direct Operating'!BS48=0,"",'Input -Direct Operating'!$G48*'Input -Direct Operating'!BS48)</f>
        <v/>
      </c>
      <c r="BT50" s="320" t="str">
        <f>IF('Input -Direct Operating'!BT48=0,"",'Input -Direct Operating'!$G48*'Input -Direct Operating'!BT48)</f>
        <v/>
      </c>
      <c r="BU50" s="320" t="str">
        <f>IF('Input -Direct Operating'!BU48=0,"",'Input -Direct Operating'!$G48*'Input -Direct Operating'!BU48)</f>
        <v/>
      </c>
      <c r="BV50" s="320" t="str">
        <f>IF('Input -Direct Operating'!BV48=0,"",'Input -Direct Operating'!$G48*'Input -Direct Operating'!BV48)</f>
        <v/>
      </c>
      <c r="BW50" s="320" t="str">
        <f>IF('Input -Direct Operating'!BW48=0,"",'Input -Direct Operating'!$G48*'Input -Direct Operating'!BW48)</f>
        <v/>
      </c>
      <c r="BX50" s="320" t="str">
        <f>IF('Input -Direct Operating'!BX48=0,"",'Input -Direct Operating'!$G48*'Input -Direct Operating'!BX48)</f>
        <v/>
      </c>
      <c r="BY50" s="320" t="str">
        <f>IF('Input -Direct Operating'!BY48=0,"",'Input -Direct Operating'!$G48*'Input -Direct Operating'!BY48)</f>
        <v/>
      </c>
      <c r="BZ50" s="320" t="str">
        <f>IF('Input -Direct Operating'!BZ48=0,"",'Input -Direct Operating'!$G48*'Input -Direct Operating'!BZ48)</f>
        <v/>
      </c>
      <c r="CA50" s="320" t="str">
        <f>IF('Input -Direct Operating'!CA48=0,"",'Input -Direct Operating'!$G48*'Input -Direct Operating'!CA48)</f>
        <v/>
      </c>
      <c r="CB50" s="320" t="str">
        <f>IF('Input -Direct Operating'!CB48=0,"",'Input -Direct Operating'!$G48*'Input -Direct Operating'!CB48)</f>
        <v/>
      </c>
      <c r="CC50" s="320" t="str">
        <f>IF('Input -Direct Operating'!CC48=0,"",'Input -Direct Operating'!$G48*'Input -Direct Operating'!CC48)</f>
        <v/>
      </c>
      <c r="CD50" s="320" t="str">
        <f>IF('Input -Direct Operating'!CD48=0,"",'Input -Direct Operating'!$G48*'Input -Direct Operating'!CD48)</f>
        <v/>
      </c>
      <c r="CE50" s="320" t="str">
        <f>IF('Input -Direct Operating'!CE48=0,"",'Input -Direct Operating'!$G48*'Input -Direct Operating'!CE48)</f>
        <v/>
      </c>
      <c r="CF50" s="320" t="str">
        <f>IF('Input -Direct Operating'!CF48=0,"",'Input -Direct Operating'!$G48*'Input -Direct Operating'!CF48)</f>
        <v/>
      </c>
      <c r="CG50" s="320" t="str">
        <f>IF('Input -Direct Operating'!CG48=0,"",'Input -Direct Operating'!$G48*'Input -Direct Operating'!CG48)</f>
        <v/>
      </c>
      <c r="CH50" s="320" t="str">
        <f>IF('Input -Direct Operating'!CH48=0,"",'Input -Direct Operating'!$G48*'Input -Direct Operating'!CH48)</f>
        <v/>
      </c>
      <c r="CI50" s="320" t="str">
        <f>IF('Input -Direct Operating'!CI48=0,"",'Input -Direct Operating'!$G48*'Input -Direct Operating'!CI48)</f>
        <v/>
      </c>
      <c r="CJ50" s="320" t="str">
        <f>IF('Input -Direct Operating'!CJ48=0,"",'Input -Direct Operating'!$G48*'Input -Direct Operating'!CJ48)</f>
        <v/>
      </c>
      <c r="CK50" s="320" t="str">
        <f>IF('Input -Direct Operating'!CK48=0,"",'Input -Direct Operating'!$G48*'Input -Direct Operating'!CK48)</f>
        <v/>
      </c>
      <c r="CL50" s="320" t="str">
        <f>IF('Input -Direct Operating'!CL48=0,"",'Input -Direct Operating'!$G48*'Input -Direct Operating'!CL48)</f>
        <v/>
      </c>
      <c r="CM50" s="320" t="str">
        <f>IF('Input -Direct Operating'!CM48=0,"",'Input -Direct Operating'!$G48*'Input -Direct Operating'!CM48)</f>
        <v/>
      </c>
      <c r="CN50" s="320" t="str">
        <f>IF('Input -Direct Operating'!CN48=0,"",'Input -Direct Operating'!$G48*'Input -Direct Operating'!CN48)</f>
        <v/>
      </c>
      <c r="CO50" s="320" t="str">
        <f>IF('Input -Direct Operating'!CO48=0,"",'Input -Direct Operating'!$G48*'Input -Direct Operating'!CO48)</f>
        <v/>
      </c>
      <c r="CP50" s="320" t="str">
        <f>IF('Input -Direct Operating'!CP48=0,"",'Input -Direct Operating'!$G48*'Input -Direct Operating'!CP48)</f>
        <v/>
      </c>
      <c r="CQ50" s="320" t="str">
        <f>IF('Input -Direct Operating'!CQ48=0,"",'Input -Direct Operating'!$G48*'Input -Direct Operating'!CQ48)</f>
        <v/>
      </c>
      <c r="CR50" s="320" t="str">
        <f>IF('Input -Direct Operating'!CR48=0,"",'Input -Direct Operating'!$G48*'Input -Direct Operating'!CR48)</f>
        <v/>
      </c>
      <c r="CS50" s="320" t="str">
        <f>IF('Input -Direct Operating'!CS48=0,"",'Input -Direct Operating'!$G48*'Input -Direct Operating'!CS48)</f>
        <v/>
      </c>
      <c r="CT50" s="320" t="str">
        <f>IF('Input -Direct Operating'!CT48=0,"",'Input -Direct Operating'!$G48*'Input -Direct Operating'!CT48)</f>
        <v/>
      </c>
      <c r="CU50" s="320" t="str">
        <f>IF('Input -Direct Operating'!CU48=0,"",'Input -Direct Operating'!$G48*'Input -Direct Operating'!CU48)</f>
        <v/>
      </c>
      <c r="CV50" s="320" t="str">
        <f>IF('Input -Direct Operating'!CV48=0,"",'Input -Direct Operating'!$G48*'Input -Direct Operating'!CV48)</f>
        <v/>
      </c>
      <c r="CW50" s="320" t="str">
        <f>IF('Input -Direct Operating'!CW48=0,"",'Input -Direct Operating'!$G48*'Input -Direct Operating'!CW48)</f>
        <v/>
      </c>
      <c r="CX50" s="320" t="str">
        <f>IF('Input -Direct Operating'!CX48=0,"",'Input -Direct Operating'!$G48*'Input -Direct Operating'!CX48)</f>
        <v/>
      </c>
      <c r="CY50" s="320" t="str">
        <f>IF('Input -Direct Operating'!CY48=0,"",'Input -Direct Operating'!$G48*'Input -Direct Operating'!CY48)</f>
        <v/>
      </c>
      <c r="CZ50" s="320" t="str">
        <f>IF('Input -Direct Operating'!CZ48=0,"",'Input -Direct Operating'!$G48*'Input -Direct Operating'!CZ48)</f>
        <v/>
      </c>
      <c r="DA50" s="320" t="str">
        <f>IF('Input -Direct Operating'!DA48=0,"",'Input -Direct Operating'!$G48*'Input -Direct Operating'!DA48)</f>
        <v/>
      </c>
      <c r="DB50" s="320" t="str">
        <f>IF('Input -Direct Operating'!DB48=0,"",'Input -Direct Operating'!$G48*'Input -Direct Operating'!DB48)</f>
        <v/>
      </c>
      <c r="DC50" s="320" t="str">
        <f>IF('Input -Direct Operating'!DC48=0,"",'Input -Direct Operating'!$G48*'Input -Direct Operating'!DC48)</f>
        <v/>
      </c>
      <c r="DD50" s="320" t="str">
        <f>IF('Input -Direct Operating'!DD48=0,"",'Input -Direct Operating'!$G48*'Input -Direct Operating'!DD48)</f>
        <v/>
      </c>
      <c r="DE50" s="320" t="str">
        <f>IF('Input -Direct Operating'!DE48=0,"",'Input -Direct Operating'!$G48*'Input -Direct Operating'!DE48)</f>
        <v/>
      </c>
      <c r="DF50" s="320" t="str">
        <f>IF('Input -Direct Operating'!DF48=0,"",'Input -Direct Operating'!$G48*'Input -Direct Operating'!DF48)</f>
        <v/>
      </c>
      <c r="DG50" s="320" t="str">
        <f>IF('Input -Direct Operating'!DG48=0,"",'Input -Direct Operating'!$G48*'Input -Direct Operating'!DG48)</f>
        <v/>
      </c>
      <c r="DH50" s="320" t="str">
        <f>IF('Input -Direct Operating'!DH48=0,"",'Input -Direct Operating'!$G48*'Input -Direct Operating'!DH48)</f>
        <v/>
      </c>
      <c r="DI50" s="320" t="str">
        <f>IF('Input -Direct Operating'!DI48=0,"",'Input -Direct Operating'!$G48*'Input -Direct Operating'!DI48)</f>
        <v/>
      </c>
      <c r="DJ50" s="320" t="str">
        <f>IF('Input -Direct Operating'!DJ48=0,"",'Input -Direct Operating'!$G48*'Input -Direct Operating'!DJ48)</f>
        <v/>
      </c>
      <c r="DK50" s="320" t="str">
        <f>IF('Input -Direct Operating'!DK48=0,"",'Input -Direct Operating'!$G48*'Input -Direct Operating'!DK48)</f>
        <v/>
      </c>
      <c r="DL50" s="320" t="str">
        <f>IF('Input -Direct Operating'!DL48=0,"",'Input -Direct Operating'!$G48*'Input -Direct Operating'!DL48)</f>
        <v/>
      </c>
      <c r="DM50" s="320" t="str">
        <f>IF('Input -Direct Operating'!DM48=0,"",'Input -Direct Operating'!$G48*'Input -Direct Operating'!DM48)</f>
        <v/>
      </c>
      <c r="DN50" s="320" t="str">
        <f>IF('Input -Direct Operating'!DN48=0,"",'Input -Direct Operating'!$G48*'Input -Direct Operating'!DN48)</f>
        <v/>
      </c>
      <c r="DO50" s="320" t="str">
        <f>IF('Input -Direct Operating'!DO48=0,"",'Input -Direct Operating'!$G48*'Input -Direct Operating'!DO48)</f>
        <v/>
      </c>
      <c r="DP50" s="320" t="str">
        <f>IF('Input -Direct Operating'!DP48=0,"",'Input -Direct Operating'!$G48*'Input -Direct Operating'!DP48)</f>
        <v/>
      </c>
      <c r="DQ50" s="320" t="str">
        <f>IF('Input -Direct Operating'!DQ48=0,"",'Input -Direct Operating'!$G48*'Input -Direct Operating'!DQ48)</f>
        <v/>
      </c>
      <c r="DR50" s="320" t="str">
        <f>IF('Input -Direct Operating'!DR48=0,"",'Input -Direct Operating'!$G48*'Input -Direct Operating'!DR48)</f>
        <v/>
      </c>
      <c r="DS50" s="320" t="str">
        <f>IF('Input -Direct Operating'!DS48=0,"",'Input -Direct Operating'!$G48*'Input -Direct Operating'!DS48)</f>
        <v/>
      </c>
      <c r="DT50" s="320" t="str">
        <f>IF('Input -Direct Operating'!DT48=0,"",'Input -Direct Operating'!$G48*'Input -Direct Operating'!DT48)</f>
        <v/>
      </c>
      <c r="DU50" s="320" t="str">
        <f>IF('Input -Direct Operating'!DU48=0,"",'Input -Direct Operating'!$G48*'Input -Direct Operating'!DU48)</f>
        <v/>
      </c>
      <c r="DV50" s="320" t="str">
        <f>IF('Input -Direct Operating'!DV48=0,"",'Input -Direct Operating'!$G48*'Input -Direct Operating'!DV48)</f>
        <v/>
      </c>
      <c r="DW50" s="320" t="str">
        <f>IF('Input -Direct Operating'!DW48=0,"",'Input -Direct Operating'!$G48*'Input -Direct Operating'!DW48)</f>
        <v/>
      </c>
      <c r="DX50" s="320" t="str">
        <f>IF('Input -Direct Operating'!DX48=0,"",'Input -Direct Operating'!$G48*'Input -Direct Operating'!DX48)</f>
        <v/>
      </c>
      <c r="DY50" s="320" t="str">
        <f>IF('Input -Direct Operating'!DY48=0,"",'Input -Direct Operating'!$G48*'Input -Direct Operating'!DY48)</f>
        <v/>
      </c>
      <c r="DZ50" s="320" t="str">
        <f>IF('Input -Direct Operating'!DZ48=0,"",'Input -Direct Operating'!$G48*'Input -Direct Operating'!DZ48)</f>
        <v/>
      </c>
      <c r="EA50" s="320" t="str">
        <f>IF('Input -Direct Operating'!EA48=0,"",'Input -Direct Operating'!$G48*'Input -Direct Operating'!EA48)</f>
        <v/>
      </c>
      <c r="EB50" s="320" t="str">
        <f>IF('Input -Direct Operating'!EB48=0,"",'Input -Direct Operating'!$G48*'Input -Direct Operating'!EB48)</f>
        <v/>
      </c>
      <c r="EC50" s="320" t="str">
        <f>IF('Input -Direct Operating'!EC48=0,"",'Input -Direct Operating'!$G48*'Input -Direct Operating'!EC48)</f>
        <v/>
      </c>
      <c r="ED50" s="320" t="str">
        <f>IF('Input -Direct Operating'!ED48=0,"",'Input -Direct Operating'!$G48*'Input -Direct Operating'!ED48)</f>
        <v/>
      </c>
      <c r="EE50" s="320" t="str">
        <f>IF('Input -Direct Operating'!EE48=0,"",'Input -Direct Operating'!$G48*'Input -Direct Operating'!EE48)</f>
        <v/>
      </c>
      <c r="EF50" s="320" t="str">
        <f>IF('Input -Direct Operating'!EF48=0,"",'Input -Direct Operating'!$G48*'Input -Direct Operating'!EF48)</f>
        <v/>
      </c>
      <c r="EG50" s="320" t="str">
        <f>IF('Input -Direct Operating'!EG48=0,"",'Input -Direct Operating'!$G48*'Input -Direct Operating'!EG48)</f>
        <v/>
      </c>
      <c r="EH50" s="320" t="str">
        <f>IF('Input -Direct Operating'!EH48=0,"",'Input -Direct Operating'!$G48*'Input -Direct Operating'!EH48)</f>
        <v/>
      </c>
      <c r="EI50" s="320" t="str">
        <f>IF('Input -Direct Operating'!EI48=0,"",'Input -Direct Operating'!$G48*'Input -Direct Operating'!EI48)</f>
        <v/>
      </c>
      <c r="EJ50" s="320" t="str">
        <f>IF('Input -Direct Operating'!EJ48=0,"",'Input -Direct Operating'!$G48*'Input -Direct Operating'!EJ48)</f>
        <v/>
      </c>
      <c r="EK50" s="320" t="str">
        <f>IF('Input -Direct Operating'!EK48=0,"",'Input -Direct Operating'!$G48*'Input -Direct Operating'!EK48)</f>
        <v/>
      </c>
      <c r="EL50" s="320" t="str">
        <f>IF('Input -Direct Operating'!EL48=0,"",'Input -Direct Operating'!$G48*'Input -Direct Operating'!EL48)</f>
        <v/>
      </c>
      <c r="EM50" s="320" t="str">
        <f>IF('Input -Direct Operating'!EM48=0,"",'Input -Direct Operating'!$G48*'Input -Direct Operating'!EM48)</f>
        <v/>
      </c>
      <c r="EN50" s="320" t="str">
        <f>IF('Input -Direct Operating'!EN48=0,"",'Input -Direct Operating'!$G48*'Input -Direct Operating'!EN48)</f>
        <v/>
      </c>
      <c r="EO50" s="320" t="str">
        <f>IF('Input -Direct Operating'!EO48=0,"",'Input -Direct Operating'!$G48*'Input -Direct Operating'!EO48)</f>
        <v/>
      </c>
      <c r="EP50" s="320" t="str">
        <f>IF('Input -Direct Operating'!EP48=0,"",'Input -Direct Operating'!$G48*'Input -Direct Operating'!EP48)</f>
        <v/>
      </c>
      <c r="EQ50" s="320" t="str">
        <f>IF('Input -Direct Operating'!EQ48=0,"",'Input -Direct Operating'!$G48*'Input -Direct Operating'!EQ48)</f>
        <v/>
      </c>
      <c r="ER50" s="320" t="str">
        <f>IF('Input -Direct Operating'!ER48=0,"",'Input -Direct Operating'!$G48*'Input -Direct Operating'!ER48)</f>
        <v/>
      </c>
      <c r="ES50" s="320" t="str">
        <f>IF('Input -Direct Operating'!ES48=0,"",'Input -Direct Operating'!$G48*'Input -Direct Operating'!ES48)</f>
        <v/>
      </c>
    </row>
    <row r="51" spans="1:153 16383:16383">
      <c r="A51" s="853" t="str">
        <f>IF('Input -Direct Operating'!A49=0,"",'Input -Direct Operating'!A49)</f>
        <v/>
      </c>
      <c r="B51" s="854"/>
      <c r="C51" s="855"/>
      <c r="D51" s="323" t="str">
        <f>IF('Input -Direct Operating'!C49=0,"",'Input -Direct Operating'!C49)</f>
        <v/>
      </c>
      <c r="E51" s="327" t="str">
        <f>IF('Input -Direct Operating'!D49=0,"",'Input -Direct Operating'!D49)</f>
        <v/>
      </c>
      <c r="F51" s="328" t="str">
        <f>IF('Input -Direct Operating'!E49=0,"",'Input -Direct Operating'!E49)</f>
        <v/>
      </c>
      <c r="G51" s="328" t="str">
        <f>IF('Input -Direct Operating'!F49=0,"",'Input -Direct Operating'!F49)</f>
        <v/>
      </c>
      <c r="H51" s="328" t="str">
        <f>IF('Input -Direct Operating'!G49=0,"",'Input -Direct Operating'!G49)</f>
        <v/>
      </c>
      <c r="I51" s="320" t="str">
        <f>IF('Input -Direct Operating'!I49=0,"",'Input -Direct Operating'!$G49*'Input -Direct Operating'!I49)</f>
        <v/>
      </c>
      <c r="J51" s="320" t="str">
        <f>IF('Input -Direct Operating'!J49=0,"",'Input -Direct Operating'!$G49*'Input -Direct Operating'!J49)</f>
        <v/>
      </c>
      <c r="K51" s="320" t="str">
        <f>IF('Input -Direct Operating'!K49=0,"",'Input -Direct Operating'!$G49*'Input -Direct Operating'!K49)</f>
        <v/>
      </c>
      <c r="L51" s="320" t="str">
        <f>IF('Input -Direct Operating'!L49=0,"",'Input -Direct Operating'!$G49*'Input -Direct Operating'!L49)</f>
        <v/>
      </c>
      <c r="M51" s="320" t="str">
        <f>IF('Input -Direct Operating'!M49=0,"",'Input -Direct Operating'!$G49*'Input -Direct Operating'!M49)</f>
        <v/>
      </c>
      <c r="N51" s="320" t="str">
        <f>IF('Input -Direct Operating'!N49=0,"",'Input -Direct Operating'!$G49*'Input -Direct Operating'!N49)</f>
        <v/>
      </c>
      <c r="O51" s="320" t="str">
        <f>IF('Input -Direct Operating'!O49=0,"",'Input -Direct Operating'!$G49*'Input -Direct Operating'!O49)</f>
        <v/>
      </c>
      <c r="P51" s="320" t="str">
        <f>IF('Input -Direct Operating'!P49=0,"",'Input -Direct Operating'!$G49*'Input -Direct Operating'!P49)</f>
        <v/>
      </c>
      <c r="Q51" s="320" t="str">
        <f>IF('Input -Direct Operating'!Q49=0,"",'Input -Direct Operating'!$G49*'Input -Direct Operating'!Q49)</f>
        <v/>
      </c>
      <c r="R51" s="320" t="str">
        <f>IF('Input -Direct Operating'!R49=0,"",'Input -Direct Operating'!$G49*'Input -Direct Operating'!R49)</f>
        <v/>
      </c>
      <c r="S51" s="320" t="str">
        <f>IF('Input -Direct Operating'!S49=0,"",'Input -Direct Operating'!$G49*'Input -Direct Operating'!S49)</f>
        <v/>
      </c>
      <c r="T51" s="320" t="str">
        <f>IF('Input -Direct Operating'!T49=0,"",'Input -Direct Operating'!$G49*'Input -Direct Operating'!T49)</f>
        <v/>
      </c>
      <c r="U51" s="320" t="str">
        <f>IF('Input -Direct Operating'!U49=0,"",'Input -Direct Operating'!$G49*'Input -Direct Operating'!U49)</f>
        <v/>
      </c>
      <c r="V51" s="320" t="str">
        <f>IF('Input -Direct Operating'!V49=0,"",'Input -Direct Operating'!$G49*'Input -Direct Operating'!V49)</f>
        <v/>
      </c>
      <c r="W51" s="320" t="str">
        <f>IF('Input -Direct Operating'!W49=0,"",'Input -Direct Operating'!$G49*'Input -Direct Operating'!W49)</f>
        <v/>
      </c>
      <c r="X51" s="320" t="str">
        <f>IF('Input -Direct Operating'!X49=0,"",'Input -Direct Operating'!$G49*'Input -Direct Operating'!X49)</f>
        <v/>
      </c>
      <c r="Y51" s="320" t="str">
        <f>IF('Input -Direct Operating'!Y49=0,"",'Input -Direct Operating'!$G49*'Input -Direct Operating'!Y49)</f>
        <v/>
      </c>
      <c r="Z51" s="320" t="str">
        <f>IF('Input -Direct Operating'!Z49=0,"",'Input -Direct Operating'!$G49*'Input -Direct Operating'!Z49)</f>
        <v/>
      </c>
      <c r="AA51" s="320" t="str">
        <f>IF('Input -Direct Operating'!AA49=0,"",'Input -Direct Operating'!$G49*'Input -Direct Operating'!AA49)</f>
        <v/>
      </c>
      <c r="AB51" s="320" t="str">
        <f>IF('Input -Direct Operating'!AB49=0,"",'Input -Direct Operating'!$G49*'Input -Direct Operating'!AB49)</f>
        <v/>
      </c>
      <c r="AC51" s="320" t="str">
        <f>IF('Input -Direct Operating'!AC49=0,"",'Input -Direct Operating'!$G49*'Input -Direct Operating'!AC49)</f>
        <v/>
      </c>
      <c r="AD51" s="320" t="str">
        <f>IF('Input -Direct Operating'!AD49=0,"",'Input -Direct Operating'!$G49*'Input -Direct Operating'!AD49)</f>
        <v/>
      </c>
      <c r="AE51" s="320" t="str">
        <f>IF('Input -Direct Operating'!AE49=0,"",'Input -Direct Operating'!$G49*'Input -Direct Operating'!AE49)</f>
        <v/>
      </c>
      <c r="AF51" s="320" t="str">
        <f>IF('Input -Direct Operating'!AF49=0,"",'Input -Direct Operating'!$G49*'Input -Direct Operating'!AF49)</f>
        <v/>
      </c>
      <c r="AG51" s="320" t="str">
        <f>IF('Input -Direct Operating'!AG49=0,"",'Input -Direct Operating'!$G49*'Input -Direct Operating'!AG49)</f>
        <v/>
      </c>
      <c r="AH51" s="320" t="str">
        <f>IF('Input -Direct Operating'!AH49=0,"",'Input -Direct Operating'!$G49*'Input -Direct Operating'!AH49)</f>
        <v/>
      </c>
      <c r="AI51" s="320" t="str">
        <f>IF('Input -Direct Operating'!AI49=0,"",'Input -Direct Operating'!$G49*'Input -Direct Operating'!AI49)</f>
        <v/>
      </c>
      <c r="AJ51" s="320" t="str">
        <f>IF('Input -Direct Operating'!AJ49=0,"",'Input -Direct Operating'!$G49*'Input -Direct Operating'!AJ49)</f>
        <v/>
      </c>
      <c r="AK51" s="320" t="str">
        <f>IF('Input -Direct Operating'!AK49=0,"",'Input -Direct Operating'!$G49*'Input -Direct Operating'!AK49)</f>
        <v/>
      </c>
      <c r="AL51" s="320" t="str">
        <f>IF('Input -Direct Operating'!AL49=0,"",'Input -Direct Operating'!$G49*'Input -Direct Operating'!AL49)</f>
        <v/>
      </c>
      <c r="AM51" s="320" t="str">
        <f>IF('Input -Direct Operating'!AM49=0,"",'Input -Direct Operating'!$G49*'Input -Direct Operating'!AM49)</f>
        <v/>
      </c>
      <c r="AN51" s="320" t="str">
        <f>IF('Input -Direct Operating'!AN49=0,"",'Input -Direct Operating'!$G49*'Input -Direct Operating'!AN49)</f>
        <v/>
      </c>
      <c r="AO51" s="320" t="str">
        <f>IF('Input -Direct Operating'!AO49=0,"",'Input -Direct Operating'!$G49*'Input -Direct Operating'!AO49)</f>
        <v/>
      </c>
      <c r="AP51" s="320" t="str">
        <f>IF('Input -Direct Operating'!AP49=0,"",'Input -Direct Operating'!$G49*'Input -Direct Operating'!AP49)</f>
        <v/>
      </c>
      <c r="AQ51" s="320" t="str">
        <f>IF('Input -Direct Operating'!AQ49=0,"",'Input -Direct Operating'!$G49*'Input -Direct Operating'!AQ49)</f>
        <v/>
      </c>
      <c r="AR51" s="320" t="str">
        <f>IF('Input -Direct Operating'!AR49=0,"",'Input -Direct Operating'!$G49*'Input -Direct Operating'!AR49)</f>
        <v/>
      </c>
      <c r="AS51" s="320" t="str">
        <f>IF('Input -Direct Operating'!AS49=0,"",'Input -Direct Operating'!$G49*'Input -Direct Operating'!AS49)</f>
        <v/>
      </c>
      <c r="AT51" s="320" t="str">
        <f>IF('Input -Direct Operating'!AT49=0,"",'Input -Direct Operating'!$G49*'Input -Direct Operating'!AT49)</f>
        <v/>
      </c>
      <c r="AU51" s="320" t="str">
        <f>IF('Input -Direct Operating'!AU49=0,"",'Input -Direct Operating'!$G49*'Input -Direct Operating'!AU49)</f>
        <v/>
      </c>
      <c r="AV51" s="320" t="str">
        <f>IF('Input -Direct Operating'!AV49=0,"",'Input -Direct Operating'!$G49*'Input -Direct Operating'!AV49)</f>
        <v/>
      </c>
      <c r="AW51" s="320" t="str">
        <f>IF('Input -Direct Operating'!AW49=0,"",'Input -Direct Operating'!$G49*'Input -Direct Operating'!AW49)</f>
        <v/>
      </c>
      <c r="AX51" s="320" t="str">
        <f>IF('Input -Direct Operating'!AX49=0,"",'Input -Direct Operating'!$G49*'Input -Direct Operating'!AX49)</f>
        <v/>
      </c>
      <c r="AY51" s="320" t="str">
        <f>IF('Input -Direct Operating'!AY49=0,"",'Input -Direct Operating'!$G49*'Input -Direct Operating'!AY49)</f>
        <v/>
      </c>
      <c r="AZ51" s="320" t="str">
        <f>IF('Input -Direct Operating'!AZ49=0,"",'Input -Direct Operating'!$G49*'Input -Direct Operating'!AZ49)</f>
        <v/>
      </c>
      <c r="BA51" s="320" t="str">
        <f>IF('Input -Direct Operating'!BA49=0,"",'Input -Direct Operating'!$G49*'Input -Direct Operating'!BA49)</f>
        <v/>
      </c>
      <c r="BB51" s="320" t="str">
        <f>IF('Input -Direct Operating'!BB49=0,"",'Input -Direct Operating'!$G49*'Input -Direct Operating'!BB49)</f>
        <v/>
      </c>
      <c r="BC51" s="320" t="str">
        <f>IF('Input -Direct Operating'!BC49=0,"",'Input -Direct Operating'!$G49*'Input -Direct Operating'!BC49)</f>
        <v/>
      </c>
      <c r="BD51" s="320" t="str">
        <f>IF('Input -Direct Operating'!BD49=0,"",'Input -Direct Operating'!$G49*'Input -Direct Operating'!BD49)</f>
        <v/>
      </c>
      <c r="BE51" s="320" t="str">
        <f>IF('Input -Direct Operating'!BE49=0,"",'Input -Direct Operating'!$G49*'Input -Direct Operating'!BE49)</f>
        <v/>
      </c>
      <c r="BF51" s="320" t="str">
        <f>IF('Input -Direct Operating'!BF49=0,"",'Input -Direct Operating'!$G49*'Input -Direct Operating'!BF49)</f>
        <v/>
      </c>
      <c r="BG51" s="320" t="str">
        <f>IF('Input -Direct Operating'!BG49=0,"",'Input -Direct Operating'!$G49*'Input -Direct Operating'!BG49)</f>
        <v/>
      </c>
      <c r="BH51" s="320" t="str">
        <f>IF('Input -Direct Operating'!BH49=0,"",'Input -Direct Operating'!$G49*'Input -Direct Operating'!BH49)</f>
        <v/>
      </c>
      <c r="BI51" s="320" t="str">
        <f>IF('Input -Direct Operating'!BI49=0,"",'Input -Direct Operating'!$G49*'Input -Direct Operating'!BI49)</f>
        <v/>
      </c>
      <c r="BJ51" s="320" t="str">
        <f>IF('Input -Direct Operating'!BJ49=0,"",'Input -Direct Operating'!$G49*'Input -Direct Operating'!BJ49)</f>
        <v/>
      </c>
      <c r="BK51" s="320" t="str">
        <f>IF('Input -Direct Operating'!BK49=0,"",'Input -Direct Operating'!$G49*'Input -Direct Operating'!BK49)</f>
        <v/>
      </c>
      <c r="BL51" s="320" t="str">
        <f>IF('Input -Direct Operating'!BL49=0,"",'Input -Direct Operating'!$G49*'Input -Direct Operating'!BL49)</f>
        <v/>
      </c>
      <c r="BM51" s="320" t="str">
        <f>IF('Input -Direct Operating'!BM49=0,"",'Input -Direct Operating'!$G49*'Input -Direct Operating'!BM49)</f>
        <v/>
      </c>
      <c r="BN51" s="320" t="str">
        <f>IF('Input -Direct Operating'!BN49=0,"",'Input -Direct Operating'!$G49*'Input -Direct Operating'!BN49)</f>
        <v/>
      </c>
      <c r="BO51" s="320" t="str">
        <f>IF('Input -Direct Operating'!BO49=0,"",'Input -Direct Operating'!$G49*'Input -Direct Operating'!BO49)</f>
        <v/>
      </c>
      <c r="BP51" s="320" t="str">
        <f>IF('Input -Direct Operating'!BP49=0,"",'Input -Direct Operating'!$G49*'Input -Direct Operating'!BP49)</f>
        <v/>
      </c>
      <c r="BQ51" s="320" t="str">
        <f>IF('Input -Direct Operating'!BQ49=0,"",'Input -Direct Operating'!$G49*'Input -Direct Operating'!BQ49)</f>
        <v/>
      </c>
      <c r="BR51" s="320" t="str">
        <f>IF('Input -Direct Operating'!BR49=0,"",'Input -Direct Operating'!$G49*'Input -Direct Operating'!BR49)</f>
        <v/>
      </c>
      <c r="BS51" s="320" t="str">
        <f>IF('Input -Direct Operating'!BS49=0,"",'Input -Direct Operating'!$G49*'Input -Direct Operating'!BS49)</f>
        <v/>
      </c>
      <c r="BT51" s="320" t="str">
        <f>IF('Input -Direct Operating'!BT49=0,"",'Input -Direct Operating'!$G49*'Input -Direct Operating'!BT49)</f>
        <v/>
      </c>
      <c r="BU51" s="320" t="str">
        <f>IF('Input -Direct Operating'!BU49=0,"",'Input -Direct Operating'!$G49*'Input -Direct Operating'!BU49)</f>
        <v/>
      </c>
      <c r="BV51" s="320" t="str">
        <f>IF('Input -Direct Operating'!BV49=0,"",'Input -Direct Operating'!$G49*'Input -Direct Operating'!BV49)</f>
        <v/>
      </c>
      <c r="BW51" s="320" t="str">
        <f>IF('Input -Direct Operating'!BW49=0,"",'Input -Direct Operating'!$G49*'Input -Direct Operating'!BW49)</f>
        <v/>
      </c>
      <c r="BX51" s="320" t="str">
        <f>IF('Input -Direct Operating'!BX49=0,"",'Input -Direct Operating'!$G49*'Input -Direct Operating'!BX49)</f>
        <v/>
      </c>
      <c r="BY51" s="320" t="str">
        <f>IF('Input -Direct Operating'!BY49=0,"",'Input -Direct Operating'!$G49*'Input -Direct Operating'!BY49)</f>
        <v/>
      </c>
      <c r="BZ51" s="320" t="str">
        <f>IF('Input -Direct Operating'!BZ49=0,"",'Input -Direct Operating'!$G49*'Input -Direct Operating'!BZ49)</f>
        <v/>
      </c>
      <c r="CA51" s="320" t="str">
        <f>IF('Input -Direct Operating'!CA49=0,"",'Input -Direct Operating'!$G49*'Input -Direct Operating'!CA49)</f>
        <v/>
      </c>
      <c r="CB51" s="320" t="str">
        <f>IF('Input -Direct Operating'!CB49=0,"",'Input -Direct Operating'!$G49*'Input -Direct Operating'!CB49)</f>
        <v/>
      </c>
      <c r="CC51" s="320" t="str">
        <f>IF('Input -Direct Operating'!CC49=0,"",'Input -Direct Operating'!$G49*'Input -Direct Operating'!CC49)</f>
        <v/>
      </c>
      <c r="CD51" s="320" t="str">
        <f>IF('Input -Direct Operating'!CD49=0,"",'Input -Direct Operating'!$G49*'Input -Direct Operating'!CD49)</f>
        <v/>
      </c>
      <c r="CE51" s="320" t="str">
        <f>IF('Input -Direct Operating'!CE49=0,"",'Input -Direct Operating'!$G49*'Input -Direct Operating'!CE49)</f>
        <v/>
      </c>
      <c r="CF51" s="320" t="str">
        <f>IF('Input -Direct Operating'!CF49=0,"",'Input -Direct Operating'!$G49*'Input -Direct Operating'!CF49)</f>
        <v/>
      </c>
      <c r="CG51" s="320" t="str">
        <f>IF('Input -Direct Operating'!CG49=0,"",'Input -Direct Operating'!$G49*'Input -Direct Operating'!CG49)</f>
        <v/>
      </c>
      <c r="CH51" s="320" t="str">
        <f>IF('Input -Direct Operating'!CH49=0,"",'Input -Direct Operating'!$G49*'Input -Direct Operating'!CH49)</f>
        <v/>
      </c>
      <c r="CI51" s="320" t="str">
        <f>IF('Input -Direct Operating'!CI49=0,"",'Input -Direct Operating'!$G49*'Input -Direct Operating'!CI49)</f>
        <v/>
      </c>
      <c r="CJ51" s="320" t="str">
        <f>IF('Input -Direct Operating'!CJ49=0,"",'Input -Direct Operating'!$G49*'Input -Direct Operating'!CJ49)</f>
        <v/>
      </c>
      <c r="CK51" s="320" t="str">
        <f>IF('Input -Direct Operating'!CK49=0,"",'Input -Direct Operating'!$G49*'Input -Direct Operating'!CK49)</f>
        <v/>
      </c>
      <c r="CL51" s="320" t="str">
        <f>IF('Input -Direct Operating'!CL49=0,"",'Input -Direct Operating'!$G49*'Input -Direct Operating'!CL49)</f>
        <v/>
      </c>
      <c r="CM51" s="320" t="str">
        <f>IF('Input -Direct Operating'!CM49=0,"",'Input -Direct Operating'!$G49*'Input -Direct Operating'!CM49)</f>
        <v/>
      </c>
      <c r="CN51" s="320" t="str">
        <f>IF('Input -Direct Operating'!CN49=0,"",'Input -Direct Operating'!$G49*'Input -Direct Operating'!CN49)</f>
        <v/>
      </c>
      <c r="CO51" s="320" t="str">
        <f>IF('Input -Direct Operating'!CO49=0,"",'Input -Direct Operating'!$G49*'Input -Direct Operating'!CO49)</f>
        <v/>
      </c>
      <c r="CP51" s="320" t="str">
        <f>IF('Input -Direct Operating'!CP49=0,"",'Input -Direct Operating'!$G49*'Input -Direct Operating'!CP49)</f>
        <v/>
      </c>
      <c r="CQ51" s="320" t="str">
        <f>IF('Input -Direct Operating'!CQ49=0,"",'Input -Direct Operating'!$G49*'Input -Direct Operating'!CQ49)</f>
        <v/>
      </c>
      <c r="CR51" s="320" t="str">
        <f>IF('Input -Direct Operating'!CR49=0,"",'Input -Direct Operating'!$G49*'Input -Direct Operating'!CR49)</f>
        <v/>
      </c>
      <c r="CS51" s="320" t="str">
        <f>IF('Input -Direct Operating'!CS49=0,"",'Input -Direct Operating'!$G49*'Input -Direct Operating'!CS49)</f>
        <v/>
      </c>
      <c r="CT51" s="320" t="str">
        <f>IF('Input -Direct Operating'!CT49=0,"",'Input -Direct Operating'!$G49*'Input -Direct Operating'!CT49)</f>
        <v/>
      </c>
      <c r="CU51" s="320" t="str">
        <f>IF('Input -Direct Operating'!CU49=0,"",'Input -Direct Operating'!$G49*'Input -Direct Operating'!CU49)</f>
        <v/>
      </c>
      <c r="CV51" s="320" t="str">
        <f>IF('Input -Direct Operating'!CV49=0,"",'Input -Direct Operating'!$G49*'Input -Direct Operating'!CV49)</f>
        <v/>
      </c>
      <c r="CW51" s="320" t="str">
        <f>IF('Input -Direct Operating'!CW49=0,"",'Input -Direct Operating'!$G49*'Input -Direct Operating'!CW49)</f>
        <v/>
      </c>
      <c r="CX51" s="320" t="str">
        <f>IF('Input -Direct Operating'!CX49=0,"",'Input -Direct Operating'!$G49*'Input -Direct Operating'!CX49)</f>
        <v/>
      </c>
      <c r="CY51" s="320" t="str">
        <f>IF('Input -Direct Operating'!CY49=0,"",'Input -Direct Operating'!$G49*'Input -Direct Operating'!CY49)</f>
        <v/>
      </c>
      <c r="CZ51" s="320" t="str">
        <f>IF('Input -Direct Operating'!CZ49=0,"",'Input -Direct Operating'!$G49*'Input -Direct Operating'!CZ49)</f>
        <v/>
      </c>
      <c r="DA51" s="320" t="str">
        <f>IF('Input -Direct Operating'!DA49=0,"",'Input -Direct Operating'!$G49*'Input -Direct Operating'!DA49)</f>
        <v/>
      </c>
      <c r="DB51" s="320" t="str">
        <f>IF('Input -Direct Operating'!DB49=0,"",'Input -Direct Operating'!$G49*'Input -Direct Operating'!DB49)</f>
        <v/>
      </c>
      <c r="DC51" s="320" t="str">
        <f>IF('Input -Direct Operating'!DC49=0,"",'Input -Direct Operating'!$G49*'Input -Direct Operating'!DC49)</f>
        <v/>
      </c>
      <c r="DD51" s="320" t="str">
        <f>IF('Input -Direct Operating'!DD49=0,"",'Input -Direct Operating'!$G49*'Input -Direct Operating'!DD49)</f>
        <v/>
      </c>
      <c r="DE51" s="320" t="str">
        <f>IF('Input -Direct Operating'!DE49=0,"",'Input -Direct Operating'!$G49*'Input -Direct Operating'!DE49)</f>
        <v/>
      </c>
      <c r="DF51" s="320" t="str">
        <f>IF('Input -Direct Operating'!DF49=0,"",'Input -Direct Operating'!$G49*'Input -Direct Operating'!DF49)</f>
        <v/>
      </c>
      <c r="DG51" s="320" t="str">
        <f>IF('Input -Direct Operating'!DG49=0,"",'Input -Direct Operating'!$G49*'Input -Direct Operating'!DG49)</f>
        <v/>
      </c>
      <c r="DH51" s="320" t="str">
        <f>IF('Input -Direct Operating'!DH49=0,"",'Input -Direct Operating'!$G49*'Input -Direct Operating'!DH49)</f>
        <v/>
      </c>
      <c r="DI51" s="320" t="str">
        <f>IF('Input -Direct Operating'!DI49=0,"",'Input -Direct Operating'!$G49*'Input -Direct Operating'!DI49)</f>
        <v/>
      </c>
      <c r="DJ51" s="320" t="str">
        <f>IF('Input -Direct Operating'!DJ49=0,"",'Input -Direct Operating'!$G49*'Input -Direct Operating'!DJ49)</f>
        <v/>
      </c>
      <c r="DK51" s="320" t="str">
        <f>IF('Input -Direct Operating'!DK49=0,"",'Input -Direct Operating'!$G49*'Input -Direct Operating'!DK49)</f>
        <v/>
      </c>
      <c r="DL51" s="320" t="str">
        <f>IF('Input -Direct Operating'!DL49=0,"",'Input -Direct Operating'!$G49*'Input -Direct Operating'!DL49)</f>
        <v/>
      </c>
      <c r="DM51" s="320" t="str">
        <f>IF('Input -Direct Operating'!DM49=0,"",'Input -Direct Operating'!$G49*'Input -Direct Operating'!DM49)</f>
        <v/>
      </c>
      <c r="DN51" s="320" t="str">
        <f>IF('Input -Direct Operating'!DN49=0,"",'Input -Direct Operating'!$G49*'Input -Direct Operating'!DN49)</f>
        <v/>
      </c>
      <c r="DO51" s="320" t="str">
        <f>IF('Input -Direct Operating'!DO49=0,"",'Input -Direct Operating'!$G49*'Input -Direct Operating'!DO49)</f>
        <v/>
      </c>
      <c r="DP51" s="320" t="str">
        <f>IF('Input -Direct Operating'!DP49=0,"",'Input -Direct Operating'!$G49*'Input -Direct Operating'!DP49)</f>
        <v/>
      </c>
      <c r="DQ51" s="320" t="str">
        <f>IF('Input -Direct Operating'!DQ49=0,"",'Input -Direct Operating'!$G49*'Input -Direct Operating'!DQ49)</f>
        <v/>
      </c>
      <c r="DR51" s="320" t="str">
        <f>IF('Input -Direct Operating'!DR49=0,"",'Input -Direct Operating'!$G49*'Input -Direct Operating'!DR49)</f>
        <v/>
      </c>
      <c r="DS51" s="320" t="str">
        <f>IF('Input -Direct Operating'!DS49=0,"",'Input -Direct Operating'!$G49*'Input -Direct Operating'!DS49)</f>
        <v/>
      </c>
      <c r="DT51" s="320" t="str">
        <f>IF('Input -Direct Operating'!DT49=0,"",'Input -Direct Operating'!$G49*'Input -Direct Operating'!DT49)</f>
        <v/>
      </c>
      <c r="DU51" s="320" t="str">
        <f>IF('Input -Direct Operating'!DU49=0,"",'Input -Direct Operating'!$G49*'Input -Direct Operating'!DU49)</f>
        <v/>
      </c>
      <c r="DV51" s="320" t="str">
        <f>IF('Input -Direct Operating'!DV49=0,"",'Input -Direct Operating'!$G49*'Input -Direct Operating'!DV49)</f>
        <v/>
      </c>
      <c r="DW51" s="320" t="str">
        <f>IF('Input -Direct Operating'!DW49=0,"",'Input -Direct Operating'!$G49*'Input -Direct Operating'!DW49)</f>
        <v/>
      </c>
      <c r="DX51" s="320" t="str">
        <f>IF('Input -Direct Operating'!DX49=0,"",'Input -Direct Operating'!$G49*'Input -Direct Operating'!DX49)</f>
        <v/>
      </c>
      <c r="DY51" s="320" t="str">
        <f>IF('Input -Direct Operating'!DY49=0,"",'Input -Direct Operating'!$G49*'Input -Direct Operating'!DY49)</f>
        <v/>
      </c>
      <c r="DZ51" s="320" t="str">
        <f>IF('Input -Direct Operating'!DZ49=0,"",'Input -Direct Operating'!$G49*'Input -Direct Operating'!DZ49)</f>
        <v/>
      </c>
      <c r="EA51" s="320" t="str">
        <f>IF('Input -Direct Operating'!EA49=0,"",'Input -Direct Operating'!$G49*'Input -Direct Operating'!EA49)</f>
        <v/>
      </c>
      <c r="EB51" s="320" t="str">
        <f>IF('Input -Direct Operating'!EB49=0,"",'Input -Direct Operating'!$G49*'Input -Direct Operating'!EB49)</f>
        <v/>
      </c>
      <c r="EC51" s="320" t="str">
        <f>IF('Input -Direct Operating'!EC49=0,"",'Input -Direct Operating'!$G49*'Input -Direct Operating'!EC49)</f>
        <v/>
      </c>
      <c r="ED51" s="320" t="str">
        <f>IF('Input -Direct Operating'!ED49=0,"",'Input -Direct Operating'!$G49*'Input -Direct Operating'!ED49)</f>
        <v/>
      </c>
      <c r="EE51" s="320" t="str">
        <f>IF('Input -Direct Operating'!EE49=0,"",'Input -Direct Operating'!$G49*'Input -Direct Operating'!EE49)</f>
        <v/>
      </c>
      <c r="EF51" s="320" t="str">
        <f>IF('Input -Direct Operating'!EF49=0,"",'Input -Direct Operating'!$G49*'Input -Direct Operating'!EF49)</f>
        <v/>
      </c>
      <c r="EG51" s="320" t="str">
        <f>IF('Input -Direct Operating'!EG49=0,"",'Input -Direct Operating'!$G49*'Input -Direct Operating'!EG49)</f>
        <v/>
      </c>
      <c r="EH51" s="320" t="str">
        <f>IF('Input -Direct Operating'!EH49=0,"",'Input -Direct Operating'!$G49*'Input -Direct Operating'!EH49)</f>
        <v/>
      </c>
      <c r="EI51" s="320" t="str">
        <f>IF('Input -Direct Operating'!EI49=0,"",'Input -Direct Operating'!$G49*'Input -Direct Operating'!EI49)</f>
        <v/>
      </c>
      <c r="EJ51" s="320" t="str">
        <f>IF('Input -Direct Operating'!EJ49=0,"",'Input -Direct Operating'!$G49*'Input -Direct Operating'!EJ49)</f>
        <v/>
      </c>
      <c r="EK51" s="320" t="str">
        <f>IF('Input -Direct Operating'!EK49=0,"",'Input -Direct Operating'!$G49*'Input -Direct Operating'!EK49)</f>
        <v/>
      </c>
      <c r="EL51" s="320" t="str">
        <f>IF('Input -Direct Operating'!EL49=0,"",'Input -Direct Operating'!$G49*'Input -Direct Operating'!EL49)</f>
        <v/>
      </c>
      <c r="EM51" s="320" t="str">
        <f>IF('Input -Direct Operating'!EM49=0,"",'Input -Direct Operating'!$G49*'Input -Direct Operating'!EM49)</f>
        <v/>
      </c>
      <c r="EN51" s="320" t="str">
        <f>IF('Input -Direct Operating'!EN49=0,"",'Input -Direct Operating'!$G49*'Input -Direct Operating'!EN49)</f>
        <v/>
      </c>
      <c r="EO51" s="320" t="str">
        <f>IF('Input -Direct Operating'!EO49=0,"",'Input -Direct Operating'!$G49*'Input -Direct Operating'!EO49)</f>
        <v/>
      </c>
      <c r="EP51" s="320" t="str">
        <f>IF('Input -Direct Operating'!EP49=0,"",'Input -Direct Operating'!$G49*'Input -Direct Operating'!EP49)</f>
        <v/>
      </c>
      <c r="EQ51" s="320" t="str">
        <f>IF('Input -Direct Operating'!EQ49=0,"",'Input -Direct Operating'!$G49*'Input -Direct Operating'!EQ49)</f>
        <v/>
      </c>
      <c r="ER51" s="320" t="str">
        <f>IF('Input -Direct Operating'!ER49=0,"",'Input -Direct Operating'!$G49*'Input -Direct Operating'!ER49)</f>
        <v/>
      </c>
      <c r="ES51" s="320" t="str">
        <f>IF('Input -Direct Operating'!ES49=0,"",'Input -Direct Operating'!$G49*'Input -Direct Operating'!ES49)</f>
        <v/>
      </c>
    </row>
    <row r="52" spans="1:153 16383:16383">
      <c r="A52" s="853" t="str">
        <f>IF('Input -Direct Operating'!A50=0,"",'Input -Direct Operating'!A50)</f>
        <v/>
      </c>
      <c r="B52" s="854"/>
      <c r="C52" s="855"/>
      <c r="D52" s="323" t="str">
        <f>IF('Input -Direct Operating'!C50=0,"",'Input -Direct Operating'!C50)</f>
        <v/>
      </c>
      <c r="E52" s="327" t="str">
        <f>IF('Input -Direct Operating'!D50=0,"",'Input -Direct Operating'!D50)</f>
        <v/>
      </c>
      <c r="F52" s="328" t="str">
        <f>IF('Input -Direct Operating'!E50=0,"",'Input -Direct Operating'!E50)</f>
        <v/>
      </c>
      <c r="G52" s="328" t="str">
        <f>IF('Input -Direct Operating'!F50=0,"",'Input -Direct Operating'!F50)</f>
        <v/>
      </c>
      <c r="H52" s="328" t="str">
        <f>IF('Input -Direct Operating'!G50=0,"",'Input -Direct Operating'!G50)</f>
        <v/>
      </c>
      <c r="I52" s="320" t="str">
        <f>IF('Input -Direct Operating'!I50=0,"",'Input -Direct Operating'!$G50*'Input -Direct Operating'!I50)</f>
        <v/>
      </c>
      <c r="J52" s="320" t="str">
        <f>IF('Input -Direct Operating'!J50=0,"",'Input -Direct Operating'!$G50*'Input -Direct Operating'!J50)</f>
        <v/>
      </c>
      <c r="K52" s="320" t="str">
        <f>IF('Input -Direct Operating'!K50=0,"",'Input -Direct Operating'!$G50*'Input -Direct Operating'!K50)</f>
        <v/>
      </c>
      <c r="L52" s="320" t="str">
        <f>IF('Input -Direct Operating'!L50=0,"",'Input -Direct Operating'!$G50*'Input -Direct Operating'!L50)</f>
        <v/>
      </c>
      <c r="M52" s="320" t="str">
        <f>IF('Input -Direct Operating'!M50=0,"",'Input -Direct Operating'!$G50*'Input -Direct Operating'!M50)</f>
        <v/>
      </c>
      <c r="N52" s="320" t="str">
        <f>IF('Input -Direct Operating'!N50=0,"",'Input -Direct Operating'!$G50*'Input -Direct Operating'!N50)</f>
        <v/>
      </c>
      <c r="O52" s="320" t="str">
        <f>IF('Input -Direct Operating'!O50=0,"",'Input -Direct Operating'!$G50*'Input -Direct Operating'!O50)</f>
        <v/>
      </c>
      <c r="P52" s="320" t="str">
        <f>IF('Input -Direct Operating'!P50=0,"",'Input -Direct Operating'!$G50*'Input -Direct Operating'!P50)</f>
        <v/>
      </c>
      <c r="Q52" s="320" t="str">
        <f>IF('Input -Direct Operating'!Q50=0,"",'Input -Direct Operating'!$G50*'Input -Direct Operating'!Q50)</f>
        <v/>
      </c>
      <c r="R52" s="320" t="str">
        <f>IF('Input -Direct Operating'!R50=0,"",'Input -Direct Operating'!$G50*'Input -Direct Operating'!R50)</f>
        <v/>
      </c>
      <c r="S52" s="320" t="str">
        <f>IF('Input -Direct Operating'!S50=0,"",'Input -Direct Operating'!$G50*'Input -Direct Operating'!S50)</f>
        <v/>
      </c>
      <c r="T52" s="320" t="str">
        <f>IF('Input -Direct Operating'!T50=0,"",'Input -Direct Operating'!$G50*'Input -Direct Operating'!T50)</f>
        <v/>
      </c>
      <c r="U52" s="320" t="str">
        <f>IF('Input -Direct Operating'!U50=0,"",'Input -Direct Operating'!$G50*'Input -Direct Operating'!U50)</f>
        <v/>
      </c>
      <c r="V52" s="320" t="str">
        <f>IF('Input -Direct Operating'!V50=0,"",'Input -Direct Operating'!$G50*'Input -Direct Operating'!V50)</f>
        <v/>
      </c>
      <c r="W52" s="320" t="str">
        <f>IF('Input -Direct Operating'!W50=0,"",'Input -Direct Operating'!$G50*'Input -Direct Operating'!W50)</f>
        <v/>
      </c>
      <c r="X52" s="320" t="str">
        <f>IF('Input -Direct Operating'!X50=0,"",'Input -Direct Operating'!$G50*'Input -Direct Operating'!X50)</f>
        <v/>
      </c>
      <c r="Y52" s="320" t="str">
        <f>IF('Input -Direct Operating'!Y50=0,"",'Input -Direct Operating'!$G50*'Input -Direct Operating'!Y50)</f>
        <v/>
      </c>
      <c r="Z52" s="320" t="str">
        <f>IF('Input -Direct Operating'!Z50=0,"",'Input -Direct Operating'!$G50*'Input -Direct Operating'!Z50)</f>
        <v/>
      </c>
      <c r="AA52" s="320" t="str">
        <f>IF('Input -Direct Operating'!AA50=0,"",'Input -Direct Operating'!$G50*'Input -Direct Operating'!AA50)</f>
        <v/>
      </c>
      <c r="AB52" s="320" t="str">
        <f>IF('Input -Direct Operating'!AB50=0,"",'Input -Direct Operating'!$G50*'Input -Direct Operating'!AB50)</f>
        <v/>
      </c>
      <c r="AC52" s="320" t="str">
        <f>IF('Input -Direct Operating'!AC50=0,"",'Input -Direct Operating'!$G50*'Input -Direct Operating'!AC50)</f>
        <v/>
      </c>
      <c r="AD52" s="320" t="str">
        <f>IF('Input -Direct Operating'!AD50=0,"",'Input -Direct Operating'!$G50*'Input -Direct Operating'!AD50)</f>
        <v/>
      </c>
      <c r="AE52" s="320" t="str">
        <f>IF('Input -Direct Operating'!AE50=0,"",'Input -Direct Operating'!$G50*'Input -Direct Operating'!AE50)</f>
        <v/>
      </c>
      <c r="AF52" s="320" t="str">
        <f>IF('Input -Direct Operating'!AF50=0,"",'Input -Direct Operating'!$G50*'Input -Direct Operating'!AF50)</f>
        <v/>
      </c>
      <c r="AG52" s="320" t="str">
        <f>IF('Input -Direct Operating'!AG50=0,"",'Input -Direct Operating'!$G50*'Input -Direct Operating'!AG50)</f>
        <v/>
      </c>
      <c r="AH52" s="320" t="str">
        <f>IF('Input -Direct Operating'!AH50=0,"",'Input -Direct Operating'!$G50*'Input -Direct Operating'!AH50)</f>
        <v/>
      </c>
      <c r="AI52" s="320" t="str">
        <f>IF('Input -Direct Operating'!AI50=0,"",'Input -Direct Operating'!$G50*'Input -Direct Operating'!AI50)</f>
        <v/>
      </c>
      <c r="AJ52" s="320" t="str">
        <f>IF('Input -Direct Operating'!AJ50=0,"",'Input -Direct Operating'!$G50*'Input -Direct Operating'!AJ50)</f>
        <v/>
      </c>
      <c r="AK52" s="320" t="str">
        <f>IF('Input -Direct Operating'!AK50=0,"",'Input -Direct Operating'!$G50*'Input -Direct Operating'!AK50)</f>
        <v/>
      </c>
      <c r="AL52" s="320" t="str">
        <f>IF('Input -Direct Operating'!AL50=0,"",'Input -Direct Operating'!$G50*'Input -Direct Operating'!AL50)</f>
        <v/>
      </c>
      <c r="AM52" s="320" t="str">
        <f>IF('Input -Direct Operating'!AM50=0,"",'Input -Direct Operating'!$G50*'Input -Direct Operating'!AM50)</f>
        <v/>
      </c>
      <c r="AN52" s="320" t="str">
        <f>IF('Input -Direct Operating'!AN50=0,"",'Input -Direct Operating'!$G50*'Input -Direct Operating'!AN50)</f>
        <v/>
      </c>
      <c r="AO52" s="320" t="str">
        <f>IF('Input -Direct Operating'!AO50=0,"",'Input -Direct Operating'!$G50*'Input -Direct Operating'!AO50)</f>
        <v/>
      </c>
      <c r="AP52" s="320" t="str">
        <f>IF('Input -Direct Operating'!AP50=0,"",'Input -Direct Operating'!$G50*'Input -Direct Operating'!AP50)</f>
        <v/>
      </c>
      <c r="AQ52" s="320" t="str">
        <f>IF('Input -Direct Operating'!AQ50=0,"",'Input -Direct Operating'!$G50*'Input -Direct Operating'!AQ50)</f>
        <v/>
      </c>
      <c r="AR52" s="320" t="str">
        <f>IF('Input -Direct Operating'!AR50=0,"",'Input -Direct Operating'!$G50*'Input -Direct Operating'!AR50)</f>
        <v/>
      </c>
      <c r="AS52" s="320" t="str">
        <f>IF('Input -Direct Operating'!AS50=0,"",'Input -Direct Operating'!$G50*'Input -Direct Operating'!AS50)</f>
        <v/>
      </c>
      <c r="AT52" s="320" t="str">
        <f>IF('Input -Direct Operating'!AT50=0,"",'Input -Direct Operating'!$G50*'Input -Direct Operating'!AT50)</f>
        <v/>
      </c>
      <c r="AU52" s="320" t="str">
        <f>IF('Input -Direct Operating'!AU50=0,"",'Input -Direct Operating'!$G50*'Input -Direct Operating'!AU50)</f>
        <v/>
      </c>
      <c r="AV52" s="320" t="str">
        <f>IF('Input -Direct Operating'!AV50=0,"",'Input -Direct Operating'!$G50*'Input -Direct Operating'!AV50)</f>
        <v/>
      </c>
      <c r="AW52" s="320" t="str">
        <f>IF('Input -Direct Operating'!AW50=0,"",'Input -Direct Operating'!$G50*'Input -Direct Operating'!AW50)</f>
        <v/>
      </c>
      <c r="AX52" s="320" t="str">
        <f>IF('Input -Direct Operating'!AX50=0,"",'Input -Direct Operating'!$G50*'Input -Direct Operating'!AX50)</f>
        <v/>
      </c>
      <c r="AY52" s="320" t="str">
        <f>IF('Input -Direct Operating'!AY50=0,"",'Input -Direct Operating'!$G50*'Input -Direct Operating'!AY50)</f>
        <v/>
      </c>
      <c r="AZ52" s="320" t="str">
        <f>IF('Input -Direct Operating'!AZ50=0,"",'Input -Direct Operating'!$G50*'Input -Direct Operating'!AZ50)</f>
        <v/>
      </c>
      <c r="BA52" s="320" t="str">
        <f>IF('Input -Direct Operating'!BA50=0,"",'Input -Direct Operating'!$G50*'Input -Direct Operating'!BA50)</f>
        <v/>
      </c>
      <c r="BB52" s="320" t="str">
        <f>IF('Input -Direct Operating'!BB50=0,"",'Input -Direct Operating'!$G50*'Input -Direct Operating'!BB50)</f>
        <v/>
      </c>
      <c r="BC52" s="320" t="str">
        <f>IF('Input -Direct Operating'!BC50=0,"",'Input -Direct Operating'!$G50*'Input -Direct Operating'!BC50)</f>
        <v/>
      </c>
      <c r="BD52" s="320" t="str">
        <f>IF('Input -Direct Operating'!BD50=0,"",'Input -Direct Operating'!$G50*'Input -Direct Operating'!BD50)</f>
        <v/>
      </c>
      <c r="BE52" s="320" t="str">
        <f>IF('Input -Direct Operating'!BE50=0,"",'Input -Direct Operating'!$G50*'Input -Direct Operating'!BE50)</f>
        <v/>
      </c>
      <c r="BF52" s="320" t="str">
        <f>IF('Input -Direct Operating'!BF50=0,"",'Input -Direct Operating'!$G50*'Input -Direct Operating'!BF50)</f>
        <v/>
      </c>
      <c r="BG52" s="320" t="str">
        <f>IF('Input -Direct Operating'!BG50=0,"",'Input -Direct Operating'!$G50*'Input -Direct Operating'!BG50)</f>
        <v/>
      </c>
      <c r="BH52" s="320" t="str">
        <f>IF('Input -Direct Operating'!BH50=0,"",'Input -Direct Operating'!$G50*'Input -Direct Operating'!BH50)</f>
        <v/>
      </c>
      <c r="BI52" s="320" t="str">
        <f>IF('Input -Direct Operating'!BI50=0,"",'Input -Direct Operating'!$G50*'Input -Direct Operating'!BI50)</f>
        <v/>
      </c>
      <c r="BJ52" s="320" t="str">
        <f>IF('Input -Direct Operating'!BJ50=0,"",'Input -Direct Operating'!$G50*'Input -Direct Operating'!BJ50)</f>
        <v/>
      </c>
      <c r="BK52" s="320" t="str">
        <f>IF('Input -Direct Operating'!BK50=0,"",'Input -Direct Operating'!$G50*'Input -Direct Operating'!BK50)</f>
        <v/>
      </c>
      <c r="BL52" s="320" t="str">
        <f>IF('Input -Direct Operating'!BL50=0,"",'Input -Direct Operating'!$G50*'Input -Direct Operating'!BL50)</f>
        <v/>
      </c>
      <c r="BM52" s="320" t="str">
        <f>IF('Input -Direct Operating'!BM50=0,"",'Input -Direct Operating'!$G50*'Input -Direct Operating'!BM50)</f>
        <v/>
      </c>
      <c r="BN52" s="320" t="str">
        <f>IF('Input -Direct Operating'!BN50=0,"",'Input -Direct Operating'!$G50*'Input -Direct Operating'!BN50)</f>
        <v/>
      </c>
      <c r="BO52" s="320" t="str">
        <f>IF('Input -Direct Operating'!BO50=0,"",'Input -Direct Operating'!$G50*'Input -Direct Operating'!BO50)</f>
        <v/>
      </c>
      <c r="BP52" s="320" t="str">
        <f>IF('Input -Direct Operating'!BP50=0,"",'Input -Direct Operating'!$G50*'Input -Direct Operating'!BP50)</f>
        <v/>
      </c>
      <c r="BQ52" s="320" t="str">
        <f>IF('Input -Direct Operating'!BQ50=0,"",'Input -Direct Operating'!$G50*'Input -Direct Operating'!BQ50)</f>
        <v/>
      </c>
      <c r="BR52" s="320" t="str">
        <f>IF('Input -Direct Operating'!BR50=0,"",'Input -Direct Operating'!$G50*'Input -Direct Operating'!BR50)</f>
        <v/>
      </c>
      <c r="BS52" s="320" t="str">
        <f>IF('Input -Direct Operating'!BS50=0,"",'Input -Direct Operating'!$G50*'Input -Direct Operating'!BS50)</f>
        <v/>
      </c>
      <c r="BT52" s="320" t="str">
        <f>IF('Input -Direct Operating'!BT50=0,"",'Input -Direct Operating'!$G50*'Input -Direct Operating'!BT50)</f>
        <v/>
      </c>
      <c r="BU52" s="320" t="str">
        <f>IF('Input -Direct Operating'!BU50=0,"",'Input -Direct Operating'!$G50*'Input -Direct Operating'!BU50)</f>
        <v/>
      </c>
      <c r="BV52" s="320" t="str">
        <f>IF('Input -Direct Operating'!BV50=0,"",'Input -Direct Operating'!$G50*'Input -Direct Operating'!BV50)</f>
        <v/>
      </c>
      <c r="BW52" s="320" t="str">
        <f>IF('Input -Direct Operating'!BW50=0,"",'Input -Direct Operating'!$G50*'Input -Direct Operating'!BW50)</f>
        <v/>
      </c>
      <c r="BX52" s="320" t="str">
        <f>IF('Input -Direct Operating'!BX50=0,"",'Input -Direct Operating'!$G50*'Input -Direct Operating'!BX50)</f>
        <v/>
      </c>
      <c r="BY52" s="320" t="str">
        <f>IF('Input -Direct Operating'!BY50=0,"",'Input -Direct Operating'!$G50*'Input -Direct Operating'!BY50)</f>
        <v/>
      </c>
      <c r="BZ52" s="320" t="str">
        <f>IF('Input -Direct Operating'!BZ50=0,"",'Input -Direct Operating'!$G50*'Input -Direct Operating'!BZ50)</f>
        <v/>
      </c>
      <c r="CA52" s="320" t="str">
        <f>IF('Input -Direct Operating'!CA50=0,"",'Input -Direct Operating'!$G50*'Input -Direct Operating'!CA50)</f>
        <v/>
      </c>
      <c r="CB52" s="320" t="str">
        <f>IF('Input -Direct Operating'!CB50=0,"",'Input -Direct Operating'!$G50*'Input -Direct Operating'!CB50)</f>
        <v/>
      </c>
      <c r="CC52" s="320" t="str">
        <f>IF('Input -Direct Operating'!CC50=0,"",'Input -Direct Operating'!$G50*'Input -Direct Operating'!CC50)</f>
        <v/>
      </c>
      <c r="CD52" s="320" t="str">
        <f>IF('Input -Direct Operating'!CD50=0,"",'Input -Direct Operating'!$G50*'Input -Direct Operating'!CD50)</f>
        <v/>
      </c>
      <c r="CE52" s="320" t="str">
        <f>IF('Input -Direct Operating'!CE50=0,"",'Input -Direct Operating'!$G50*'Input -Direct Operating'!CE50)</f>
        <v/>
      </c>
      <c r="CF52" s="320" t="str">
        <f>IF('Input -Direct Operating'!CF50=0,"",'Input -Direct Operating'!$G50*'Input -Direct Operating'!CF50)</f>
        <v/>
      </c>
      <c r="CG52" s="320" t="str">
        <f>IF('Input -Direct Operating'!CG50=0,"",'Input -Direct Operating'!$G50*'Input -Direct Operating'!CG50)</f>
        <v/>
      </c>
      <c r="CH52" s="320" t="str">
        <f>IF('Input -Direct Operating'!CH50=0,"",'Input -Direct Operating'!$G50*'Input -Direct Operating'!CH50)</f>
        <v/>
      </c>
      <c r="CI52" s="320" t="str">
        <f>IF('Input -Direct Operating'!CI50=0,"",'Input -Direct Operating'!$G50*'Input -Direct Operating'!CI50)</f>
        <v/>
      </c>
      <c r="CJ52" s="320" t="str">
        <f>IF('Input -Direct Operating'!CJ50=0,"",'Input -Direct Operating'!$G50*'Input -Direct Operating'!CJ50)</f>
        <v/>
      </c>
      <c r="CK52" s="320" t="str">
        <f>IF('Input -Direct Operating'!CK50=0,"",'Input -Direct Operating'!$G50*'Input -Direct Operating'!CK50)</f>
        <v/>
      </c>
      <c r="CL52" s="320" t="str">
        <f>IF('Input -Direct Operating'!CL50=0,"",'Input -Direct Operating'!$G50*'Input -Direct Operating'!CL50)</f>
        <v/>
      </c>
      <c r="CM52" s="320" t="str">
        <f>IF('Input -Direct Operating'!CM50=0,"",'Input -Direct Operating'!$G50*'Input -Direct Operating'!CM50)</f>
        <v/>
      </c>
      <c r="CN52" s="320" t="str">
        <f>IF('Input -Direct Operating'!CN50=0,"",'Input -Direct Operating'!$G50*'Input -Direct Operating'!CN50)</f>
        <v/>
      </c>
      <c r="CO52" s="320" t="str">
        <f>IF('Input -Direct Operating'!CO50=0,"",'Input -Direct Operating'!$G50*'Input -Direct Operating'!CO50)</f>
        <v/>
      </c>
      <c r="CP52" s="320" t="str">
        <f>IF('Input -Direct Operating'!CP50=0,"",'Input -Direct Operating'!$G50*'Input -Direct Operating'!CP50)</f>
        <v/>
      </c>
      <c r="CQ52" s="320" t="str">
        <f>IF('Input -Direct Operating'!CQ50=0,"",'Input -Direct Operating'!$G50*'Input -Direct Operating'!CQ50)</f>
        <v/>
      </c>
      <c r="CR52" s="320" t="str">
        <f>IF('Input -Direct Operating'!CR50=0,"",'Input -Direct Operating'!$G50*'Input -Direct Operating'!CR50)</f>
        <v/>
      </c>
      <c r="CS52" s="320" t="str">
        <f>IF('Input -Direct Operating'!CS50=0,"",'Input -Direct Operating'!$G50*'Input -Direct Operating'!CS50)</f>
        <v/>
      </c>
      <c r="CT52" s="320" t="str">
        <f>IF('Input -Direct Operating'!CT50=0,"",'Input -Direct Operating'!$G50*'Input -Direct Operating'!CT50)</f>
        <v/>
      </c>
      <c r="CU52" s="320" t="str">
        <f>IF('Input -Direct Operating'!CU50=0,"",'Input -Direct Operating'!$G50*'Input -Direct Operating'!CU50)</f>
        <v/>
      </c>
      <c r="CV52" s="320" t="str">
        <f>IF('Input -Direct Operating'!CV50=0,"",'Input -Direct Operating'!$G50*'Input -Direct Operating'!CV50)</f>
        <v/>
      </c>
      <c r="CW52" s="320" t="str">
        <f>IF('Input -Direct Operating'!CW50=0,"",'Input -Direct Operating'!$G50*'Input -Direct Operating'!CW50)</f>
        <v/>
      </c>
      <c r="CX52" s="320" t="str">
        <f>IF('Input -Direct Operating'!CX50=0,"",'Input -Direct Operating'!$G50*'Input -Direct Operating'!CX50)</f>
        <v/>
      </c>
      <c r="CY52" s="320" t="str">
        <f>IF('Input -Direct Operating'!CY50=0,"",'Input -Direct Operating'!$G50*'Input -Direct Operating'!CY50)</f>
        <v/>
      </c>
      <c r="CZ52" s="320" t="str">
        <f>IF('Input -Direct Operating'!CZ50=0,"",'Input -Direct Operating'!$G50*'Input -Direct Operating'!CZ50)</f>
        <v/>
      </c>
      <c r="DA52" s="320" t="str">
        <f>IF('Input -Direct Operating'!DA50=0,"",'Input -Direct Operating'!$G50*'Input -Direct Operating'!DA50)</f>
        <v/>
      </c>
      <c r="DB52" s="320" t="str">
        <f>IF('Input -Direct Operating'!DB50=0,"",'Input -Direct Operating'!$G50*'Input -Direct Operating'!DB50)</f>
        <v/>
      </c>
      <c r="DC52" s="320" t="str">
        <f>IF('Input -Direct Operating'!DC50=0,"",'Input -Direct Operating'!$G50*'Input -Direct Operating'!DC50)</f>
        <v/>
      </c>
      <c r="DD52" s="320" t="str">
        <f>IF('Input -Direct Operating'!DD50=0,"",'Input -Direct Operating'!$G50*'Input -Direct Operating'!DD50)</f>
        <v/>
      </c>
      <c r="DE52" s="320" t="str">
        <f>IF('Input -Direct Operating'!DE50=0,"",'Input -Direct Operating'!$G50*'Input -Direct Operating'!DE50)</f>
        <v/>
      </c>
      <c r="DF52" s="320" t="str">
        <f>IF('Input -Direct Operating'!DF50=0,"",'Input -Direct Operating'!$G50*'Input -Direct Operating'!DF50)</f>
        <v/>
      </c>
      <c r="DG52" s="320" t="str">
        <f>IF('Input -Direct Operating'!DG50=0,"",'Input -Direct Operating'!$G50*'Input -Direct Operating'!DG50)</f>
        <v/>
      </c>
      <c r="DH52" s="320" t="str">
        <f>IF('Input -Direct Operating'!DH50=0,"",'Input -Direct Operating'!$G50*'Input -Direct Operating'!DH50)</f>
        <v/>
      </c>
      <c r="DI52" s="320" t="str">
        <f>IF('Input -Direct Operating'!DI50=0,"",'Input -Direct Operating'!$G50*'Input -Direct Operating'!DI50)</f>
        <v/>
      </c>
      <c r="DJ52" s="320" t="str">
        <f>IF('Input -Direct Operating'!DJ50=0,"",'Input -Direct Operating'!$G50*'Input -Direct Operating'!DJ50)</f>
        <v/>
      </c>
      <c r="DK52" s="320" t="str">
        <f>IF('Input -Direct Operating'!DK50=0,"",'Input -Direct Operating'!$G50*'Input -Direct Operating'!DK50)</f>
        <v/>
      </c>
      <c r="DL52" s="320" t="str">
        <f>IF('Input -Direct Operating'!DL50=0,"",'Input -Direct Operating'!$G50*'Input -Direct Operating'!DL50)</f>
        <v/>
      </c>
      <c r="DM52" s="320" t="str">
        <f>IF('Input -Direct Operating'!DM50=0,"",'Input -Direct Operating'!$G50*'Input -Direct Operating'!DM50)</f>
        <v/>
      </c>
      <c r="DN52" s="320" t="str">
        <f>IF('Input -Direct Operating'!DN50=0,"",'Input -Direct Operating'!$G50*'Input -Direct Operating'!DN50)</f>
        <v/>
      </c>
      <c r="DO52" s="320" t="str">
        <f>IF('Input -Direct Operating'!DO50=0,"",'Input -Direct Operating'!$G50*'Input -Direct Operating'!DO50)</f>
        <v/>
      </c>
      <c r="DP52" s="320" t="str">
        <f>IF('Input -Direct Operating'!DP50=0,"",'Input -Direct Operating'!$G50*'Input -Direct Operating'!DP50)</f>
        <v/>
      </c>
      <c r="DQ52" s="320" t="str">
        <f>IF('Input -Direct Operating'!DQ50=0,"",'Input -Direct Operating'!$G50*'Input -Direct Operating'!DQ50)</f>
        <v/>
      </c>
      <c r="DR52" s="320" t="str">
        <f>IF('Input -Direct Operating'!DR50=0,"",'Input -Direct Operating'!$G50*'Input -Direct Operating'!DR50)</f>
        <v/>
      </c>
      <c r="DS52" s="320" t="str">
        <f>IF('Input -Direct Operating'!DS50=0,"",'Input -Direct Operating'!$G50*'Input -Direct Operating'!DS50)</f>
        <v/>
      </c>
      <c r="DT52" s="320" t="str">
        <f>IF('Input -Direct Operating'!DT50=0,"",'Input -Direct Operating'!$G50*'Input -Direct Operating'!DT50)</f>
        <v/>
      </c>
      <c r="DU52" s="320" t="str">
        <f>IF('Input -Direct Operating'!DU50=0,"",'Input -Direct Operating'!$G50*'Input -Direct Operating'!DU50)</f>
        <v/>
      </c>
      <c r="DV52" s="320" t="str">
        <f>IF('Input -Direct Operating'!DV50=0,"",'Input -Direct Operating'!$G50*'Input -Direct Operating'!DV50)</f>
        <v/>
      </c>
      <c r="DW52" s="320" t="str">
        <f>IF('Input -Direct Operating'!DW50=0,"",'Input -Direct Operating'!$G50*'Input -Direct Operating'!DW50)</f>
        <v/>
      </c>
      <c r="DX52" s="320" t="str">
        <f>IF('Input -Direct Operating'!DX50=0,"",'Input -Direct Operating'!$G50*'Input -Direct Operating'!DX50)</f>
        <v/>
      </c>
      <c r="DY52" s="320" t="str">
        <f>IF('Input -Direct Operating'!DY50=0,"",'Input -Direct Operating'!$G50*'Input -Direct Operating'!DY50)</f>
        <v/>
      </c>
      <c r="DZ52" s="320" t="str">
        <f>IF('Input -Direct Operating'!DZ50=0,"",'Input -Direct Operating'!$G50*'Input -Direct Operating'!DZ50)</f>
        <v/>
      </c>
      <c r="EA52" s="320" t="str">
        <f>IF('Input -Direct Operating'!EA50=0,"",'Input -Direct Operating'!$G50*'Input -Direct Operating'!EA50)</f>
        <v/>
      </c>
      <c r="EB52" s="320" t="str">
        <f>IF('Input -Direct Operating'!EB50=0,"",'Input -Direct Operating'!$G50*'Input -Direct Operating'!EB50)</f>
        <v/>
      </c>
      <c r="EC52" s="320" t="str">
        <f>IF('Input -Direct Operating'!EC50=0,"",'Input -Direct Operating'!$G50*'Input -Direct Operating'!EC50)</f>
        <v/>
      </c>
      <c r="ED52" s="320" t="str">
        <f>IF('Input -Direct Operating'!ED50=0,"",'Input -Direct Operating'!$G50*'Input -Direct Operating'!ED50)</f>
        <v/>
      </c>
      <c r="EE52" s="320" t="str">
        <f>IF('Input -Direct Operating'!EE50=0,"",'Input -Direct Operating'!$G50*'Input -Direct Operating'!EE50)</f>
        <v/>
      </c>
      <c r="EF52" s="320" t="str">
        <f>IF('Input -Direct Operating'!EF50=0,"",'Input -Direct Operating'!$G50*'Input -Direct Operating'!EF50)</f>
        <v/>
      </c>
      <c r="EG52" s="320" t="str">
        <f>IF('Input -Direct Operating'!EG50=0,"",'Input -Direct Operating'!$G50*'Input -Direct Operating'!EG50)</f>
        <v/>
      </c>
      <c r="EH52" s="320" t="str">
        <f>IF('Input -Direct Operating'!EH50=0,"",'Input -Direct Operating'!$G50*'Input -Direct Operating'!EH50)</f>
        <v/>
      </c>
      <c r="EI52" s="320" t="str">
        <f>IF('Input -Direct Operating'!EI50=0,"",'Input -Direct Operating'!$G50*'Input -Direct Operating'!EI50)</f>
        <v/>
      </c>
      <c r="EJ52" s="320" t="str">
        <f>IF('Input -Direct Operating'!EJ50=0,"",'Input -Direct Operating'!$G50*'Input -Direct Operating'!EJ50)</f>
        <v/>
      </c>
      <c r="EK52" s="320" t="str">
        <f>IF('Input -Direct Operating'!EK50=0,"",'Input -Direct Operating'!$G50*'Input -Direct Operating'!EK50)</f>
        <v/>
      </c>
      <c r="EL52" s="320" t="str">
        <f>IF('Input -Direct Operating'!EL50=0,"",'Input -Direct Operating'!$G50*'Input -Direct Operating'!EL50)</f>
        <v/>
      </c>
      <c r="EM52" s="320" t="str">
        <f>IF('Input -Direct Operating'!EM50=0,"",'Input -Direct Operating'!$G50*'Input -Direct Operating'!EM50)</f>
        <v/>
      </c>
      <c r="EN52" s="320" t="str">
        <f>IF('Input -Direct Operating'!EN50=0,"",'Input -Direct Operating'!$G50*'Input -Direct Operating'!EN50)</f>
        <v/>
      </c>
      <c r="EO52" s="320" t="str">
        <f>IF('Input -Direct Operating'!EO50=0,"",'Input -Direct Operating'!$G50*'Input -Direct Operating'!EO50)</f>
        <v/>
      </c>
      <c r="EP52" s="320" t="str">
        <f>IF('Input -Direct Operating'!EP50=0,"",'Input -Direct Operating'!$G50*'Input -Direct Operating'!EP50)</f>
        <v/>
      </c>
      <c r="EQ52" s="320" t="str">
        <f>IF('Input -Direct Operating'!EQ50=0,"",'Input -Direct Operating'!$G50*'Input -Direct Operating'!EQ50)</f>
        <v/>
      </c>
      <c r="ER52" s="320" t="str">
        <f>IF('Input -Direct Operating'!ER50=0,"",'Input -Direct Operating'!$G50*'Input -Direct Operating'!ER50)</f>
        <v/>
      </c>
      <c r="ES52" s="320" t="str">
        <f>IF('Input -Direct Operating'!ES50=0,"",'Input -Direct Operating'!$G50*'Input -Direct Operating'!ES50)</f>
        <v/>
      </c>
    </row>
    <row r="53" spans="1:153 16383:16383">
      <c r="A53" s="853" t="str">
        <f>IF('Input -Direct Operating'!A51=0,"",'Input -Direct Operating'!A51)</f>
        <v/>
      </c>
      <c r="B53" s="854"/>
      <c r="C53" s="855"/>
      <c r="D53" s="323" t="str">
        <f>IF('Input -Direct Operating'!C51=0,"",'Input -Direct Operating'!C51)</f>
        <v/>
      </c>
      <c r="E53" s="327" t="str">
        <f>IF('Input -Direct Operating'!D51=0,"",'Input -Direct Operating'!D51)</f>
        <v/>
      </c>
      <c r="F53" s="328" t="str">
        <f>IF('Input -Direct Operating'!E51=0,"",'Input -Direct Operating'!E51)</f>
        <v/>
      </c>
      <c r="G53" s="328" t="str">
        <f>IF('Input -Direct Operating'!F51=0,"",'Input -Direct Operating'!F51)</f>
        <v/>
      </c>
      <c r="H53" s="328" t="str">
        <f>IF('Input -Direct Operating'!G51=0,"",'Input -Direct Operating'!G51)</f>
        <v/>
      </c>
      <c r="I53" s="320" t="str">
        <f>IF('Input -Direct Operating'!I51=0,"",'Input -Direct Operating'!$G51*'Input -Direct Operating'!I51)</f>
        <v/>
      </c>
      <c r="J53" s="320" t="str">
        <f>IF('Input -Direct Operating'!J51=0,"",'Input -Direct Operating'!$G51*'Input -Direct Operating'!J51)</f>
        <v/>
      </c>
      <c r="K53" s="320" t="str">
        <f>IF('Input -Direct Operating'!K51=0,"",'Input -Direct Operating'!$G51*'Input -Direct Operating'!K51)</f>
        <v/>
      </c>
      <c r="L53" s="320" t="str">
        <f>IF('Input -Direct Operating'!L51=0,"",'Input -Direct Operating'!$G51*'Input -Direct Operating'!L51)</f>
        <v/>
      </c>
      <c r="M53" s="320" t="str">
        <f>IF('Input -Direct Operating'!M51=0,"",'Input -Direct Operating'!$G51*'Input -Direct Operating'!M51)</f>
        <v/>
      </c>
      <c r="N53" s="320" t="str">
        <f>IF('Input -Direct Operating'!N51=0,"",'Input -Direct Operating'!$G51*'Input -Direct Operating'!N51)</f>
        <v/>
      </c>
      <c r="O53" s="320" t="str">
        <f>IF('Input -Direct Operating'!O51=0,"",'Input -Direct Operating'!$G51*'Input -Direct Operating'!O51)</f>
        <v/>
      </c>
      <c r="P53" s="320" t="str">
        <f>IF('Input -Direct Operating'!P51=0,"",'Input -Direct Operating'!$G51*'Input -Direct Operating'!P51)</f>
        <v/>
      </c>
      <c r="Q53" s="320" t="str">
        <f>IF('Input -Direct Operating'!Q51=0,"",'Input -Direct Operating'!$G51*'Input -Direct Operating'!Q51)</f>
        <v/>
      </c>
      <c r="R53" s="320" t="str">
        <f>IF('Input -Direct Operating'!R51=0,"",'Input -Direct Operating'!$G51*'Input -Direct Operating'!R51)</f>
        <v/>
      </c>
      <c r="S53" s="320" t="str">
        <f>IF('Input -Direct Operating'!S51=0,"",'Input -Direct Operating'!$G51*'Input -Direct Operating'!S51)</f>
        <v/>
      </c>
      <c r="T53" s="320" t="str">
        <f>IF('Input -Direct Operating'!T51=0,"",'Input -Direct Operating'!$G51*'Input -Direct Operating'!T51)</f>
        <v/>
      </c>
      <c r="U53" s="320" t="str">
        <f>IF('Input -Direct Operating'!U51=0,"",'Input -Direct Operating'!$G51*'Input -Direct Operating'!U51)</f>
        <v/>
      </c>
      <c r="V53" s="320" t="str">
        <f>IF('Input -Direct Operating'!V51=0,"",'Input -Direct Operating'!$G51*'Input -Direct Operating'!V51)</f>
        <v/>
      </c>
      <c r="W53" s="320" t="str">
        <f>IF('Input -Direct Operating'!W51=0,"",'Input -Direct Operating'!$G51*'Input -Direct Operating'!W51)</f>
        <v/>
      </c>
      <c r="X53" s="320" t="str">
        <f>IF('Input -Direct Operating'!X51=0,"",'Input -Direct Operating'!$G51*'Input -Direct Operating'!X51)</f>
        <v/>
      </c>
      <c r="Y53" s="320" t="str">
        <f>IF('Input -Direct Operating'!Y51=0,"",'Input -Direct Operating'!$G51*'Input -Direct Operating'!Y51)</f>
        <v/>
      </c>
      <c r="Z53" s="320" t="str">
        <f>IF('Input -Direct Operating'!Z51=0,"",'Input -Direct Operating'!$G51*'Input -Direct Operating'!Z51)</f>
        <v/>
      </c>
      <c r="AA53" s="320" t="str">
        <f>IF('Input -Direct Operating'!AA51=0,"",'Input -Direct Operating'!$G51*'Input -Direct Operating'!AA51)</f>
        <v/>
      </c>
      <c r="AB53" s="320" t="str">
        <f>IF('Input -Direct Operating'!AB51=0,"",'Input -Direct Operating'!$G51*'Input -Direct Operating'!AB51)</f>
        <v/>
      </c>
      <c r="AC53" s="320" t="str">
        <f>IF('Input -Direct Operating'!AC51=0,"",'Input -Direct Operating'!$G51*'Input -Direct Operating'!AC51)</f>
        <v/>
      </c>
      <c r="AD53" s="320" t="str">
        <f>IF('Input -Direct Operating'!AD51=0,"",'Input -Direct Operating'!$G51*'Input -Direct Operating'!AD51)</f>
        <v/>
      </c>
      <c r="AE53" s="320" t="str">
        <f>IF('Input -Direct Operating'!AE51=0,"",'Input -Direct Operating'!$G51*'Input -Direct Operating'!AE51)</f>
        <v/>
      </c>
      <c r="AF53" s="320" t="str">
        <f>IF('Input -Direct Operating'!AF51=0,"",'Input -Direct Operating'!$G51*'Input -Direct Operating'!AF51)</f>
        <v/>
      </c>
      <c r="AG53" s="320" t="str">
        <f>IF('Input -Direct Operating'!AG51=0,"",'Input -Direct Operating'!$G51*'Input -Direct Operating'!AG51)</f>
        <v/>
      </c>
      <c r="AH53" s="320" t="str">
        <f>IF('Input -Direct Operating'!AH51=0,"",'Input -Direct Operating'!$G51*'Input -Direct Operating'!AH51)</f>
        <v/>
      </c>
      <c r="AI53" s="320" t="str">
        <f>IF('Input -Direct Operating'!AI51=0,"",'Input -Direct Operating'!$G51*'Input -Direct Operating'!AI51)</f>
        <v/>
      </c>
      <c r="AJ53" s="320" t="str">
        <f>IF('Input -Direct Operating'!AJ51=0,"",'Input -Direct Operating'!$G51*'Input -Direct Operating'!AJ51)</f>
        <v/>
      </c>
      <c r="AK53" s="320" t="str">
        <f>IF('Input -Direct Operating'!AK51=0,"",'Input -Direct Operating'!$G51*'Input -Direct Operating'!AK51)</f>
        <v/>
      </c>
      <c r="AL53" s="320" t="str">
        <f>IF('Input -Direct Operating'!AL51=0,"",'Input -Direct Operating'!$G51*'Input -Direct Operating'!AL51)</f>
        <v/>
      </c>
      <c r="AM53" s="320" t="str">
        <f>IF('Input -Direct Operating'!AM51=0,"",'Input -Direct Operating'!$G51*'Input -Direct Operating'!AM51)</f>
        <v/>
      </c>
      <c r="AN53" s="320" t="str">
        <f>IF('Input -Direct Operating'!AN51=0,"",'Input -Direct Operating'!$G51*'Input -Direct Operating'!AN51)</f>
        <v/>
      </c>
      <c r="AO53" s="320" t="str">
        <f>IF('Input -Direct Operating'!AO51=0,"",'Input -Direct Operating'!$G51*'Input -Direct Operating'!AO51)</f>
        <v/>
      </c>
      <c r="AP53" s="320" t="str">
        <f>IF('Input -Direct Operating'!AP51=0,"",'Input -Direct Operating'!$G51*'Input -Direct Operating'!AP51)</f>
        <v/>
      </c>
      <c r="AQ53" s="320" t="str">
        <f>IF('Input -Direct Operating'!AQ51=0,"",'Input -Direct Operating'!$G51*'Input -Direct Operating'!AQ51)</f>
        <v/>
      </c>
      <c r="AR53" s="320" t="str">
        <f>IF('Input -Direct Operating'!AR51=0,"",'Input -Direct Operating'!$G51*'Input -Direct Operating'!AR51)</f>
        <v/>
      </c>
      <c r="AS53" s="320" t="str">
        <f>IF('Input -Direct Operating'!AS51=0,"",'Input -Direct Operating'!$G51*'Input -Direct Operating'!AS51)</f>
        <v/>
      </c>
      <c r="AT53" s="320" t="str">
        <f>IF('Input -Direct Operating'!AT51=0,"",'Input -Direct Operating'!$G51*'Input -Direct Operating'!AT51)</f>
        <v/>
      </c>
      <c r="AU53" s="320" t="str">
        <f>IF('Input -Direct Operating'!AU51=0,"",'Input -Direct Operating'!$G51*'Input -Direct Operating'!AU51)</f>
        <v/>
      </c>
      <c r="AV53" s="320" t="str">
        <f>IF('Input -Direct Operating'!AV51=0,"",'Input -Direct Operating'!$G51*'Input -Direct Operating'!AV51)</f>
        <v/>
      </c>
      <c r="AW53" s="320" t="str">
        <f>IF('Input -Direct Operating'!AW51=0,"",'Input -Direct Operating'!$G51*'Input -Direct Operating'!AW51)</f>
        <v/>
      </c>
      <c r="AX53" s="320" t="str">
        <f>IF('Input -Direct Operating'!AX51=0,"",'Input -Direct Operating'!$G51*'Input -Direct Operating'!AX51)</f>
        <v/>
      </c>
      <c r="AY53" s="320" t="str">
        <f>IF('Input -Direct Operating'!AY51=0,"",'Input -Direct Operating'!$G51*'Input -Direct Operating'!AY51)</f>
        <v/>
      </c>
      <c r="AZ53" s="320" t="str">
        <f>IF('Input -Direct Operating'!AZ51=0,"",'Input -Direct Operating'!$G51*'Input -Direct Operating'!AZ51)</f>
        <v/>
      </c>
      <c r="BA53" s="320" t="str">
        <f>IF('Input -Direct Operating'!BA51=0,"",'Input -Direct Operating'!$G51*'Input -Direct Operating'!BA51)</f>
        <v/>
      </c>
      <c r="BB53" s="320" t="str">
        <f>IF('Input -Direct Operating'!BB51=0,"",'Input -Direct Operating'!$G51*'Input -Direct Operating'!BB51)</f>
        <v/>
      </c>
      <c r="BC53" s="320" t="str">
        <f>IF('Input -Direct Operating'!BC51=0,"",'Input -Direct Operating'!$G51*'Input -Direct Operating'!BC51)</f>
        <v/>
      </c>
      <c r="BD53" s="320" t="str">
        <f>IF('Input -Direct Operating'!BD51=0,"",'Input -Direct Operating'!$G51*'Input -Direct Operating'!BD51)</f>
        <v/>
      </c>
      <c r="BE53" s="320" t="str">
        <f>IF('Input -Direct Operating'!BE51=0,"",'Input -Direct Operating'!$G51*'Input -Direct Operating'!BE51)</f>
        <v/>
      </c>
      <c r="BF53" s="320" t="str">
        <f>IF('Input -Direct Operating'!BF51=0,"",'Input -Direct Operating'!$G51*'Input -Direct Operating'!BF51)</f>
        <v/>
      </c>
      <c r="BG53" s="320" t="str">
        <f>IF('Input -Direct Operating'!BG51=0,"",'Input -Direct Operating'!$G51*'Input -Direct Operating'!BG51)</f>
        <v/>
      </c>
      <c r="BH53" s="320" t="str">
        <f>IF('Input -Direct Operating'!BH51=0,"",'Input -Direct Operating'!$G51*'Input -Direct Operating'!BH51)</f>
        <v/>
      </c>
      <c r="BI53" s="320" t="str">
        <f>IF('Input -Direct Operating'!BI51=0,"",'Input -Direct Operating'!$G51*'Input -Direct Operating'!BI51)</f>
        <v/>
      </c>
      <c r="BJ53" s="320" t="str">
        <f>IF('Input -Direct Operating'!BJ51=0,"",'Input -Direct Operating'!$G51*'Input -Direct Operating'!BJ51)</f>
        <v/>
      </c>
      <c r="BK53" s="320" t="str">
        <f>IF('Input -Direct Operating'!BK51=0,"",'Input -Direct Operating'!$G51*'Input -Direct Operating'!BK51)</f>
        <v/>
      </c>
      <c r="BL53" s="320" t="str">
        <f>IF('Input -Direct Operating'!BL51=0,"",'Input -Direct Operating'!$G51*'Input -Direct Operating'!BL51)</f>
        <v/>
      </c>
      <c r="BM53" s="320" t="str">
        <f>IF('Input -Direct Operating'!BM51=0,"",'Input -Direct Operating'!$G51*'Input -Direct Operating'!BM51)</f>
        <v/>
      </c>
      <c r="BN53" s="320" t="str">
        <f>IF('Input -Direct Operating'!BN51=0,"",'Input -Direct Operating'!$G51*'Input -Direct Operating'!BN51)</f>
        <v/>
      </c>
      <c r="BO53" s="320" t="str">
        <f>IF('Input -Direct Operating'!BO51=0,"",'Input -Direct Operating'!$G51*'Input -Direct Operating'!BO51)</f>
        <v/>
      </c>
      <c r="BP53" s="320" t="str">
        <f>IF('Input -Direct Operating'!BP51=0,"",'Input -Direct Operating'!$G51*'Input -Direct Operating'!BP51)</f>
        <v/>
      </c>
      <c r="BQ53" s="320" t="str">
        <f>IF('Input -Direct Operating'!BQ51=0,"",'Input -Direct Operating'!$G51*'Input -Direct Operating'!BQ51)</f>
        <v/>
      </c>
      <c r="BR53" s="320" t="str">
        <f>IF('Input -Direct Operating'!BR51=0,"",'Input -Direct Operating'!$G51*'Input -Direct Operating'!BR51)</f>
        <v/>
      </c>
      <c r="BS53" s="320" t="str">
        <f>IF('Input -Direct Operating'!BS51=0,"",'Input -Direct Operating'!$G51*'Input -Direct Operating'!BS51)</f>
        <v/>
      </c>
      <c r="BT53" s="320" t="str">
        <f>IF('Input -Direct Operating'!BT51=0,"",'Input -Direct Operating'!$G51*'Input -Direct Operating'!BT51)</f>
        <v/>
      </c>
      <c r="BU53" s="320" t="str">
        <f>IF('Input -Direct Operating'!BU51=0,"",'Input -Direct Operating'!$G51*'Input -Direct Operating'!BU51)</f>
        <v/>
      </c>
      <c r="BV53" s="320" t="str">
        <f>IF('Input -Direct Operating'!BV51=0,"",'Input -Direct Operating'!$G51*'Input -Direct Operating'!BV51)</f>
        <v/>
      </c>
      <c r="BW53" s="320" t="str">
        <f>IF('Input -Direct Operating'!BW51=0,"",'Input -Direct Operating'!$G51*'Input -Direct Operating'!BW51)</f>
        <v/>
      </c>
      <c r="BX53" s="320" t="str">
        <f>IF('Input -Direct Operating'!BX51=0,"",'Input -Direct Operating'!$G51*'Input -Direct Operating'!BX51)</f>
        <v/>
      </c>
      <c r="BY53" s="320" t="str">
        <f>IF('Input -Direct Operating'!BY51=0,"",'Input -Direct Operating'!$G51*'Input -Direct Operating'!BY51)</f>
        <v/>
      </c>
      <c r="BZ53" s="320" t="str">
        <f>IF('Input -Direct Operating'!BZ51=0,"",'Input -Direct Operating'!$G51*'Input -Direct Operating'!BZ51)</f>
        <v/>
      </c>
      <c r="CA53" s="320" t="str">
        <f>IF('Input -Direct Operating'!CA51=0,"",'Input -Direct Operating'!$G51*'Input -Direct Operating'!CA51)</f>
        <v/>
      </c>
      <c r="CB53" s="320" t="str">
        <f>IF('Input -Direct Operating'!CB51=0,"",'Input -Direct Operating'!$G51*'Input -Direct Operating'!CB51)</f>
        <v/>
      </c>
      <c r="CC53" s="320" t="str">
        <f>IF('Input -Direct Operating'!CC51=0,"",'Input -Direct Operating'!$G51*'Input -Direct Operating'!CC51)</f>
        <v/>
      </c>
      <c r="CD53" s="320" t="str">
        <f>IF('Input -Direct Operating'!CD51=0,"",'Input -Direct Operating'!$G51*'Input -Direct Operating'!CD51)</f>
        <v/>
      </c>
      <c r="CE53" s="320" t="str">
        <f>IF('Input -Direct Operating'!CE51=0,"",'Input -Direct Operating'!$G51*'Input -Direct Operating'!CE51)</f>
        <v/>
      </c>
      <c r="CF53" s="320" t="str">
        <f>IF('Input -Direct Operating'!CF51=0,"",'Input -Direct Operating'!$G51*'Input -Direct Operating'!CF51)</f>
        <v/>
      </c>
      <c r="CG53" s="320" t="str">
        <f>IF('Input -Direct Operating'!CG51=0,"",'Input -Direct Operating'!$G51*'Input -Direct Operating'!CG51)</f>
        <v/>
      </c>
      <c r="CH53" s="320" t="str">
        <f>IF('Input -Direct Operating'!CH51=0,"",'Input -Direct Operating'!$G51*'Input -Direct Operating'!CH51)</f>
        <v/>
      </c>
      <c r="CI53" s="320" t="str">
        <f>IF('Input -Direct Operating'!CI51=0,"",'Input -Direct Operating'!$G51*'Input -Direct Operating'!CI51)</f>
        <v/>
      </c>
      <c r="CJ53" s="320" t="str">
        <f>IF('Input -Direct Operating'!CJ51=0,"",'Input -Direct Operating'!$G51*'Input -Direct Operating'!CJ51)</f>
        <v/>
      </c>
      <c r="CK53" s="320" t="str">
        <f>IF('Input -Direct Operating'!CK51=0,"",'Input -Direct Operating'!$G51*'Input -Direct Operating'!CK51)</f>
        <v/>
      </c>
      <c r="CL53" s="320" t="str">
        <f>IF('Input -Direct Operating'!CL51=0,"",'Input -Direct Operating'!$G51*'Input -Direct Operating'!CL51)</f>
        <v/>
      </c>
      <c r="CM53" s="320" t="str">
        <f>IF('Input -Direct Operating'!CM51=0,"",'Input -Direct Operating'!$G51*'Input -Direct Operating'!CM51)</f>
        <v/>
      </c>
      <c r="CN53" s="320" t="str">
        <f>IF('Input -Direct Operating'!CN51=0,"",'Input -Direct Operating'!$G51*'Input -Direct Operating'!CN51)</f>
        <v/>
      </c>
      <c r="CO53" s="320" t="str">
        <f>IF('Input -Direct Operating'!CO51=0,"",'Input -Direct Operating'!$G51*'Input -Direct Operating'!CO51)</f>
        <v/>
      </c>
      <c r="CP53" s="320" t="str">
        <f>IF('Input -Direct Operating'!CP51=0,"",'Input -Direct Operating'!$G51*'Input -Direct Operating'!CP51)</f>
        <v/>
      </c>
      <c r="CQ53" s="320" t="str">
        <f>IF('Input -Direct Operating'!CQ51=0,"",'Input -Direct Operating'!$G51*'Input -Direct Operating'!CQ51)</f>
        <v/>
      </c>
      <c r="CR53" s="320" t="str">
        <f>IF('Input -Direct Operating'!CR51=0,"",'Input -Direct Operating'!$G51*'Input -Direct Operating'!CR51)</f>
        <v/>
      </c>
      <c r="CS53" s="320" t="str">
        <f>IF('Input -Direct Operating'!CS51=0,"",'Input -Direct Operating'!$G51*'Input -Direct Operating'!CS51)</f>
        <v/>
      </c>
      <c r="CT53" s="320" t="str">
        <f>IF('Input -Direct Operating'!CT51=0,"",'Input -Direct Operating'!$G51*'Input -Direct Operating'!CT51)</f>
        <v/>
      </c>
      <c r="CU53" s="320" t="str">
        <f>IF('Input -Direct Operating'!CU51=0,"",'Input -Direct Operating'!$G51*'Input -Direct Operating'!CU51)</f>
        <v/>
      </c>
      <c r="CV53" s="320" t="str">
        <f>IF('Input -Direct Operating'!CV51=0,"",'Input -Direct Operating'!$G51*'Input -Direct Operating'!CV51)</f>
        <v/>
      </c>
      <c r="CW53" s="320" t="str">
        <f>IF('Input -Direct Operating'!CW51=0,"",'Input -Direct Operating'!$G51*'Input -Direct Operating'!CW51)</f>
        <v/>
      </c>
      <c r="CX53" s="320" t="str">
        <f>IF('Input -Direct Operating'!CX51=0,"",'Input -Direct Operating'!$G51*'Input -Direct Operating'!CX51)</f>
        <v/>
      </c>
      <c r="CY53" s="320" t="str">
        <f>IF('Input -Direct Operating'!CY51=0,"",'Input -Direct Operating'!$G51*'Input -Direct Operating'!CY51)</f>
        <v/>
      </c>
      <c r="CZ53" s="320" t="str">
        <f>IF('Input -Direct Operating'!CZ51=0,"",'Input -Direct Operating'!$G51*'Input -Direct Operating'!CZ51)</f>
        <v/>
      </c>
      <c r="DA53" s="320" t="str">
        <f>IF('Input -Direct Operating'!DA51=0,"",'Input -Direct Operating'!$G51*'Input -Direct Operating'!DA51)</f>
        <v/>
      </c>
      <c r="DB53" s="320" t="str">
        <f>IF('Input -Direct Operating'!DB51=0,"",'Input -Direct Operating'!$G51*'Input -Direct Operating'!DB51)</f>
        <v/>
      </c>
      <c r="DC53" s="320" t="str">
        <f>IF('Input -Direct Operating'!DC51=0,"",'Input -Direct Operating'!$G51*'Input -Direct Operating'!DC51)</f>
        <v/>
      </c>
      <c r="DD53" s="320" t="str">
        <f>IF('Input -Direct Operating'!DD51=0,"",'Input -Direct Operating'!$G51*'Input -Direct Operating'!DD51)</f>
        <v/>
      </c>
      <c r="DE53" s="320" t="str">
        <f>IF('Input -Direct Operating'!DE51=0,"",'Input -Direct Operating'!$G51*'Input -Direct Operating'!DE51)</f>
        <v/>
      </c>
      <c r="DF53" s="320" t="str">
        <f>IF('Input -Direct Operating'!DF51=0,"",'Input -Direct Operating'!$G51*'Input -Direct Operating'!DF51)</f>
        <v/>
      </c>
      <c r="DG53" s="320" t="str">
        <f>IF('Input -Direct Operating'!DG51=0,"",'Input -Direct Operating'!$G51*'Input -Direct Operating'!DG51)</f>
        <v/>
      </c>
      <c r="DH53" s="320" t="str">
        <f>IF('Input -Direct Operating'!DH51=0,"",'Input -Direct Operating'!$G51*'Input -Direct Operating'!DH51)</f>
        <v/>
      </c>
      <c r="DI53" s="320" t="str">
        <f>IF('Input -Direct Operating'!DI51=0,"",'Input -Direct Operating'!$G51*'Input -Direct Operating'!DI51)</f>
        <v/>
      </c>
      <c r="DJ53" s="320" t="str">
        <f>IF('Input -Direct Operating'!DJ51=0,"",'Input -Direct Operating'!$G51*'Input -Direct Operating'!DJ51)</f>
        <v/>
      </c>
      <c r="DK53" s="320" t="str">
        <f>IF('Input -Direct Operating'!DK51=0,"",'Input -Direct Operating'!$G51*'Input -Direct Operating'!DK51)</f>
        <v/>
      </c>
      <c r="DL53" s="320" t="str">
        <f>IF('Input -Direct Operating'!DL51=0,"",'Input -Direct Operating'!$G51*'Input -Direct Operating'!DL51)</f>
        <v/>
      </c>
      <c r="DM53" s="320" t="str">
        <f>IF('Input -Direct Operating'!DM51=0,"",'Input -Direct Operating'!$G51*'Input -Direct Operating'!DM51)</f>
        <v/>
      </c>
      <c r="DN53" s="320" t="str">
        <f>IF('Input -Direct Operating'!DN51=0,"",'Input -Direct Operating'!$G51*'Input -Direct Operating'!DN51)</f>
        <v/>
      </c>
      <c r="DO53" s="320" t="str">
        <f>IF('Input -Direct Operating'!DO51=0,"",'Input -Direct Operating'!$G51*'Input -Direct Operating'!DO51)</f>
        <v/>
      </c>
      <c r="DP53" s="320" t="str">
        <f>IF('Input -Direct Operating'!DP51=0,"",'Input -Direct Operating'!$G51*'Input -Direct Operating'!DP51)</f>
        <v/>
      </c>
      <c r="DQ53" s="320" t="str">
        <f>IF('Input -Direct Operating'!DQ51=0,"",'Input -Direct Operating'!$G51*'Input -Direct Operating'!DQ51)</f>
        <v/>
      </c>
      <c r="DR53" s="320" t="str">
        <f>IF('Input -Direct Operating'!DR51=0,"",'Input -Direct Operating'!$G51*'Input -Direct Operating'!DR51)</f>
        <v/>
      </c>
      <c r="DS53" s="320" t="str">
        <f>IF('Input -Direct Operating'!DS51=0,"",'Input -Direct Operating'!$G51*'Input -Direct Operating'!DS51)</f>
        <v/>
      </c>
      <c r="DT53" s="320" t="str">
        <f>IF('Input -Direct Operating'!DT51=0,"",'Input -Direct Operating'!$G51*'Input -Direct Operating'!DT51)</f>
        <v/>
      </c>
      <c r="DU53" s="320" t="str">
        <f>IF('Input -Direct Operating'!DU51=0,"",'Input -Direct Operating'!$G51*'Input -Direct Operating'!DU51)</f>
        <v/>
      </c>
      <c r="DV53" s="320" t="str">
        <f>IF('Input -Direct Operating'!DV51=0,"",'Input -Direct Operating'!$G51*'Input -Direct Operating'!DV51)</f>
        <v/>
      </c>
      <c r="DW53" s="320" t="str">
        <f>IF('Input -Direct Operating'!DW51=0,"",'Input -Direct Operating'!$G51*'Input -Direct Operating'!DW51)</f>
        <v/>
      </c>
      <c r="DX53" s="320" t="str">
        <f>IF('Input -Direct Operating'!DX51=0,"",'Input -Direct Operating'!$G51*'Input -Direct Operating'!DX51)</f>
        <v/>
      </c>
      <c r="DY53" s="320" t="str">
        <f>IF('Input -Direct Operating'!DY51=0,"",'Input -Direct Operating'!$G51*'Input -Direct Operating'!DY51)</f>
        <v/>
      </c>
      <c r="DZ53" s="320" t="str">
        <f>IF('Input -Direct Operating'!DZ51=0,"",'Input -Direct Operating'!$G51*'Input -Direct Operating'!DZ51)</f>
        <v/>
      </c>
      <c r="EA53" s="320" t="str">
        <f>IF('Input -Direct Operating'!EA51=0,"",'Input -Direct Operating'!$G51*'Input -Direct Operating'!EA51)</f>
        <v/>
      </c>
      <c r="EB53" s="320" t="str">
        <f>IF('Input -Direct Operating'!EB51=0,"",'Input -Direct Operating'!$G51*'Input -Direct Operating'!EB51)</f>
        <v/>
      </c>
      <c r="EC53" s="320" t="str">
        <f>IF('Input -Direct Operating'!EC51=0,"",'Input -Direct Operating'!$G51*'Input -Direct Operating'!EC51)</f>
        <v/>
      </c>
      <c r="ED53" s="320" t="str">
        <f>IF('Input -Direct Operating'!ED51=0,"",'Input -Direct Operating'!$G51*'Input -Direct Operating'!ED51)</f>
        <v/>
      </c>
      <c r="EE53" s="320" t="str">
        <f>IF('Input -Direct Operating'!EE51=0,"",'Input -Direct Operating'!$G51*'Input -Direct Operating'!EE51)</f>
        <v/>
      </c>
      <c r="EF53" s="320" t="str">
        <f>IF('Input -Direct Operating'!EF51=0,"",'Input -Direct Operating'!$G51*'Input -Direct Operating'!EF51)</f>
        <v/>
      </c>
      <c r="EG53" s="320" t="str">
        <f>IF('Input -Direct Operating'!EG51=0,"",'Input -Direct Operating'!$G51*'Input -Direct Operating'!EG51)</f>
        <v/>
      </c>
      <c r="EH53" s="320" t="str">
        <f>IF('Input -Direct Operating'!EH51=0,"",'Input -Direct Operating'!$G51*'Input -Direct Operating'!EH51)</f>
        <v/>
      </c>
      <c r="EI53" s="320" t="str">
        <f>IF('Input -Direct Operating'!EI51=0,"",'Input -Direct Operating'!$G51*'Input -Direct Operating'!EI51)</f>
        <v/>
      </c>
      <c r="EJ53" s="320" t="str">
        <f>IF('Input -Direct Operating'!EJ51=0,"",'Input -Direct Operating'!$G51*'Input -Direct Operating'!EJ51)</f>
        <v/>
      </c>
      <c r="EK53" s="320" t="str">
        <f>IF('Input -Direct Operating'!EK51=0,"",'Input -Direct Operating'!$G51*'Input -Direct Operating'!EK51)</f>
        <v/>
      </c>
      <c r="EL53" s="320" t="str">
        <f>IF('Input -Direct Operating'!EL51=0,"",'Input -Direct Operating'!$G51*'Input -Direct Operating'!EL51)</f>
        <v/>
      </c>
      <c r="EM53" s="320" t="str">
        <f>IF('Input -Direct Operating'!EM51=0,"",'Input -Direct Operating'!$G51*'Input -Direct Operating'!EM51)</f>
        <v/>
      </c>
      <c r="EN53" s="320" t="str">
        <f>IF('Input -Direct Operating'!EN51=0,"",'Input -Direct Operating'!$G51*'Input -Direct Operating'!EN51)</f>
        <v/>
      </c>
      <c r="EO53" s="320" t="str">
        <f>IF('Input -Direct Operating'!EO51=0,"",'Input -Direct Operating'!$G51*'Input -Direct Operating'!EO51)</f>
        <v/>
      </c>
      <c r="EP53" s="320" t="str">
        <f>IF('Input -Direct Operating'!EP51=0,"",'Input -Direct Operating'!$G51*'Input -Direct Operating'!EP51)</f>
        <v/>
      </c>
      <c r="EQ53" s="320" t="str">
        <f>IF('Input -Direct Operating'!EQ51=0,"",'Input -Direct Operating'!$G51*'Input -Direct Operating'!EQ51)</f>
        <v/>
      </c>
      <c r="ER53" s="320" t="str">
        <f>IF('Input -Direct Operating'!ER51=0,"",'Input -Direct Operating'!$G51*'Input -Direct Operating'!ER51)</f>
        <v/>
      </c>
      <c r="ES53" s="320" t="str">
        <f>IF('Input -Direct Operating'!ES51=0,"",'Input -Direct Operating'!$G51*'Input -Direct Operating'!ES51)</f>
        <v/>
      </c>
    </row>
    <row r="54" spans="1:153 16383:16383">
      <c r="A54" s="853" t="str">
        <f>IF('Input -Direct Operating'!A52=0,"",'Input -Direct Operating'!A52)</f>
        <v/>
      </c>
      <c r="B54" s="854"/>
      <c r="C54" s="855"/>
      <c r="D54" s="323" t="str">
        <f>IF('Input -Direct Operating'!C52=0,"",'Input -Direct Operating'!C52)</f>
        <v/>
      </c>
      <c r="E54" s="327" t="str">
        <f>IF('Input -Direct Operating'!D52=0,"",'Input -Direct Operating'!D52)</f>
        <v/>
      </c>
      <c r="F54" s="328" t="str">
        <f>IF('Input -Direct Operating'!E52=0,"",'Input -Direct Operating'!E52)</f>
        <v/>
      </c>
      <c r="G54" s="328" t="str">
        <f>IF('Input -Direct Operating'!F52=0,"",'Input -Direct Operating'!F52)</f>
        <v/>
      </c>
      <c r="H54" s="328" t="str">
        <f>IF('Input -Direct Operating'!G52=0,"",'Input -Direct Operating'!G52)</f>
        <v/>
      </c>
      <c r="I54" s="320" t="str">
        <f>IF('Input -Direct Operating'!I52=0,"",'Input -Direct Operating'!$G52*'Input -Direct Operating'!I52)</f>
        <v/>
      </c>
      <c r="J54" s="320" t="str">
        <f>IF('Input -Direct Operating'!J52=0,"",'Input -Direct Operating'!$G52*'Input -Direct Operating'!J52)</f>
        <v/>
      </c>
      <c r="K54" s="320" t="str">
        <f>IF('Input -Direct Operating'!K52=0,"",'Input -Direct Operating'!$G52*'Input -Direct Operating'!K52)</f>
        <v/>
      </c>
      <c r="L54" s="320" t="str">
        <f>IF('Input -Direct Operating'!L52=0,"",'Input -Direct Operating'!$G52*'Input -Direct Operating'!L52)</f>
        <v/>
      </c>
      <c r="M54" s="320" t="str">
        <f>IF('Input -Direct Operating'!M52=0,"",'Input -Direct Operating'!$G52*'Input -Direct Operating'!M52)</f>
        <v/>
      </c>
      <c r="N54" s="320" t="str">
        <f>IF('Input -Direct Operating'!N52=0,"",'Input -Direct Operating'!$G52*'Input -Direct Operating'!N52)</f>
        <v/>
      </c>
      <c r="O54" s="320" t="str">
        <f>IF('Input -Direct Operating'!O52=0,"",'Input -Direct Operating'!$G52*'Input -Direct Operating'!O52)</f>
        <v/>
      </c>
      <c r="P54" s="320" t="str">
        <f>IF('Input -Direct Operating'!P52=0,"",'Input -Direct Operating'!$G52*'Input -Direct Operating'!P52)</f>
        <v/>
      </c>
      <c r="Q54" s="320" t="str">
        <f>IF('Input -Direct Operating'!Q52=0,"",'Input -Direct Operating'!$G52*'Input -Direct Operating'!Q52)</f>
        <v/>
      </c>
      <c r="R54" s="320" t="str">
        <f>IF('Input -Direct Operating'!R52=0,"",'Input -Direct Operating'!$G52*'Input -Direct Operating'!R52)</f>
        <v/>
      </c>
      <c r="S54" s="320" t="str">
        <f>IF('Input -Direct Operating'!S52=0,"",'Input -Direct Operating'!$G52*'Input -Direct Operating'!S52)</f>
        <v/>
      </c>
      <c r="T54" s="320" t="str">
        <f>IF('Input -Direct Operating'!T52=0,"",'Input -Direct Operating'!$G52*'Input -Direct Operating'!T52)</f>
        <v/>
      </c>
      <c r="U54" s="320" t="str">
        <f>IF('Input -Direct Operating'!U52=0,"",'Input -Direct Operating'!$G52*'Input -Direct Operating'!U52)</f>
        <v/>
      </c>
      <c r="V54" s="320" t="str">
        <f>IF('Input -Direct Operating'!V52=0,"",'Input -Direct Operating'!$G52*'Input -Direct Operating'!V52)</f>
        <v/>
      </c>
      <c r="W54" s="320" t="str">
        <f>IF('Input -Direct Operating'!W52=0,"",'Input -Direct Operating'!$G52*'Input -Direct Operating'!W52)</f>
        <v/>
      </c>
      <c r="X54" s="320" t="str">
        <f>IF('Input -Direct Operating'!X52=0,"",'Input -Direct Operating'!$G52*'Input -Direct Operating'!X52)</f>
        <v/>
      </c>
      <c r="Y54" s="320" t="str">
        <f>IF('Input -Direct Operating'!Y52=0,"",'Input -Direct Operating'!$G52*'Input -Direct Operating'!Y52)</f>
        <v/>
      </c>
      <c r="Z54" s="320" t="str">
        <f>IF('Input -Direct Operating'!Z52=0,"",'Input -Direct Operating'!$G52*'Input -Direct Operating'!Z52)</f>
        <v/>
      </c>
      <c r="AA54" s="320" t="str">
        <f>IF('Input -Direct Operating'!AA52=0,"",'Input -Direct Operating'!$G52*'Input -Direct Operating'!AA52)</f>
        <v/>
      </c>
      <c r="AB54" s="320" t="str">
        <f>IF('Input -Direct Operating'!AB52=0,"",'Input -Direct Operating'!$G52*'Input -Direct Operating'!AB52)</f>
        <v/>
      </c>
      <c r="AC54" s="320" t="str">
        <f>IF('Input -Direct Operating'!AC52=0,"",'Input -Direct Operating'!$G52*'Input -Direct Operating'!AC52)</f>
        <v/>
      </c>
      <c r="AD54" s="320" t="str">
        <f>IF('Input -Direct Operating'!AD52=0,"",'Input -Direct Operating'!$G52*'Input -Direct Operating'!AD52)</f>
        <v/>
      </c>
      <c r="AE54" s="320" t="str">
        <f>IF('Input -Direct Operating'!AE52=0,"",'Input -Direct Operating'!$G52*'Input -Direct Operating'!AE52)</f>
        <v/>
      </c>
      <c r="AF54" s="320" t="str">
        <f>IF('Input -Direct Operating'!AF52=0,"",'Input -Direct Operating'!$G52*'Input -Direct Operating'!AF52)</f>
        <v/>
      </c>
      <c r="AG54" s="320" t="str">
        <f>IF('Input -Direct Operating'!AG52=0,"",'Input -Direct Operating'!$G52*'Input -Direct Operating'!AG52)</f>
        <v/>
      </c>
      <c r="AH54" s="320" t="str">
        <f>IF('Input -Direct Operating'!AH52=0,"",'Input -Direct Operating'!$G52*'Input -Direct Operating'!AH52)</f>
        <v/>
      </c>
      <c r="AI54" s="320" t="str">
        <f>IF('Input -Direct Operating'!AI52=0,"",'Input -Direct Operating'!$G52*'Input -Direct Operating'!AI52)</f>
        <v/>
      </c>
      <c r="AJ54" s="320" t="str">
        <f>IF('Input -Direct Operating'!AJ52=0,"",'Input -Direct Operating'!$G52*'Input -Direct Operating'!AJ52)</f>
        <v/>
      </c>
      <c r="AK54" s="320" t="str">
        <f>IF('Input -Direct Operating'!AK52=0,"",'Input -Direct Operating'!$G52*'Input -Direct Operating'!AK52)</f>
        <v/>
      </c>
      <c r="AL54" s="320" t="str">
        <f>IF('Input -Direct Operating'!AL52=0,"",'Input -Direct Operating'!$G52*'Input -Direct Operating'!AL52)</f>
        <v/>
      </c>
      <c r="AM54" s="320" t="str">
        <f>IF('Input -Direct Operating'!AM52=0,"",'Input -Direct Operating'!$G52*'Input -Direct Operating'!AM52)</f>
        <v/>
      </c>
      <c r="AN54" s="320" t="str">
        <f>IF('Input -Direct Operating'!AN52=0,"",'Input -Direct Operating'!$G52*'Input -Direct Operating'!AN52)</f>
        <v/>
      </c>
      <c r="AO54" s="320" t="str">
        <f>IF('Input -Direct Operating'!AO52=0,"",'Input -Direct Operating'!$G52*'Input -Direct Operating'!AO52)</f>
        <v/>
      </c>
      <c r="AP54" s="320" t="str">
        <f>IF('Input -Direct Operating'!AP52=0,"",'Input -Direct Operating'!$G52*'Input -Direct Operating'!AP52)</f>
        <v/>
      </c>
      <c r="AQ54" s="320" t="str">
        <f>IF('Input -Direct Operating'!AQ52=0,"",'Input -Direct Operating'!$G52*'Input -Direct Operating'!AQ52)</f>
        <v/>
      </c>
      <c r="AR54" s="320" t="str">
        <f>IF('Input -Direct Operating'!AR52=0,"",'Input -Direct Operating'!$G52*'Input -Direct Operating'!AR52)</f>
        <v/>
      </c>
      <c r="AS54" s="320" t="str">
        <f>IF('Input -Direct Operating'!AS52=0,"",'Input -Direct Operating'!$G52*'Input -Direct Operating'!AS52)</f>
        <v/>
      </c>
      <c r="AT54" s="320" t="str">
        <f>IF('Input -Direct Operating'!AT52=0,"",'Input -Direct Operating'!$G52*'Input -Direct Operating'!AT52)</f>
        <v/>
      </c>
      <c r="AU54" s="320" t="str">
        <f>IF('Input -Direct Operating'!AU52=0,"",'Input -Direct Operating'!$G52*'Input -Direct Operating'!AU52)</f>
        <v/>
      </c>
      <c r="AV54" s="320" t="str">
        <f>IF('Input -Direct Operating'!AV52=0,"",'Input -Direct Operating'!$G52*'Input -Direct Operating'!AV52)</f>
        <v/>
      </c>
      <c r="AW54" s="320" t="str">
        <f>IF('Input -Direct Operating'!AW52=0,"",'Input -Direct Operating'!$G52*'Input -Direct Operating'!AW52)</f>
        <v/>
      </c>
      <c r="AX54" s="320" t="str">
        <f>IF('Input -Direct Operating'!AX52=0,"",'Input -Direct Operating'!$G52*'Input -Direct Operating'!AX52)</f>
        <v/>
      </c>
      <c r="AY54" s="320" t="str">
        <f>IF('Input -Direct Operating'!AY52=0,"",'Input -Direct Operating'!$G52*'Input -Direct Operating'!AY52)</f>
        <v/>
      </c>
      <c r="AZ54" s="320" t="str">
        <f>IF('Input -Direct Operating'!AZ52=0,"",'Input -Direct Operating'!$G52*'Input -Direct Operating'!AZ52)</f>
        <v/>
      </c>
      <c r="BA54" s="320" t="str">
        <f>IF('Input -Direct Operating'!BA52=0,"",'Input -Direct Operating'!$G52*'Input -Direct Operating'!BA52)</f>
        <v/>
      </c>
      <c r="BB54" s="320" t="str">
        <f>IF('Input -Direct Operating'!BB52=0,"",'Input -Direct Operating'!$G52*'Input -Direct Operating'!BB52)</f>
        <v/>
      </c>
      <c r="BC54" s="320" t="str">
        <f>IF('Input -Direct Operating'!BC52=0,"",'Input -Direct Operating'!$G52*'Input -Direct Operating'!BC52)</f>
        <v/>
      </c>
      <c r="BD54" s="320" t="str">
        <f>IF('Input -Direct Operating'!BD52=0,"",'Input -Direct Operating'!$G52*'Input -Direct Operating'!BD52)</f>
        <v/>
      </c>
      <c r="BE54" s="320" t="str">
        <f>IF('Input -Direct Operating'!BE52=0,"",'Input -Direct Operating'!$G52*'Input -Direct Operating'!BE52)</f>
        <v/>
      </c>
      <c r="BF54" s="320" t="str">
        <f>IF('Input -Direct Operating'!BF52=0,"",'Input -Direct Operating'!$G52*'Input -Direct Operating'!BF52)</f>
        <v/>
      </c>
      <c r="BG54" s="320" t="str">
        <f>IF('Input -Direct Operating'!BG52=0,"",'Input -Direct Operating'!$G52*'Input -Direct Operating'!BG52)</f>
        <v/>
      </c>
      <c r="BH54" s="320" t="str">
        <f>IF('Input -Direct Operating'!BH52=0,"",'Input -Direct Operating'!$G52*'Input -Direct Operating'!BH52)</f>
        <v/>
      </c>
      <c r="BI54" s="320" t="str">
        <f>IF('Input -Direct Operating'!BI52=0,"",'Input -Direct Operating'!$G52*'Input -Direct Operating'!BI52)</f>
        <v/>
      </c>
      <c r="BJ54" s="320" t="str">
        <f>IF('Input -Direct Operating'!BJ52=0,"",'Input -Direct Operating'!$G52*'Input -Direct Operating'!BJ52)</f>
        <v/>
      </c>
      <c r="BK54" s="320" t="str">
        <f>IF('Input -Direct Operating'!BK52=0,"",'Input -Direct Operating'!$G52*'Input -Direct Operating'!BK52)</f>
        <v/>
      </c>
      <c r="BL54" s="320" t="str">
        <f>IF('Input -Direct Operating'!BL52=0,"",'Input -Direct Operating'!$G52*'Input -Direct Operating'!BL52)</f>
        <v/>
      </c>
      <c r="BM54" s="320" t="str">
        <f>IF('Input -Direct Operating'!BM52=0,"",'Input -Direct Operating'!$G52*'Input -Direct Operating'!BM52)</f>
        <v/>
      </c>
      <c r="BN54" s="320" t="str">
        <f>IF('Input -Direct Operating'!BN52=0,"",'Input -Direct Operating'!$G52*'Input -Direct Operating'!BN52)</f>
        <v/>
      </c>
      <c r="BO54" s="320" t="str">
        <f>IF('Input -Direct Operating'!BO52=0,"",'Input -Direct Operating'!$G52*'Input -Direct Operating'!BO52)</f>
        <v/>
      </c>
      <c r="BP54" s="320" t="str">
        <f>IF('Input -Direct Operating'!BP52=0,"",'Input -Direct Operating'!$G52*'Input -Direct Operating'!BP52)</f>
        <v/>
      </c>
      <c r="BQ54" s="320" t="str">
        <f>IF('Input -Direct Operating'!BQ52=0,"",'Input -Direct Operating'!$G52*'Input -Direct Operating'!BQ52)</f>
        <v/>
      </c>
      <c r="BR54" s="320" t="str">
        <f>IF('Input -Direct Operating'!BR52=0,"",'Input -Direct Operating'!$G52*'Input -Direct Operating'!BR52)</f>
        <v/>
      </c>
      <c r="BS54" s="320" t="str">
        <f>IF('Input -Direct Operating'!BS52=0,"",'Input -Direct Operating'!$G52*'Input -Direct Operating'!BS52)</f>
        <v/>
      </c>
      <c r="BT54" s="320" t="str">
        <f>IF('Input -Direct Operating'!BT52=0,"",'Input -Direct Operating'!$G52*'Input -Direct Operating'!BT52)</f>
        <v/>
      </c>
      <c r="BU54" s="320" t="str">
        <f>IF('Input -Direct Operating'!BU52=0,"",'Input -Direct Operating'!$G52*'Input -Direct Operating'!BU52)</f>
        <v/>
      </c>
      <c r="BV54" s="320" t="str">
        <f>IF('Input -Direct Operating'!BV52=0,"",'Input -Direct Operating'!$G52*'Input -Direct Operating'!BV52)</f>
        <v/>
      </c>
      <c r="BW54" s="320" t="str">
        <f>IF('Input -Direct Operating'!BW52=0,"",'Input -Direct Operating'!$G52*'Input -Direct Operating'!BW52)</f>
        <v/>
      </c>
      <c r="BX54" s="320" t="str">
        <f>IF('Input -Direct Operating'!BX52=0,"",'Input -Direct Operating'!$G52*'Input -Direct Operating'!BX52)</f>
        <v/>
      </c>
      <c r="BY54" s="320" t="str">
        <f>IF('Input -Direct Operating'!BY52=0,"",'Input -Direct Operating'!$G52*'Input -Direct Operating'!BY52)</f>
        <v/>
      </c>
      <c r="BZ54" s="320" t="str">
        <f>IF('Input -Direct Operating'!BZ52=0,"",'Input -Direct Operating'!$G52*'Input -Direct Operating'!BZ52)</f>
        <v/>
      </c>
      <c r="CA54" s="320" t="str">
        <f>IF('Input -Direct Operating'!CA52=0,"",'Input -Direct Operating'!$G52*'Input -Direct Operating'!CA52)</f>
        <v/>
      </c>
      <c r="CB54" s="320" t="str">
        <f>IF('Input -Direct Operating'!CB52=0,"",'Input -Direct Operating'!$G52*'Input -Direct Operating'!CB52)</f>
        <v/>
      </c>
      <c r="CC54" s="320" t="str">
        <f>IF('Input -Direct Operating'!CC52=0,"",'Input -Direct Operating'!$G52*'Input -Direct Operating'!CC52)</f>
        <v/>
      </c>
      <c r="CD54" s="320" t="str">
        <f>IF('Input -Direct Operating'!CD52=0,"",'Input -Direct Operating'!$G52*'Input -Direct Operating'!CD52)</f>
        <v/>
      </c>
      <c r="CE54" s="320" t="str">
        <f>IF('Input -Direct Operating'!CE52=0,"",'Input -Direct Operating'!$G52*'Input -Direct Operating'!CE52)</f>
        <v/>
      </c>
      <c r="CF54" s="320" t="str">
        <f>IF('Input -Direct Operating'!CF52=0,"",'Input -Direct Operating'!$G52*'Input -Direct Operating'!CF52)</f>
        <v/>
      </c>
      <c r="CG54" s="320" t="str">
        <f>IF('Input -Direct Operating'!CG52=0,"",'Input -Direct Operating'!$G52*'Input -Direct Operating'!CG52)</f>
        <v/>
      </c>
      <c r="CH54" s="320" t="str">
        <f>IF('Input -Direct Operating'!CH52=0,"",'Input -Direct Operating'!$G52*'Input -Direct Operating'!CH52)</f>
        <v/>
      </c>
      <c r="CI54" s="320" t="str">
        <f>IF('Input -Direct Operating'!CI52=0,"",'Input -Direct Operating'!$G52*'Input -Direct Operating'!CI52)</f>
        <v/>
      </c>
      <c r="CJ54" s="320" t="str">
        <f>IF('Input -Direct Operating'!CJ52=0,"",'Input -Direct Operating'!$G52*'Input -Direct Operating'!CJ52)</f>
        <v/>
      </c>
      <c r="CK54" s="320" t="str">
        <f>IF('Input -Direct Operating'!CK52=0,"",'Input -Direct Operating'!$G52*'Input -Direct Operating'!CK52)</f>
        <v/>
      </c>
      <c r="CL54" s="320" t="str">
        <f>IF('Input -Direct Operating'!CL52=0,"",'Input -Direct Operating'!$G52*'Input -Direct Operating'!CL52)</f>
        <v/>
      </c>
      <c r="CM54" s="320" t="str">
        <f>IF('Input -Direct Operating'!CM52=0,"",'Input -Direct Operating'!$G52*'Input -Direct Operating'!CM52)</f>
        <v/>
      </c>
      <c r="CN54" s="320" t="str">
        <f>IF('Input -Direct Operating'!CN52=0,"",'Input -Direct Operating'!$G52*'Input -Direct Operating'!CN52)</f>
        <v/>
      </c>
      <c r="CO54" s="320" t="str">
        <f>IF('Input -Direct Operating'!CO52=0,"",'Input -Direct Operating'!$G52*'Input -Direct Operating'!CO52)</f>
        <v/>
      </c>
      <c r="CP54" s="320" t="str">
        <f>IF('Input -Direct Operating'!CP52=0,"",'Input -Direct Operating'!$G52*'Input -Direct Operating'!CP52)</f>
        <v/>
      </c>
      <c r="CQ54" s="320" t="str">
        <f>IF('Input -Direct Operating'!CQ52=0,"",'Input -Direct Operating'!$G52*'Input -Direct Operating'!CQ52)</f>
        <v/>
      </c>
      <c r="CR54" s="320" t="str">
        <f>IF('Input -Direct Operating'!CR52=0,"",'Input -Direct Operating'!$G52*'Input -Direct Operating'!CR52)</f>
        <v/>
      </c>
      <c r="CS54" s="320" t="str">
        <f>IF('Input -Direct Operating'!CS52=0,"",'Input -Direct Operating'!$G52*'Input -Direct Operating'!CS52)</f>
        <v/>
      </c>
      <c r="CT54" s="320" t="str">
        <f>IF('Input -Direct Operating'!CT52=0,"",'Input -Direct Operating'!$G52*'Input -Direct Operating'!CT52)</f>
        <v/>
      </c>
      <c r="CU54" s="320" t="str">
        <f>IF('Input -Direct Operating'!CU52=0,"",'Input -Direct Operating'!$G52*'Input -Direct Operating'!CU52)</f>
        <v/>
      </c>
      <c r="CV54" s="320" t="str">
        <f>IF('Input -Direct Operating'!CV52=0,"",'Input -Direct Operating'!$G52*'Input -Direct Operating'!CV52)</f>
        <v/>
      </c>
      <c r="CW54" s="320" t="str">
        <f>IF('Input -Direct Operating'!CW52=0,"",'Input -Direct Operating'!$G52*'Input -Direct Operating'!CW52)</f>
        <v/>
      </c>
      <c r="CX54" s="320" t="str">
        <f>IF('Input -Direct Operating'!CX52=0,"",'Input -Direct Operating'!$G52*'Input -Direct Operating'!CX52)</f>
        <v/>
      </c>
      <c r="CY54" s="320" t="str">
        <f>IF('Input -Direct Operating'!CY52=0,"",'Input -Direct Operating'!$G52*'Input -Direct Operating'!CY52)</f>
        <v/>
      </c>
      <c r="CZ54" s="320" t="str">
        <f>IF('Input -Direct Operating'!CZ52=0,"",'Input -Direct Operating'!$G52*'Input -Direct Operating'!CZ52)</f>
        <v/>
      </c>
      <c r="DA54" s="320" t="str">
        <f>IF('Input -Direct Operating'!DA52=0,"",'Input -Direct Operating'!$G52*'Input -Direct Operating'!DA52)</f>
        <v/>
      </c>
      <c r="DB54" s="320" t="str">
        <f>IF('Input -Direct Operating'!DB52=0,"",'Input -Direct Operating'!$G52*'Input -Direct Operating'!DB52)</f>
        <v/>
      </c>
      <c r="DC54" s="320" t="str">
        <f>IF('Input -Direct Operating'!DC52=0,"",'Input -Direct Operating'!$G52*'Input -Direct Operating'!DC52)</f>
        <v/>
      </c>
      <c r="DD54" s="320" t="str">
        <f>IF('Input -Direct Operating'!DD52=0,"",'Input -Direct Operating'!$G52*'Input -Direct Operating'!DD52)</f>
        <v/>
      </c>
      <c r="DE54" s="320" t="str">
        <f>IF('Input -Direct Operating'!DE52=0,"",'Input -Direct Operating'!$G52*'Input -Direct Operating'!DE52)</f>
        <v/>
      </c>
      <c r="DF54" s="320" t="str">
        <f>IF('Input -Direct Operating'!DF52=0,"",'Input -Direct Operating'!$G52*'Input -Direct Operating'!DF52)</f>
        <v/>
      </c>
      <c r="DG54" s="320" t="str">
        <f>IF('Input -Direct Operating'!DG52=0,"",'Input -Direct Operating'!$G52*'Input -Direct Operating'!DG52)</f>
        <v/>
      </c>
      <c r="DH54" s="320" t="str">
        <f>IF('Input -Direct Operating'!DH52=0,"",'Input -Direct Operating'!$G52*'Input -Direct Operating'!DH52)</f>
        <v/>
      </c>
      <c r="DI54" s="320" t="str">
        <f>IF('Input -Direct Operating'!DI52=0,"",'Input -Direct Operating'!$G52*'Input -Direct Operating'!DI52)</f>
        <v/>
      </c>
      <c r="DJ54" s="320" t="str">
        <f>IF('Input -Direct Operating'!DJ52=0,"",'Input -Direct Operating'!$G52*'Input -Direct Operating'!DJ52)</f>
        <v/>
      </c>
      <c r="DK54" s="320" t="str">
        <f>IF('Input -Direct Operating'!DK52=0,"",'Input -Direct Operating'!$G52*'Input -Direct Operating'!DK52)</f>
        <v/>
      </c>
      <c r="DL54" s="320" t="str">
        <f>IF('Input -Direct Operating'!DL52=0,"",'Input -Direct Operating'!$G52*'Input -Direct Operating'!DL52)</f>
        <v/>
      </c>
      <c r="DM54" s="320" t="str">
        <f>IF('Input -Direct Operating'!DM52=0,"",'Input -Direct Operating'!$G52*'Input -Direct Operating'!DM52)</f>
        <v/>
      </c>
      <c r="DN54" s="320" t="str">
        <f>IF('Input -Direct Operating'!DN52=0,"",'Input -Direct Operating'!$G52*'Input -Direct Operating'!DN52)</f>
        <v/>
      </c>
      <c r="DO54" s="320" t="str">
        <f>IF('Input -Direct Operating'!DO52=0,"",'Input -Direct Operating'!$G52*'Input -Direct Operating'!DO52)</f>
        <v/>
      </c>
      <c r="DP54" s="320" t="str">
        <f>IF('Input -Direct Operating'!DP52=0,"",'Input -Direct Operating'!$G52*'Input -Direct Operating'!DP52)</f>
        <v/>
      </c>
      <c r="DQ54" s="320" t="str">
        <f>IF('Input -Direct Operating'!DQ52=0,"",'Input -Direct Operating'!$G52*'Input -Direct Operating'!DQ52)</f>
        <v/>
      </c>
      <c r="DR54" s="320" t="str">
        <f>IF('Input -Direct Operating'!DR52=0,"",'Input -Direct Operating'!$G52*'Input -Direct Operating'!DR52)</f>
        <v/>
      </c>
      <c r="DS54" s="320" t="str">
        <f>IF('Input -Direct Operating'!DS52=0,"",'Input -Direct Operating'!$G52*'Input -Direct Operating'!DS52)</f>
        <v/>
      </c>
      <c r="DT54" s="320" t="str">
        <f>IF('Input -Direct Operating'!DT52=0,"",'Input -Direct Operating'!$G52*'Input -Direct Operating'!DT52)</f>
        <v/>
      </c>
      <c r="DU54" s="320" t="str">
        <f>IF('Input -Direct Operating'!DU52=0,"",'Input -Direct Operating'!$G52*'Input -Direct Operating'!DU52)</f>
        <v/>
      </c>
      <c r="DV54" s="320" t="str">
        <f>IF('Input -Direct Operating'!DV52=0,"",'Input -Direct Operating'!$G52*'Input -Direct Operating'!DV52)</f>
        <v/>
      </c>
      <c r="DW54" s="320" t="str">
        <f>IF('Input -Direct Operating'!DW52=0,"",'Input -Direct Operating'!$G52*'Input -Direct Operating'!DW52)</f>
        <v/>
      </c>
      <c r="DX54" s="320" t="str">
        <f>IF('Input -Direct Operating'!DX52=0,"",'Input -Direct Operating'!$G52*'Input -Direct Operating'!DX52)</f>
        <v/>
      </c>
      <c r="DY54" s="320" t="str">
        <f>IF('Input -Direct Operating'!DY52=0,"",'Input -Direct Operating'!$G52*'Input -Direct Operating'!DY52)</f>
        <v/>
      </c>
      <c r="DZ54" s="320" t="str">
        <f>IF('Input -Direct Operating'!DZ52=0,"",'Input -Direct Operating'!$G52*'Input -Direct Operating'!DZ52)</f>
        <v/>
      </c>
      <c r="EA54" s="320" t="str">
        <f>IF('Input -Direct Operating'!EA52=0,"",'Input -Direct Operating'!$G52*'Input -Direct Operating'!EA52)</f>
        <v/>
      </c>
      <c r="EB54" s="320" t="str">
        <f>IF('Input -Direct Operating'!EB52=0,"",'Input -Direct Operating'!$G52*'Input -Direct Operating'!EB52)</f>
        <v/>
      </c>
      <c r="EC54" s="320" t="str">
        <f>IF('Input -Direct Operating'!EC52=0,"",'Input -Direct Operating'!$G52*'Input -Direct Operating'!EC52)</f>
        <v/>
      </c>
      <c r="ED54" s="320" t="str">
        <f>IF('Input -Direct Operating'!ED52=0,"",'Input -Direct Operating'!$G52*'Input -Direct Operating'!ED52)</f>
        <v/>
      </c>
      <c r="EE54" s="320" t="str">
        <f>IF('Input -Direct Operating'!EE52=0,"",'Input -Direct Operating'!$G52*'Input -Direct Operating'!EE52)</f>
        <v/>
      </c>
      <c r="EF54" s="320" t="str">
        <f>IF('Input -Direct Operating'!EF52=0,"",'Input -Direct Operating'!$G52*'Input -Direct Operating'!EF52)</f>
        <v/>
      </c>
      <c r="EG54" s="320" t="str">
        <f>IF('Input -Direct Operating'!EG52=0,"",'Input -Direct Operating'!$G52*'Input -Direct Operating'!EG52)</f>
        <v/>
      </c>
      <c r="EH54" s="320" t="str">
        <f>IF('Input -Direct Operating'!EH52=0,"",'Input -Direct Operating'!$G52*'Input -Direct Operating'!EH52)</f>
        <v/>
      </c>
      <c r="EI54" s="320" t="str">
        <f>IF('Input -Direct Operating'!EI52=0,"",'Input -Direct Operating'!$G52*'Input -Direct Operating'!EI52)</f>
        <v/>
      </c>
      <c r="EJ54" s="320" t="str">
        <f>IF('Input -Direct Operating'!EJ52=0,"",'Input -Direct Operating'!$G52*'Input -Direct Operating'!EJ52)</f>
        <v/>
      </c>
      <c r="EK54" s="320" t="str">
        <f>IF('Input -Direct Operating'!EK52=0,"",'Input -Direct Operating'!$G52*'Input -Direct Operating'!EK52)</f>
        <v/>
      </c>
      <c r="EL54" s="320" t="str">
        <f>IF('Input -Direct Operating'!EL52=0,"",'Input -Direct Operating'!$G52*'Input -Direct Operating'!EL52)</f>
        <v/>
      </c>
      <c r="EM54" s="320" t="str">
        <f>IF('Input -Direct Operating'!EM52=0,"",'Input -Direct Operating'!$G52*'Input -Direct Operating'!EM52)</f>
        <v/>
      </c>
      <c r="EN54" s="320" t="str">
        <f>IF('Input -Direct Operating'!EN52=0,"",'Input -Direct Operating'!$G52*'Input -Direct Operating'!EN52)</f>
        <v/>
      </c>
      <c r="EO54" s="320" t="str">
        <f>IF('Input -Direct Operating'!EO52=0,"",'Input -Direct Operating'!$G52*'Input -Direct Operating'!EO52)</f>
        <v/>
      </c>
      <c r="EP54" s="320" t="str">
        <f>IF('Input -Direct Operating'!EP52=0,"",'Input -Direct Operating'!$G52*'Input -Direct Operating'!EP52)</f>
        <v/>
      </c>
      <c r="EQ54" s="320" t="str">
        <f>IF('Input -Direct Operating'!EQ52=0,"",'Input -Direct Operating'!$G52*'Input -Direct Operating'!EQ52)</f>
        <v/>
      </c>
      <c r="ER54" s="320" t="str">
        <f>IF('Input -Direct Operating'!ER52=0,"",'Input -Direct Operating'!$G52*'Input -Direct Operating'!ER52)</f>
        <v/>
      </c>
      <c r="ES54" s="320" t="str">
        <f>IF('Input -Direct Operating'!ES52=0,"",'Input -Direct Operating'!$G52*'Input -Direct Operating'!ES52)</f>
        <v/>
      </c>
    </row>
    <row r="55" spans="1:153 16383:16383">
      <c r="A55" s="850" t="str">
        <f>IF(+'Input -Direct Operating'!A53=0,"",+'Input -Direct Operating'!A53)</f>
        <v>Cost of Good Sold /Inventory (only use if you have a retail operation)</v>
      </c>
      <c r="B55" s="851"/>
      <c r="C55" s="852"/>
      <c r="D55" s="142"/>
      <c r="E55" s="143"/>
      <c r="F55" s="312"/>
      <c r="G55" s="313"/>
      <c r="H55" s="313"/>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300"/>
      <c r="BW55" s="300"/>
      <c r="BX55" s="300"/>
      <c r="BY55" s="300"/>
      <c r="BZ55" s="300"/>
      <c r="CA55" s="300"/>
      <c r="CB55" s="300"/>
      <c r="CC55" s="300"/>
      <c r="CD55" s="300"/>
      <c r="CE55" s="300"/>
      <c r="CF55" s="300"/>
      <c r="CG55" s="300"/>
      <c r="CH55" s="300"/>
      <c r="CI55" s="300"/>
      <c r="CJ55" s="300"/>
      <c r="CK55" s="300"/>
      <c r="CL55" s="300"/>
      <c r="CM55" s="300"/>
      <c r="CN55" s="300"/>
      <c r="CO55" s="300"/>
      <c r="CP55" s="300"/>
      <c r="CQ55" s="300"/>
      <c r="CR55" s="300"/>
      <c r="CS55" s="300"/>
      <c r="CT55" s="300"/>
      <c r="CU55" s="300"/>
      <c r="CV55" s="300"/>
      <c r="CW55" s="300"/>
      <c r="CX55" s="300"/>
      <c r="CY55" s="300"/>
      <c r="CZ55" s="300"/>
      <c r="DA55" s="300"/>
      <c r="DB55" s="300"/>
      <c r="DC55" s="300"/>
      <c r="DD55" s="300"/>
      <c r="DE55" s="300"/>
      <c r="DF55" s="300"/>
      <c r="DG55" s="300"/>
      <c r="DH55" s="300"/>
      <c r="DI55" s="300"/>
      <c r="DJ55" s="300"/>
      <c r="DK55" s="300"/>
      <c r="DL55" s="300"/>
      <c r="DM55" s="300"/>
      <c r="DN55" s="300"/>
      <c r="DO55" s="300"/>
      <c r="DP55" s="300"/>
      <c r="DQ55" s="300"/>
      <c r="DR55" s="300"/>
      <c r="DS55" s="300"/>
      <c r="DT55" s="300"/>
      <c r="DU55" s="300"/>
      <c r="DV55" s="300"/>
      <c r="DW55" s="300"/>
      <c r="DX55" s="300"/>
      <c r="DY55" s="300"/>
      <c r="DZ55" s="300"/>
      <c r="EA55" s="300"/>
      <c r="EB55" s="300"/>
      <c r="EC55" s="300"/>
      <c r="ED55" s="300"/>
      <c r="EE55" s="300"/>
      <c r="EF55" s="300"/>
      <c r="EG55" s="300"/>
      <c r="EH55" s="300"/>
      <c r="EI55" s="300"/>
      <c r="EJ55" s="300"/>
      <c r="EK55" s="300"/>
      <c r="EL55" s="300"/>
      <c r="EM55" s="300"/>
      <c r="EN55" s="300"/>
      <c r="EO55" s="300"/>
      <c r="EP55" s="300"/>
      <c r="EQ55" s="300"/>
      <c r="ER55" s="300"/>
      <c r="ES55" s="300"/>
    </row>
    <row r="56" spans="1:153 16383:16383" ht="24.75" customHeight="1">
      <c r="A56" s="870" t="str">
        <f>+'Input -Direct Operating'!A54</f>
        <v>Items Purchased for Resale*</v>
      </c>
      <c r="B56" s="871"/>
      <c r="C56" s="872" t="str">
        <f>IF(+'Input -Direct Operating'!C55=0,"",+'Input -Direct Operating'!C55)</f>
        <v/>
      </c>
      <c r="D56" s="314">
        <f>+'Input -Direct Operating'!C54</f>
        <v>0</v>
      </c>
      <c r="E56" s="314">
        <f>+'Input -Direct Operating'!D54</f>
        <v>0</v>
      </c>
      <c r="F56" s="314">
        <f>+'Input -Direct Operating'!E54</f>
        <v>0</v>
      </c>
      <c r="G56" s="315">
        <f>+'Input -Direct Operating'!F54</f>
        <v>0</v>
      </c>
      <c r="H56" s="315">
        <f>+'Input -Direct Operating'!G54</f>
        <v>0</v>
      </c>
      <c r="I56" s="298">
        <f>IFERROR($H$56*'Input -Direct Operating'!I54,"")</f>
        <v>0</v>
      </c>
      <c r="J56" s="298">
        <f>IFERROR($H$56*'Input -Direct Operating'!J54,"")</f>
        <v>0</v>
      </c>
      <c r="K56" s="298">
        <f>IFERROR($H$56*'Input -Direct Operating'!K54,"")</f>
        <v>0</v>
      </c>
      <c r="L56" s="298">
        <f>IFERROR($H$56*'Input -Direct Operating'!L54,"")</f>
        <v>0</v>
      </c>
      <c r="M56" s="298">
        <f>IFERROR($H$56*'Input -Direct Operating'!M54,"")</f>
        <v>0</v>
      </c>
      <c r="N56" s="298">
        <f>IFERROR($H$56*'Input -Direct Operating'!N54,"")</f>
        <v>0</v>
      </c>
      <c r="O56" s="298">
        <f>IFERROR($H$56*'Input -Direct Operating'!O54,"")</f>
        <v>0</v>
      </c>
      <c r="P56" s="298">
        <f>IFERROR($H$56*'Input -Direct Operating'!P54,"")</f>
        <v>0</v>
      </c>
      <c r="Q56" s="298">
        <f>IFERROR($H$56*'Input -Direct Operating'!Q54,"")</f>
        <v>0</v>
      </c>
      <c r="R56" s="298">
        <f>IFERROR($H$56*'Input -Direct Operating'!R54,"")</f>
        <v>0</v>
      </c>
      <c r="S56" s="298">
        <f>IFERROR($H$56*'Input -Direct Operating'!S54,"")</f>
        <v>0</v>
      </c>
      <c r="T56" s="298">
        <f>IFERROR($H$56*'Input -Direct Operating'!T54,"")</f>
        <v>0</v>
      </c>
      <c r="U56" s="298">
        <f>IFERROR($H$56*'Input -Direct Operating'!U54,"")</f>
        <v>0</v>
      </c>
      <c r="V56" s="298">
        <f>IFERROR($H$56*'Input -Direct Operating'!V54,"")</f>
        <v>0</v>
      </c>
      <c r="W56" s="298">
        <f>IFERROR($H$56*'Input -Direct Operating'!W54,"")</f>
        <v>0</v>
      </c>
      <c r="X56" s="298">
        <f>IFERROR($H$56*'Input -Direct Operating'!X54,"")</f>
        <v>0</v>
      </c>
      <c r="Y56" s="298">
        <f>IFERROR($H$56*'Input -Direct Operating'!Y54,"")</f>
        <v>0</v>
      </c>
      <c r="Z56" s="298">
        <f>IFERROR($H$56*'Input -Direct Operating'!Z54,"")</f>
        <v>0</v>
      </c>
      <c r="AA56" s="298">
        <f>IFERROR($H$56*'Input -Direct Operating'!AA54,"")</f>
        <v>0</v>
      </c>
      <c r="AB56" s="298">
        <f>IFERROR($H$56*'Input -Direct Operating'!AB54,"")</f>
        <v>0</v>
      </c>
      <c r="AC56" s="298">
        <f>IFERROR($H$56*'Input -Direct Operating'!AC54,"")</f>
        <v>0</v>
      </c>
      <c r="AD56" s="298">
        <f>IFERROR($H$56*'Input -Direct Operating'!AD54,"")</f>
        <v>0</v>
      </c>
      <c r="AE56" s="298">
        <f>IFERROR($H$56*'Input -Direct Operating'!AE54,"")</f>
        <v>0</v>
      </c>
      <c r="AF56" s="298">
        <f>IFERROR($H$56*'Input -Direct Operating'!AF54,"")</f>
        <v>0</v>
      </c>
      <c r="AG56" s="298">
        <f>IFERROR($H$56*'Input -Direct Operating'!AG54,"")</f>
        <v>0</v>
      </c>
      <c r="AH56" s="298">
        <f>IFERROR($H$56*'Input -Direct Operating'!AH54,"")</f>
        <v>0</v>
      </c>
      <c r="AI56" s="298">
        <f>IFERROR($H$56*'Input -Direct Operating'!AI54,"")</f>
        <v>0</v>
      </c>
      <c r="AJ56" s="298">
        <f>IFERROR($H$56*'Input -Direct Operating'!AJ54,"")</f>
        <v>0</v>
      </c>
      <c r="AK56" s="298">
        <f>IFERROR($H$56*'Input -Direct Operating'!AK54,"")</f>
        <v>0</v>
      </c>
      <c r="AL56" s="298">
        <f>IFERROR($H$56*'Input -Direct Operating'!AL54,"")</f>
        <v>0</v>
      </c>
      <c r="AM56" s="298">
        <f>IFERROR($H$56*'Input -Direct Operating'!AM54,"")</f>
        <v>0</v>
      </c>
      <c r="AN56" s="298">
        <f>IFERROR($H$56*'Input -Direct Operating'!AN54,"")</f>
        <v>0</v>
      </c>
      <c r="AO56" s="298">
        <f>IFERROR($H$56*'Input -Direct Operating'!AO54,"")</f>
        <v>0</v>
      </c>
      <c r="AP56" s="298">
        <f>IFERROR($H$56*'Input -Direct Operating'!AP54,"")</f>
        <v>0</v>
      </c>
      <c r="AQ56" s="298">
        <f>IFERROR($H$56*'Input -Direct Operating'!AQ54,"")</f>
        <v>0</v>
      </c>
      <c r="AR56" s="298">
        <f>IFERROR($H$56*'Input -Direct Operating'!AR54,"")</f>
        <v>0</v>
      </c>
      <c r="AS56" s="298">
        <f>IFERROR($H$56*'Input -Direct Operating'!AS54,"")</f>
        <v>0</v>
      </c>
      <c r="AT56" s="298">
        <f>IFERROR($H$56*'Input -Direct Operating'!AT54,"")</f>
        <v>0</v>
      </c>
      <c r="AU56" s="298">
        <f>IFERROR($H$56*'Input -Direct Operating'!AU54,"")</f>
        <v>0</v>
      </c>
      <c r="AV56" s="298">
        <f>IFERROR($H$56*'Input -Direct Operating'!AV54,"")</f>
        <v>0</v>
      </c>
      <c r="AW56" s="298">
        <f>IFERROR($H$56*'Input -Direct Operating'!AW54,"")</f>
        <v>0</v>
      </c>
      <c r="AX56" s="298">
        <f>IFERROR($H$56*'Input -Direct Operating'!AX54,"")</f>
        <v>0</v>
      </c>
      <c r="AY56" s="298">
        <f>IFERROR($H$56*'Input -Direct Operating'!AY54,"")</f>
        <v>0</v>
      </c>
      <c r="AZ56" s="298">
        <f>IFERROR($H$56*'Input -Direct Operating'!AZ54,"")</f>
        <v>0</v>
      </c>
      <c r="BA56" s="298">
        <f>IFERROR($H$56*'Input -Direct Operating'!BA54,"")</f>
        <v>0</v>
      </c>
      <c r="BB56" s="298">
        <f>IFERROR($H$56*'Input -Direct Operating'!BB54,"")</f>
        <v>0</v>
      </c>
      <c r="BC56" s="298">
        <f>IFERROR($H$56*'Input -Direct Operating'!BC54,"")</f>
        <v>0</v>
      </c>
      <c r="BD56" s="298">
        <f>IFERROR($H$56*'Input -Direct Operating'!BD54,"")</f>
        <v>0</v>
      </c>
      <c r="BE56" s="298">
        <f>IFERROR($H$56*'Input -Direct Operating'!BE54,"")</f>
        <v>0</v>
      </c>
      <c r="BF56" s="298">
        <f>IFERROR($H$56*'Input -Direct Operating'!BF54,"")</f>
        <v>0</v>
      </c>
      <c r="BG56" s="298">
        <f>IFERROR($H$56*'Input -Direct Operating'!BG54,"")</f>
        <v>0</v>
      </c>
      <c r="BH56" s="298">
        <f>IFERROR($H$56*'Input -Direct Operating'!BH54,"")</f>
        <v>0</v>
      </c>
      <c r="BI56" s="298">
        <f>IFERROR($H$56*'Input -Direct Operating'!BI54,"")</f>
        <v>0</v>
      </c>
      <c r="BJ56" s="298">
        <f>IFERROR($H$56*'Input -Direct Operating'!BJ54,"")</f>
        <v>0</v>
      </c>
      <c r="BK56" s="298">
        <f>IFERROR($H$56*'Input -Direct Operating'!BK54,"")</f>
        <v>0</v>
      </c>
      <c r="BL56" s="298">
        <f>IFERROR($H$56*'Input -Direct Operating'!BL54,"")</f>
        <v>0</v>
      </c>
      <c r="BM56" s="298">
        <f>IFERROR($H$56*'Input -Direct Operating'!BM54,"")</f>
        <v>0</v>
      </c>
      <c r="BN56" s="298">
        <f>IFERROR($H$56*'Input -Direct Operating'!BN54,"")</f>
        <v>0</v>
      </c>
      <c r="BO56" s="298">
        <f>IFERROR($H$56*'Input -Direct Operating'!BO54,"")</f>
        <v>0</v>
      </c>
      <c r="BP56" s="298">
        <f>IFERROR($H$56*'Input -Direct Operating'!BP54,"")</f>
        <v>0</v>
      </c>
      <c r="BQ56" s="298">
        <f>IFERROR($H$56*'Input -Direct Operating'!BQ54,"")</f>
        <v>0</v>
      </c>
      <c r="BR56" s="298">
        <f>IFERROR($H$56*'Input -Direct Operating'!BR54,"")</f>
        <v>0</v>
      </c>
      <c r="BS56" s="298">
        <f>IFERROR($H$56*'Input -Direct Operating'!BS54,"")</f>
        <v>0</v>
      </c>
      <c r="BT56" s="298">
        <f>IFERROR($H$56*'Input -Direct Operating'!BT54,"")</f>
        <v>0</v>
      </c>
      <c r="BU56" s="298">
        <f>IFERROR($H$56*'Input -Direct Operating'!BU54,"")</f>
        <v>0</v>
      </c>
      <c r="BV56" s="298">
        <f>IFERROR($H$56*'Input -Direct Operating'!BV54,"")</f>
        <v>0</v>
      </c>
      <c r="BW56" s="298">
        <f>IFERROR($H$56*'Input -Direct Operating'!BW54,"")</f>
        <v>0</v>
      </c>
      <c r="BX56" s="298">
        <f>IFERROR($H$56*'Input -Direct Operating'!BX54,"")</f>
        <v>0</v>
      </c>
      <c r="BY56" s="298">
        <f>IFERROR($H$56*'Input -Direct Operating'!BY54,"")</f>
        <v>0</v>
      </c>
      <c r="BZ56" s="298">
        <f>IFERROR($H$56*'Input -Direct Operating'!BZ54,"")</f>
        <v>0</v>
      </c>
      <c r="CA56" s="298">
        <f>IFERROR($H$56*'Input -Direct Operating'!CA54,"")</f>
        <v>0</v>
      </c>
      <c r="CB56" s="298">
        <f>IFERROR($H$56*'Input -Direct Operating'!CB54,"")</f>
        <v>0</v>
      </c>
      <c r="CC56" s="298">
        <f>IFERROR($H$56*'Input -Direct Operating'!CC54,"")</f>
        <v>0</v>
      </c>
      <c r="CD56" s="298">
        <f>IFERROR($H$56*'Input -Direct Operating'!CD54,"")</f>
        <v>0</v>
      </c>
      <c r="CE56" s="298">
        <f>IFERROR($H$56*'Input -Direct Operating'!CE54,"")</f>
        <v>0</v>
      </c>
      <c r="CF56" s="298">
        <f>IFERROR($H$56*'Input -Direct Operating'!CF54,"")</f>
        <v>0</v>
      </c>
      <c r="CG56" s="298">
        <f>IFERROR($H$56*'Input -Direct Operating'!CG54,"")</f>
        <v>0</v>
      </c>
      <c r="CH56" s="298">
        <f>IFERROR($H$56*'Input -Direct Operating'!CH54,"")</f>
        <v>0</v>
      </c>
      <c r="CI56" s="298">
        <f>IFERROR($H$56*'Input -Direct Operating'!CI54,"")</f>
        <v>0</v>
      </c>
      <c r="CJ56" s="298">
        <f>IFERROR($H$56*'Input -Direct Operating'!CJ54,"")</f>
        <v>0</v>
      </c>
      <c r="CK56" s="298">
        <f>IFERROR($H$56*'Input -Direct Operating'!CK54,"")</f>
        <v>0</v>
      </c>
      <c r="CL56" s="298">
        <f>IFERROR($H$56*'Input -Direct Operating'!CL54,"")</f>
        <v>0</v>
      </c>
      <c r="CM56" s="298">
        <f>IFERROR($H$56*'Input -Direct Operating'!CM54,"")</f>
        <v>0</v>
      </c>
      <c r="CN56" s="298">
        <f>IFERROR($H$56*'Input -Direct Operating'!CN54,"")</f>
        <v>0</v>
      </c>
      <c r="CO56" s="298">
        <f>IFERROR($H$56*'Input -Direct Operating'!CO54,"")</f>
        <v>0</v>
      </c>
      <c r="CP56" s="298">
        <f>IFERROR($H$56*'Input -Direct Operating'!CP54,"")</f>
        <v>0</v>
      </c>
      <c r="CQ56" s="298">
        <f>IFERROR($H$56*'Input -Direct Operating'!CQ54,"")</f>
        <v>0</v>
      </c>
      <c r="CR56" s="298">
        <f>IFERROR($H$56*'Input -Direct Operating'!CR54,"")</f>
        <v>0</v>
      </c>
      <c r="CS56" s="298">
        <f>IFERROR($H$56*'Input -Direct Operating'!CS54,"")</f>
        <v>0</v>
      </c>
      <c r="CT56" s="298">
        <f>IFERROR($H$56*'Input -Direct Operating'!CT54,"")</f>
        <v>0</v>
      </c>
      <c r="CU56" s="298">
        <f>IFERROR($H$56*'Input -Direct Operating'!CU54,"")</f>
        <v>0</v>
      </c>
      <c r="CV56" s="298">
        <f>IFERROR($H$56*'Input -Direct Operating'!CV54,"")</f>
        <v>0</v>
      </c>
      <c r="CW56" s="298">
        <f>IFERROR($H$56*'Input -Direct Operating'!CW54,"")</f>
        <v>0</v>
      </c>
      <c r="CX56" s="298">
        <f>IFERROR($H$56*'Input -Direct Operating'!CX54,"")</f>
        <v>0</v>
      </c>
      <c r="CY56" s="298">
        <f>IFERROR($H$56*'Input -Direct Operating'!CY54,"")</f>
        <v>0</v>
      </c>
      <c r="CZ56" s="298">
        <f>IFERROR($H$56*'Input -Direct Operating'!CZ54,"")</f>
        <v>0</v>
      </c>
      <c r="DA56" s="298">
        <f>IFERROR($H$56*'Input -Direct Operating'!DA54,"")</f>
        <v>0</v>
      </c>
      <c r="DB56" s="298">
        <f>IFERROR($H$56*'Input -Direct Operating'!DB54,"")</f>
        <v>0</v>
      </c>
      <c r="DC56" s="298">
        <f>IFERROR($H$56*'Input -Direct Operating'!DC54,"")</f>
        <v>0</v>
      </c>
      <c r="DD56" s="298">
        <f>IFERROR($H$56*'Input -Direct Operating'!DD54,"")</f>
        <v>0</v>
      </c>
      <c r="DE56" s="298">
        <f>IFERROR($H$56*'Input -Direct Operating'!DE54,"")</f>
        <v>0</v>
      </c>
      <c r="DF56" s="298">
        <f>IFERROR($H$56*'Input -Direct Operating'!DF54,"")</f>
        <v>0</v>
      </c>
      <c r="DG56" s="298">
        <f>IFERROR($H$56*'Input -Direct Operating'!DG54,"")</f>
        <v>0</v>
      </c>
      <c r="DH56" s="298">
        <f>IFERROR($H$56*'Input -Direct Operating'!DH54,"")</f>
        <v>0</v>
      </c>
      <c r="DI56" s="298">
        <f>IFERROR($H$56*'Input -Direct Operating'!DI54,"")</f>
        <v>0</v>
      </c>
      <c r="DJ56" s="298">
        <f>IFERROR($H$56*'Input -Direct Operating'!DJ54,"")</f>
        <v>0</v>
      </c>
      <c r="DK56" s="298">
        <f>IFERROR($H$56*'Input -Direct Operating'!DK54,"")</f>
        <v>0</v>
      </c>
      <c r="DL56" s="298">
        <f>IFERROR($H$56*'Input -Direct Operating'!DL54,"")</f>
        <v>0</v>
      </c>
      <c r="DM56" s="298">
        <f>IFERROR($H$56*'Input -Direct Operating'!DM54,"")</f>
        <v>0</v>
      </c>
      <c r="DN56" s="298">
        <f>IFERROR($H$56*'Input -Direct Operating'!DN54,"")</f>
        <v>0</v>
      </c>
      <c r="DO56" s="298">
        <f>IFERROR($H$56*'Input -Direct Operating'!DO54,"")</f>
        <v>0</v>
      </c>
      <c r="DP56" s="298">
        <f>IFERROR($H$56*'Input -Direct Operating'!DP54,"")</f>
        <v>0</v>
      </c>
      <c r="DQ56" s="298">
        <f>IFERROR($H$56*'Input -Direct Operating'!DQ54,"")</f>
        <v>0</v>
      </c>
      <c r="DR56" s="298">
        <f>IFERROR($H$56*'Input -Direct Operating'!DR54,"")</f>
        <v>0</v>
      </c>
      <c r="DS56" s="298">
        <f>IFERROR($H$56*'Input -Direct Operating'!DS54,"")</f>
        <v>0</v>
      </c>
      <c r="DT56" s="298">
        <f>IFERROR($H$56*'Input -Direct Operating'!DT54,"")</f>
        <v>0</v>
      </c>
      <c r="DU56" s="298">
        <f>IFERROR($H$56*'Input -Direct Operating'!DU54,"")</f>
        <v>0</v>
      </c>
      <c r="DV56" s="298">
        <f>IFERROR($H$56*'Input -Direct Operating'!DV54,"")</f>
        <v>0</v>
      </c>
      <c r="DW56" s="298">
        <f>IFERROR($H$56*'Input -Direct Operating'!DW54,"")</f>
        <v>0</v>
      </c>
      <c r="DX56" s="298">
        <f>IFERROR($H$56*'Input -Direct Operating'!DX54,"")</f>
        <v>0</v>
      </c>
      <c r="DY56" s="298">
        <f>IFERROR($H$56*'Input -Direct Operating'!DY54,"")</f>
        <v>0</v>
      </c>
      <c r="DZ56" s="298">
        <f>IFERROR($H$56*'Input -Direct Operating'!DZ54,"")</f>
        <v>0</v>
      </c>
      <c r="EA56" s="298">
        <f>IFERROR($H$56*'Input -Direct Operating'!EA54,"")</f>
        <v>0</v>
      </c>
      <c r="EB56" s="298">
        <f>IFERROR($H$56*'Input -Direct Operating'!EB54,"")</f>
        <v>0</v>
      </c>
      <c r="EC56" s="298">
        <f>IFERROR($H$56*'Input -Direct Operating'!EC54,"")</f>
        <v>0</v>
      </c>
      <c r="ED56" s="298">
        <f>IFERROR($H$56*'Input -Direct Operating'!ED54,"")</f>
        <v>0</v>
      </c>
      <c r="EE56" s="298">
        <f>IFERROR($H$56*'Input -Direct Operating'!EE54,"")</f>
        <v>0</v>
      </c>
      <c r="EF56" s="298">
        <f>IFERROR($H$56*'Input -Direct Operating'!EF54,"")</f>
        <v>0</v>
      </c>
      <c r="EG56" s="298">
        <f>IFERROR($H$56*'Input -Direct Operating'!EG54,"")</f>
        <v>0</v>
      </c>
      <c r="EH56" s="298">
        <f>IFERROR($H$56*'Input -Direct Operating'!EH54,"")</f>
        <v>0</v>
      </c>
      <c r="EI56" s="298">
        <f>IFERROR($H$56*'Input -Direct Operating'!EI54,"")</f>
        <v>0</v>
      </c>
      <c r="EJ56" s="298">
        <f>IFERROR($H$56*'Input -Direct Operating'!EJ54,"")</f>
        <v>0</v>
      </c>
      <c r="EK56" s="298">
        <f>IFERROR($H$56*'Input -Direct Operating'!EK54,"")</f>
        <v>0</v>
      </c>
      <c r="EL56" s="298">
        <f>IFERROR($H$56*'Input -Direct Operating'!EL54,"")</f>
        <v>0</v>
      </c>
      <c r="EM56" s="298">
        <f>IFERROR($H$56*'Input -Direct Operating'!EM54,"")</f>
        <v>0</v>
      </c>
      <c r="EN56" s="298">
        <f>IFERROR($H$56*'Input -Direct Operating'!EN54,"")</f>
        <v>0</v>
      </c>
      <c r="EO56" s="298">
        <f>IFERROR($H$56*'Input -Direct Operating'!EO54,"")</f>
        <v>0</v>
      </c>
      <c r="EP56" s="298">
        <f>IFERROR($H$56*'Input -Direct Operating'!EP54,"")</f>
        <v>0</v>
      </c>
      <c r="EQ56" s="298">
        <f>IFERROR($H$56*'Input -Direct Operating'!EQ54,"")</f>
        <v>0</v>
      </c>
      <c r="ER56" s="298">
        <f>IFERROR($H$56*'Input -Direct Operating'!ER54,"")</f>
        <v>0</v>
      </c>
      <c r="ES56" s="298">
        <f>IFERROR($H$56*'Input -Direct Operating'!ES54,"")</f>
        <v>0</v>
      </c>
    </row>
    <row r="57" spans="1:153 16383:16383" ht="19.5" customHeight="1" thickBot="1">
      <c r="A57" s="873" t="s">
        <v>538</v>
      </c>
      <c r="B57" s="874"/>
      <c r="C57" s="875"/>
      <c r="D57" s="141"/>
      <c r="E57" s="141"/>
      <c r="F57" s="316">
        <f>SUM(F11:F56)</f>
        <v>0</v>
      </c>
      <c r="G57" s="316">
        <f t="shared" ref="G57:BR57" si="3">SUM(G11:G56)</f>
        <v>0</v>
      </c>
      <c r="H57" s="316">
        <f t="shared" si="3"/>
        <v>0</v>
      </c>
      <c r="I57" s="316">
        <f t="shared" si="3"/>
        <v>0</v>
      </c>
      <c r="J57" s="316">
        <f t="shared" si="3"/>
        <v>0</v>
      </c>
      <c r="K57" s="316">
        <f t="shared" si="3"/>
        <v>0</v>
      </c>
      <c r="L57" s="316">
        <f t="shared" si="3"/>
        <v>0</v>
      </c>
      <c r="M57" s="316">
        <f t="shared" si="3"/>
        <v>0</v>
      </c>
      <c r="N57" s="316">
        <f t="shared" si="3"/>
        <v>0</v>
      </c>
      <c r="O57" s="316">
        <f t="shared" si="3"/>
        <v>0</v>
      </c>
      <c r="P57" s="316">
        <f t="shared" si="3"/>
        <v>0</v>
      </c>
      <c r="Q57" s="316">
        <f t="shared" si="3"/>
        <v>0</v>
      </c>
      <c r="R57" s="316">
        <f t="shared" si="3"/>
        <v>0</v>
      </c>
      <c r="S57" s="316">
        <f t="shared" si="3"/>
        <v>0</v>
      </c>
      <c r="T57" s="316">
        <f t="shared" si="3"/>
        <v>0</v>
      </c>
      <c r="U57" s="316">
        <f t="shared" si="3"/>
        <v>0</v>
      </c>
      <c r="V57" s="316">
        <f t="shared" si="3"/>
        <v>0</v>
      </c>
      <c r="W57" s="316">
        <f t="shared" si="3"/>
        <v>0</v>
      </c>
      <c r="X57" s="316">
        <f t="shared" si="3"/>
        <v>0</v>
      </c>
      <c r="Y57" s="316">
        <f t="shared" si="3"/>
        <v>0</v>
      </c>
      <c r="Z57" s="316">
        <f t="shared" si="3"/>
        <v>0</v>
      </c>
      <c r="AA57" s="316">
        <f t="shared" si="3"/>
        <v>0</v>
      </c>
      <c r="AB57" s="316">
        <f t="shared" si="3"/>
        <v>0</v>
      </c>
      <c r="AC57" s="316">
        <f t="shared" si="3"/>
        <v>0</v>
      </c>
      <c r="AD57" s="316">
        <f t="shared" si="3"/>
        <v>0</v>
      </c>
      <c r="AE57" s="316">
        <f t="shared" si="3"/>
        <v>0</v>
      </c>
      <c r="AF57" s="316">
        <f t="shared" si="3"/>
        <v>0</v>
      </c>
      <c r="AG57" s="316">
        <f t="shared" si="3"/>
        <v>0</v>
      </c>
      <c r="AH57" s="316">
        <f t="shared" si="3"/>
        <v>0</v>
      </c>
      <c r="AI57" s="316">
        <f t="shared" si="3"/>
        <v>0</v>
      </c>
      <c r="AJ57" s="316">
        <f t="shared" si="3"/>
        <v>0</v>
      </c>
      <c r="AK57" s="316">
        <f t="shared" si="3"/>
        <v>0</v>
      </c>
      <c r="AL57" s="316">
        <f t="shared" si="3"/>
        <v>0</v>
      </c>
      <c r="AM57" s="316">
        <f t="shared" si="3"/>
        <v>0</v>
      </c>
      <c r="AN57" s="316">
        <f t="shared" si="3"/>
        <v>0</v>
      </c>
      <c r="AO57" s="316">
        <f t="shared" si="3"/>
        <v>0</v>
      </c>
      <c r="AP57" s="316">
        <f t="shared" si="3"/>
        <v>0</v>
      </c>
      <c r="AQ57" s="316">
        <f t="shared" si="3"/>
        <v>0</v>
      </c>
      <c r="AR57" s="316">
        <f t="shared" si="3"/>
        <v>0</v>
      </c>
      <c r="AS57" s="316">
        <f t="shared" si="3"/>
        <v>0</v>
      </c>
      <c r="AT57" s="316">
        <f t="shared" si="3"/>
        <v>0</v>
      </c>
      <c r="AU57" s="316">
        <f t="shared" si="3"/>
        <v>0</v>
      </c>
      <c r="AV57" s="316">
        <f t="shared" si="3"/>
        <v>0</v>
      </c>
      <c r="AW57" s="316">
        <f t="shared" si="3"/>
        <v>0</v>
      </c>
      <c r="AX57" s="316">
        <f t="shared" si="3"/>
        <v>0</v>
      </c>
      <c r="AY57" s="316">
        <f t="shared" si="3"/>
        <v>0</v>
      </c>
      <c r="AZ57" s="316">
        <f t="shared" si="3"/>
        <v>0</v>
      </c>
      <c r="BA57" s="316">
        <f t="shared" si="3"/>
        <v>0</v>
      </c>
      <c r="BB57" s="316">
        <f t="shared" si="3"/>
        <v>0</v>
      </c>
      <c r="BC57" s="316">
        <f t="shared" si="3"/>
        <v>0</v>
      </c>
      <c r="BD57" s="316">
        <f t="shared" si="3"/>
        <v>0</v>
      </c>
      <c r="BE57" s="316">
        <f t="shared" si="3"/>
        <v>0</v>
      </c>
      <c r="BF57" s="316">
        <f t="shared" si="3"/>
        <v>0</v>
      </c>
      <c r="BG57" s="316">
        <f t="shared" si="3"/>
        <v>0</v>
      </c>
      <c r="BH57" s="316">
        <f t="shared" si="3"/>
        <v>0</v>
      </c>
      <c r="BI57" s="316">
        <f t="shared" si="3"/>
        <v>0</v>
      </c>
      <c r="BJ57" s="316">
        <f t="shared" si="3"/>
        <v>0</v>
      </c>
      <c r="BK57" s="316">
        <f t="shared" si="3"/>
        <v>0</v>
      </c>
      <c r="BL57" s="316">
        <f t="shared" si="3"/>
        <v>0</v>
      </c>
      <c r="BM57" s="316">
        <f t="shared" si="3"/>
        <v>0</v>
      </c>
      <c r="BN57" s="316">
        <f t="shared" si="3"/>
        <v>0</v>
      </c>
      <c r="BO57" s="316">
        <f t="shared" si="3"/>
        <v>0</v>
      </c>
      <c r="BP57" s="316">
        <f t="shared" si="3"/>
        <v>0</v>
      </c>
      <c r="BQ57" s="316">
        <f t="shared" si="3"/>
        <v>0</v>
      </c>
      <c r="BR57" s="316">
        <f t="shared" si="3"/>
        <v>0</v>
      </c>
      <c r="BS57" s="316">
        <f t="shared" ref="BS57:ED57" si="4">SUM(BS11:BS56)</f>
        <v>0</v>
      </c>
      <c r="BT57" s="316">
        <f t="shared" si="4"/>
        <v>0</v>
      </c>
      <c r="BU57" s="316">
        <f t="shared" si="4"/>
        <v>0</v>
      </c>
      <c r="BV57" s="316">
        <f t="shared" si="4"/>
        <v>0</v>
      </c>
      <c r="BW57" s="316">
        <f t="shared" si="4"/>
        <v>0</v>
      </c>
      <c r="BX57" s="316">
        <f t="shared" si="4"/>
        <v>0</v>
      </c>
      <c r="BY57" s="316">
        <f t="shared" si="4"/>
        <v>0</v>
      </c>
      <c r="BZ57" s="316">
        <f t="shared" si="4"/>
        <v>0</v>
      </c>
      <c r="CA57" s="316">
        <f t="shared" si="4"/>
        <v>0</v>
      </c>
      <c r="CB57" s="316">
        <f t="shared" si="4"/>
        <v>0</v>
      </c>
      <c r="CC57" s="316">
        <f t="shared" si="4"/>
        <v>0</v>
      </c>
      <c r="CD57" s="316">
        <f t="shared" si="4"/>
        <v>0</v>
      </c>
      <c r="CE57" s="316">
        <f t="shared" si="4"/>
        <v>0</v>
      </c>
      <c r="CF57" s="316">
        <f t="shared" si="4"/>
        <v>0</v>
      </c>
      <c r="CG57" s="316">
        <f t="shared" si="4"/>
        <v>0</v>
      </c>
      <c r="CH57" s="316">
        <f t="shared" si="4"/>
        <v>0</v>
      </c>
      <c r="CI57" s="316">
        <f t="shared" si="4"/>
        <v>0</v>
      </c>
      <c r="CJ57" s="316">
        <f t="shared" si="4"/>
        <v>0</v>
      </c>
      <c r="CK57" s="316">
        <f t="shared" si="4"/>
        <v>0</v>
      </c>
      <c r="CL57" s="316">
        <f t="shared" si="4"/>
        <v>0</v>
      </c>
      <c r="CM57" s="316">
        <f t="shared" si="4"/>
        <v>0</v>
      </c>
      <c r="CN57" s="316">
        <f t="shared" si="4"/>
        <v>0</v>
      </c>
      <c r="CO57" s="316">
        <f t="shared" si="4"/>
        <v>0</v>
      </c>
      <c r="CP57" s="316">
        <f t="shared" si="4"/>
        <v>0</v>
      </c>
      <c r="CQ57" s="316">
        <f t="shared" si="4"/>
        <v>0</v>
      </c>
      <c r="CR57" s="316">
        <f t="shared" si="4"/>
        <v>0</v>
      </c>
      <c r="CS57" s="316">
        <f t="shared" si="4"/>
        <v>0</v>
      </c>
      <c r="CT57" s="316">
        <f t="shared" si="4"/>
        <v>0</v>
      </c>
      <c r="CU57" s="316">
        <f t="shared" si="4"/>
        <v>0</v>
      </c>
      <c r="CV57" s="316">
        <f t="shared" si="4"/>
        <v>0</v>
      </c>
      <c r="CW57" s="316">
        <f t="shared" si="4"/>
        <v>0</v>
      </c>
      <c r="CX57" s="316">
        <f t="shared" si="4"/>
        <v>0</v>
      </c>
      <c r="CY57" s="316">
        <f t="shared" si="4"/>
        <v>0</v>
      </c>
      <c r="CZ57" s="316">
        <f t="shared" si="4"/>
        <v>0</v>
      </c>
      <c r="DA57" s="316">
        <f t="shared" si="4"/>
        <v>0</v>
      </c>
      <c r="DB57" s="316">
        <f t="shared" si="4"/>
        <v>0</v>
      </c>
      <c r="DC57" s="316">
        <f t="shared" si="4"/>
        <v>0</v>
      </c>
      <c r="DD57" s="316">
        <f t="shared" si="4"/>
        <v>0</v>
      </c>
      <c r="DE57" s="316">
        <f t="shared" si="4"/>
        <v>0</v>
      </c>
      <c r="DF57" s="316">
        <f t="shared" si="4"/>
        <v>0</v>
      </c>
      <c r="DG57" s="316">
        <f t="shared" si="4"/>
        <v>0</v>
      </c>
      <c r="DH57" s="316">
        <f t="shared" si="4"/>
        <v>0</v>
      </c>
      <c r="DI57" s="316">
        <f t="shared" si="4"/>
        <v>0</v>
      </c>
      <c r="DJ57" s="316">
        <f t="shared" si="4"/>
        <v>0</v>
      </c>
      <c r="DK57" s="316">
        <f t="shared" si="4"/>
        <v>0</v>
      </c>
      <c r="DL57" s="316">
        <f t="shared" si="4"/>
        <v>0</v>
      </c>
      <c r="DM57" s="316">
        <f t="shared" si="4"/>
        <v>0</v>
      </c>
      <c r="DN57" s="316">
        <f t="shared" si="4"/>
        <v>0</v>
      </c>
      <c r="DO57" s="316">
        <f t="shared" si="4"/>
        <v>0</v>
      </c>
      <c r="DP57" s="316">
        <f t="shared" si="4"/>
        <v>0</v>
      </c>
      <c r="DQ57" s="316">
        <f t="shared" si="4"/>
        <v>0</v>
      </c>
      <c r="DR57" s="316">
        <f t="shared" si="4"/>
        <v>0</v>
      </c>
      <c r="DS57" s="316">
        <f t="shared" si="4"/>
        <v>0</v>
      </c>
      <c r="DT57" s="316">
        <f t="shared" si="4"/>
        <v>0</v>
      </c>
      <c r="DU57" s="316">
        <f t="shared" si="4"/>
        <v>0</v>
      </c>
      <c r="DV57" s="316">
        <f t="shared" si="4"/>
        <v>0</v>
      </c>
      <c r="DW57" s="316">
        <f t="shared" si="4"/>
        <v>0</v>
      </c>
      <c r="DX57" s="316">
        <f t="shared" si="4"/>
        <v>0</v>
      </c>
      <c r="DY57" s="316">
        <f t="shared" si="4"/>
        <v>0</v>
      </c>
      <c r="DZ57" s="316">
        <f t="shared" si="4"/>
        <v>0</v>
      </c>
      <c r="EA57" s="316">
        <f t="shared" si="4"/>
        <v>0</v>
      </c>
      <c r="EB57" s="316">
        <f t="shared" si="4"/>
        <v>0</v>
      </c>
      <c r="EC57" s="316">
        <f t="shared" si="4"/>
        <v>0</v>
      </c>
      <c r="ED57" s="316">
        <f t="shared" si="4"/>
        <v>0</v>
      </c>
      <c r="EE57" s="316">
        <f t="shared" ref="EE57:ES57" si="5">SUM(EE11:EE56)</f>
        <v>0</v>
      </c>
      <c r="EF57" s="316">
        <f t="shared" si="5"/>
        <v>0</v>
      </c>
      <c r="EG57" s="316">
        <f t="shared" si="5"/>
        <v>0</v>
      </c>
      <c r="EH57" s="316">
        <f t="shared" si="5"/>
        <v>0</v>
      </c>
      <c r="EI57" s="316">
        <f t="shared" si="5"/>
        <v>0</v>
      </c>
      <c r="EJ57" s="316">
        <f t="shared" si="5"/>
        <v>0</v>
      </c>
      <c r="EK57" s="316">
        <f t="shared" si="5"/>
        <v>0</v>
      </c>
      <c r="EL57" s="316">
        <f t="shared" si="5"/>
        <v>0</v>
      </c>
      <c r="EM57" s="316">
        <f t="shared" si="5"/>
        <v>0</v>
      </c>
      <c r="EN57" s="316">
        <f t="shared" si="5"/>
        <v>0</v>
      </c>
      <c r="EO57" s="316">
        <f t="shared" si="5"/>
        <v>0</v>
      </c>
      <c r="EP57" s="316">
        <f t="shared" si="5"/>
        <v>0</v>
      </c>
      <c r="EQ57" s="316">
        <f t="shared" si="5"/>
        <v>0</v>
      </c>
      <c r="ER57" s="316">
        <f t="shared" si="5"/>
        <v>0</v>
      </c>
      <c r="ES57" s="316">
        <f t="shared" si="5"/>
        <v>0</v>
      </c>
      <c r="XFC57" s="141"/>
    </row>
    <row r="58" spans="1:153 16383:16383" s="112" customFormat="1" ht="19.5" customHeight="1" thickTop="1">
      <c r="A58" s="304"/>
      <c r="B58" s="304"/>
      <c r="C58" s="305"/>
      <c r="D58" s="306"/>
      <c r="E58" s="306"/>
      <c r="F58" s="311"/>
      <c r="G58" s="306"/>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7"/>
      <c r="BR58" s="307"/>
      <c r="BS58" s="307"/>
      <c r="BT58" s="307"/>
      <c r="BU58" s="307"/>
      <c r="BV58" s="307"/>
      <c r="BW58" s="307"/>
      <c r="BX58" s="307"/>
      <c r="BY58" s="307"/>
      <c r="BZ58" s="307"/>
      <c r="CA58" s="307"/>
      <c r="CB58" s="307"/>
      <c r="CC58" s="307"/>
      <c r="CD58" s="307"/>
      <c r="CE58" s="307"/>
      <c r="CF58" s="307"/>
      <c r="CG58" s="307"/>
      <c r="CH58" s="307"/>
      <c r="CI58" s="307"/>
      <c r="CJ58" s="307"/>
      <c r="CK58" s="307"/>
      <c r="CL58" s="307"/>
      <c r="CM58" s="307"/>
      <c r="CN58" s="307"/>
      <c r="CO58" s="307"/>
      <c r="CP58" s="307"/>
      <c r="CQ58" s="307"/>
      <c r="CR58" s="307"/>
      <c r="CS58" s="307"/>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c r="DR58" s="307"/>
      <c r="DS58" s="307"/>
      <c r="DT58" s="307"/>
      <c r="DU58" s="307"/>
      <c r="DV58" s="307"/>
      <c r="DW58" s="307"/>
      <c r="DX58" s="307"/>
      <c r="DY58" s="307"/>
      <c r="DZ58" s="307"/>
      <c r="EA58" s="307"/>
      <c r="EB58" s="307"/>
      <c r="EC58" s="307"/>
      <c r="ED58" s="307"/>
      <c r="EE58" s="307"/>
      <c r="EF58" s="307"/>
      <c r="EG58" s="307"/>
      <c r="EH58" s="307"/>
      <c r="EI58" s="307"/>
      <c r="EJ58" s="307"/>
      <c r="EK58" s="307"/>
      <c r="EL58" s="307"/>
      <c r="EM58" s="307"/>
      <c r="EN58" s="307"/>
      <c r="EO58" s="307"/>
      <c r="EP58" s="307"/>
      <c r="EQ58" s="307"/>
      <c r="ER58" s="307"/>
      <c r="ES58" s="307"/>
      <c r="XFC58" s="306"/>
    </row>
    <row r="59" spans="1:153 16383:16383" s="601" customFormat="1" ht="69.75" customHeight="1">
      <c r="A59" s="526" t="s">
        <v>542</v>
      </c>
      <c r="B59" s="527"/>
      <c r="C59" s="528"/>
      <c r="D59" s="529"/>
      <c r="E59" s="529"/>
      <c r="F59" s="530"/>
      <c r="G59" s="531"/>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R59" s="532"/>
      <c r="AS59" s="532"/>
      <c r="AT59" s="532"/>
      <c r="AU59" s="532"/>
      <c r="AV59" s="532"/>
      <c r="AW59" s="532"/>
      <c r="AX59" s="532"/>
      <c r="AY59" s="532"/>
      <c r="AZ59" s="532"/>
      <c r="BA59" s="532"/>
      <c r="BB59" s="532"/>
      <c r="BC59" s="532"/>
      <c r="BD59" s="532"/>
      <c r="BE59" s="532"/>
      <c r="BF59" s="532"/>
      <c r="BG59" s="532"/>
      <c r="BH59" s="532"/>
      <c r="BI59" s="532"/>
      <c r="BJ59" s="532"/>
      <c r="BK59" s="532"/>
      <c r="BL59" s="532"/>
      <c r="BM59" s="532"/>
      <c r="BN59" s="532"/>
      <c r="BO59" s="532"/>
      <c r="BP59" s="532"/>
      <c r="BQ59" s="532"/>
      <c r="BR59" s="532"/>
      <c r="BS59" s="532"/>
      <c r="BT59" s="532"/>
      <c r="BU59" s="532"/>
      <c r="BV59" s="532"/>
      <c r="BW59" s="532"/>
      <c r="BX59" s="532"/>
      <c r="BY59" s="532"/>
      <c r="BZ59" s="532"/>
      <c r="CA59" s="532"/>
      <c r="CB59" s="532"/>
      <c r="CC59" s="532"/>
      <c r="CD59" s="532"/>
      <c r="CE59" s="532"/>
      <c r="CF59" s="532"/>
      <c r="CG59" s="532"/>
      <c r="CH59" s="532"/>
      <c r="CI59" s="532"/>
      <c r="CJ59" s="532"/>
      <c r="CK59" s="532"/>
      <c r="CL59" s="532"/>
      <c r="CM59" s="532"/>
      <c r="CN59" s="532"/>
      <c r="CO59" s="532"/>
      <c r="CP59" s="532"/>
      <c r="CQ59" s="532"/>
      <c r="CR59" s="532"/>
      <c r="CS59" s="532"/>
      <c r="CT59" s="532"/>
      <c r="CU59" s="532"/>
      <c r="CV59" s="532"/>
      <c r="CW59" s="532"/>
      <c r="CX59" s="532"/>
      <c r="CY59" s="532"/>
      <c r="CZ59" s="532"/>
      <c r="DA59" s="532"/>
      <c r="DB59" s="532"/>
      <c r="DC59" s="532"/>
      <c r="DD59" s="532"/>
      <c r="DE59" s="532"/>
      <c r="DF59" s="532"/>
      <c r="DG59" s="532"/>
      <c r="DH59" s="532"/>
      <c r="DI59" s="532"/>
      <c r="DJ59" s="532"/>
      <c r="DK59" s="532"/>
      <c r="DL59" s="532"/>
      <c r="DM59" s="532"/>
      <c r="DN59" s="532"/>
      <c r="DO59" s="532"/>
      <c r="DP59" s="532"/>
      <c r="DQ59" s="532"/>
      <c r="DR59" s="532"/>
      <c r="DS59" s="532"/>
      <c r="DT59" s="532"/>
      <c r="DU59" s="532"/>
      <c r="DV59" s="532"/>
      <c r="DW59" s="532"/>
      <c r="DX59" s="532"/>
      <c r="DY59" s="532"/>
      <c r="DZ59" s="532"/>
      <c r="EA59" s="532"/>
      <c r="EB59" s="532"/>
      <c r="EC59" s="532"/>
      <c r="ED59" s="532"/>
      <c r="EE59" s="532"/>
      <c r="EF59" s="532"/>
      <c r="EG59" s="532"/>
      <c r="EH59" s="532"/>
      <c r="EI59" s="532"/>
      <c r="EJ59" s="532"/>
      <c r="EK59" s="532"/>
      <c r="EL59" s="532"/>
      <c r="EM59" s="532"/>
      <c r="EN59" s="532"/>
      <c r="EO59" s="532"/>
      <c r="EP59" s="532"/>
      <c r="EQ59" s="532"/>
      <c r="ER59" s="532"/>
      <c r="ES59" s="533"/>
      <c r="XFC59" s="602"/>
    </row>
    <row r="60" spans="1:153 16383:16383" s="603" customFormat="1" ht="12.75" customHeight="1">
      <c r="A60" s="884" t="s">
        <v>547</v>
      </c>
      <c r="B60" s="885"/>
      <c r="C60" s="886"/>
      <c r="D60" s="864" t="s">
        <v>24</v>
      </c>
      <c r="E60" s="864" t="s">
        <v>543</v>
      </c>
      <c r="F60" s="866" t="s">
        <v>544</v>
      </c>
      <c r="G60" s="864" t="s">
        <v>636</v>
      </c>
      <c r="H60" s="864" t="s">
        <v>548</v>
      </c>
      <c r="I60" s="890" t="str">
        <f t="shared" ref="I60:AN60" si="6">IF(+I8=0,"",I8)</f>
        <v/>
      </c>
      <c r="J60" s="882" t="str">
        <f t="shared" si="6"/>
        <v/>
      </c>
      <c r="K60" s="882" t="str">
        <f t="shared" si="6"/>
        <v/>
      </c>
      <c r="L60" s="882" t="str">
        <f t="shared" si="6"/>
        <v/>
      </c>
      <c r="M60" s="882" t="str">
        <f t="shared" si="6"/>
        <v/>
      </c>
      <c r="N60" s="882" t="str">
        <f t="shared" si="6"/>
        <v/>
      </c>
      <c r="O60" s="882" t="str">
        <f t="shared" si="6"/>
        <v/>
      </c>
      <c r="P60" s="882" t="str">
        <f t="shared" si="6"/>
        <v/>
      </c>
      <c r="Q60" s="882" t="str">
        <f t="shared" si="6"/>
        <v/>
      </c>
      <c r="R60" s="882" t="str">
        <f t="shared" si="6"/>
        <v/>
      </c>
      <c r="S60" s="882" t="str">
        <f t="shared" si="6"/>
        <v/>
      </c>
      <c r="T60" s="882" t="str">
        <f t="shared" si="6"/>
        <v/>
      </c>
      <c r="U60" s="882" t="str">
        <f t="shared" si="6"/>
        <v/>
      </c>
      <c r="V60" s="882" t="str">
        <f t="shared" si="6"/>
        <v/>
      </c>
      <c r="W60" s="882" t="str">
        <f t="shared" si="6"/>
        <v/>
      </c>
      <c r="X60" s="882" t="str">
        <f t="shared" si="6"/>
        <v/>
      </c>
      <c r="Y60" s="882" t="str">
        <f t="shared" si="6"/>
        <v/>
      </c>
      <c r="Z60" s="882" t="str">
        <f t="shared" si="6"/>
        <v/>
      </c>
      <c r="AA60" s="882" t="str">
        <f t="shared" si="6"/>
        <v/>
      </c>
      <c r="AB60" s="882" t="str">
        <f t="shared" si="6"/>
        <v/>
      </c>
      <c r="AC60" s="882" t="str">
        <f t="shared" si="6"/>
        <v/>
      </c>
      <c r="AD60" s="882" t="str">
        <f t="shared" si="6"/>
        <v/>
      </c>
      <c r="AE60" s="882" t="str">
        <f t="shared" si="6"/>
        <v/>
      </c>
      <c r="AF60" s="882" t="str">
        <f t="shared" si="6"/>
        <v/>
      </c>
      <c r="AG60" s="882" t="str">
        <f t="shared" si="6"/>
        <v/>
      </c>
      <c r="AH60" s="882" t="str">
        <f t="shared" si="6"/>
        <v/>
      </c>
      <c r="AI60" s="882" t="str">
        <f t="shared" si="6"/>
        <v/>
      </c>
      <c r="AJ60" s="882" t="str">
        <f t="shared" si="6"/>
        <v/>
      </c>
      <c r="AK60" s="882" t="str">
        <f t="shared" si="6"/>
        <v/>
      </c>
      <c r="AL60" s="882" t="str">
        <f t="shared" si="6"/>
        <v/>
      </c>
      <c r="AM60" s="882" t="str">
        <f t="shared" si="6"/>
        <v/>
      </c>
      <c r="AN60" s="882" t="str">
        <f t="shared" si="6"/>
        <v/>
      </c>
      <c r="AO60" s="882" t="str">
        <f t="shared" ref="AO60:BT60" si="7">IF(+AO8=0,"",AO8)</f>
        <v/>
      </c>
      <c r="AP60" s="882" t="str">
        <f t="shared" si="7"/>
        <v/>
      </c>
      <c r="AQ60" s="882" t="str">
        <f t="shared" si="7"/>
        <v/>
      </c>
      <c r="AR60" s="882" t="str">
        <f t="shared" si="7"/>
        <v/>
      </c>
      <c r="AS60" s="882" t="str">
        <f t="shared" si="7"/>
        <v/>
      </c>
      <c r="AT60" s="882" t="str">
        <f t="shared" si="7"/>
        <v/>
      </c>
      <c r="AU60" s="882" t="str">
        <f t="shared" si="7"/>
        <v/>
      </c>
      <c r="AV60" s="882" t="str">
        <f t="shared" si="7"/>
        <v/>
      </c>
      <c r="AW60" s="882" t="str">
        <f t="shared" si="7"/>
        <v/>
      </c>
      <c r="AX60" s="882" t="str">
        <f t="shared" si="7"/>
        <v/>
      </c>
      <c r="AY60" s="882" t="str">
        <f t="shared" si="7"/>
        <v/>
      </c>
      <c r="AZ60" s="882" t="str">
        <f t="shared" si="7"/>
        <v/>
      </c>
      <c r="BA60" s="882" t="str">
        <f t="shared" si="7"/>
        <v/>
      </c>
      <c r="BB60" s="882" t="str">
        <f t="shared" si="7"/>
        <v/>
      </c>
      <c r="BC60" s="882" t="str">
        <f t="shared" si="7"/>
        <v/>
      </c>
      <c r="BD60" s="882" t="str">
        <f t="shared" si="7"/>
        <v/>
      </c>
      <c r="BE60" s="882" t="str">
        <f t="shared" si="7"/>
        <v/>
      </c>
      <c r="BF60" s="882" t="str">
        <f t="shared" si="7"/>
        <v/>
      </c>
      <c r="BG60" s="882" t="str">
        <f t="shared" si="7"/>
        <v/>
      </c>
      <c r="BH60" s="882" t="str">
        <f t="shared" si="7"/>
        <v/>
      </c>
      <c r="BI60" s="882" t="str">
        <f t="shared" si="7"/>
        <v/>
      </c>
      <c r="BJ60" s="882" t="str">
        <f t="shared" si="7"/>
        <v/>
      </c>
      <c r="BK60" s="882" t="str">
        <f t="shared" si="7"/>
        <v/>
      </c>
      <c r="BL60" s="882" t="str">
        <f t="shared" si="7"/>
        <v/>
      </c>
      <c r="BM60" s="882" t="str">
        <f t="shared" si="7"/>
        <v/>
      </c>
      <c r="BN60" s="882" t="str">
        <f t="shared" si="7"/>
        <v/>
      </c>
      <c r="BO60" s="882" t="str">
        <f t="shared" si="7"/>
        <v/>
      </c>
      <c r="BP60" s="882" t="str">
        <f t="shared" si="7"/>
        <v/>
      </c>
      <c r="BQ60" s="882" t="str">
        <f t="shared" si="7"/>
        <v/>
      </c>
      <c r="BR60" s="882" t="str">
        <f t="shared" si="7"/>
        <v/>
      </c>
      <c r="BS60" s="882" t="str">
        <f t="shared" si="7"/>
        <v/>
      </c>
      <c r="BT60" s="882" t="str">
        <f t="shared" si="7"/>
        <v/>
      </c>
      <c r="BU60" s="882" t="str">
        <f t="shared" ref="BU60:CZ60" si="8">IF(+BU8=0,"",BU8)</f>
        <v/>
      </c>
      <c r="BV60" s="882" t="str">
        <f t="shared" si="8"/>
        <v/>
      </c>
      <c r="BW60" s="882" t="str">
        <f t="shared" si="8"/>
        <v/>
      </c>
      <c r="BX60" s="882" t="str">
        <f t="shared" si="8"/>
        <v/>
      </c>
      <c r="BY60" s="882" t="str">
        <f t="shared" si="8"/>
        <v/>
      </c>
      <c r="BZ60" s="882" t="str">
        <f t="shared" si="8"/>
        <v/>
      </c>
      <c r="CA60" s="882" t="str">
        <f t="shared" si="8"/>
        <v/>
      </c>
      <c r="CB60" s="882" t="str">
        <f t="shared" si="8"/>
        <v/>
      </c>
      <c r="CC60" s="882" t="str">
        <f t="shared" si="8"/>
        <v/>
      </c>
      <c r="CD60" s="882" t="str">
        <f t="shared" si="8"/>
        <v/>
      </c>
      <c r="CE60" s="882" t="str">
        <f t="shared" si="8"/>
        <v/>
      </c>
      <c r="CF60" s="882" t="str">
        <f t="shared" si="8"/>
        <v/>
      </c>
      <c r="CG60" s="882" t="str">
        <f t="shared" si="8"/>
        <v/>
      </c>
      <c r="CH60" s="882" t="str">
        <f t="shared" si="8"/>
        <v/>
      </c>
      <c r="CI60" s="882" t="str">
        <f t="shared" si="8"/>
        <v/>
      </c>
      <c r="CJ60" s="882" t="str">
        <f t="shared" si="8"/>
        <v/>
      </c>
      <c r="CK60" s="882" t="str">
        <f t="shared" si="8"/>
        <v/>
      </c>
      <c r="CL60" s="882" t="str">
        <f t="shared" si="8"/>
        <v/>
      </c>
      <c r="CM60" s="882" t="str">
        <f t="shared" si="8"/>
        <v/>
      </c>
      <c r="CN60" s="882" t="str">
        <f t="shared" si="8"/>
        <v/>
      </c>
      <c r="CO60" s="882" t="str">
        <f t="shared" si="8"/>
        <v/>
      </c>
      <c r="CP60" s="882" t="str">
        <f t="shared" si="8"/>
        <v/>
      </c>
      <c r="CQ60" s="882" t="str">
        <f t="shared" si="8"/>
        <v/>
      </c>
      <c r="CR60" s="882" t="str">
        <f t="shared" si="8"/>
        <v/>
      </c>
      <c r="CS60" s="882" t="str">
        <f t="shared" si="8"/>
        <v/>
      </c>
      <c r="CT60" s="882" t="str">
        <f t="shared" si="8"/>
        <v/>
      </c>
      <c r="CU60" s="882" t="str">
        <f t="shared" si="8"/>
        <v/>
      </c>
      <c r="CV60" s="882" t="str">
        <f t="shared" si="8"/>
        <v/>
      </c>
      <c r="CW60" s="882" t="str">
        <f t="shared" si="8"/>
        <v/>
      </c>
      <c r="CX60" s="882" t="str">
        <f t="shared" si="8"/>
        <v/>
      </c>
      <c r="CY60" s="882" t="str">
        <f t="shared" si="8"/>
        <v/>
      </c>
      <c r="CZ60" s="882" t="str">
        <f t="shared" si="8"/>
        <v/>
      </c>
      <c r="DA60" s="882" t="str">
        <f t="shared" ref="DA60:EF60" si="9">IF(+DA8=0,"",DA8)</f>
        <v/>
      </c>
      <c r="DB60" s="882" t="str">
        <f t="shared" si="9"/>
        <v/>
      </c>
      <c r="DC60" s="882" t="str">
        <f t="shared" si="9"/>
        <v/>
      </c>
      <c r="DD60" s="882" t="str">
        <f t="shared" si="9"/>
        <v/>
      </c>
      <c r="DE60" s="882" t="str">
        <f t="shared" si="9"/>
        <v/>
      </c>
      <c r="DF60" s="882" t="str">
        <f t="shared" si="9"/>
        <v/>
      </c>
      <c r="DG60" s="882" t="str">
        <f t="shared" si="9"/>
        <v/>
      </c>
      <c r="DH60" s="882" t="str">
        <f t="shared" si="9"/>
        <v/>
      </c>
      <c r="DI60" s="882" t="str">
        <f t="shared" si="9"/>
        <v/>
      </c>
      <c r="DJ60" s="882" t="str">
        <f t="shared" si="9"/>
        <v/>
      </c>
      <c r="DK60" s="882" t="str">
        <f t="shared" si="9"/>
        <v/>
      </c>
      <c r="DL60" s="882" t="str">
        <f t="shared" si="9"/>
        <v/>
      </c>
      <c r="DM60" s="882" t="str">
        <f t="shared" si="9"/>
        <v/>
      </c>
      <c r="DN60" s="882" t="str">
        <f t="shared" si="9"/>
        <v/>
      </c>
      <c r="DO60" s="882" t="str">
        <f t="shared" si="9"/>
        <v/>
      </c>
      <c r="DP60" s="882" t="str">
        <f t="shared" si="9"/>
        <v/>
      </c>
      <c r="DQ60" s="882" t="str">
        <f t="shared" si="9"/>
        <v/>
      </c>
      <c r="DR60" s="882" t="str">
        <f t="shared" si="9"/>
        <v/>
      </c>
      <c r="DS60" s="882" t="str">
        <f t="shared" si="9"/>
        <v/>
      </c>
      <c r="DT60" s="882" t="str">
        <f t="shared" si="9"/>
        <v/>
      </c>
      <c r="DU60" s="882" t="str">
        <f t="shared" si="9"/>
        <v/>
      </c>
      <c r="DV60" s="882" t="str">
        <f t="shared" si="9"/>
        <v/>
      </c>
      <c r="DW60" s="882" t="str">
        <f t="shared" si="9"/>
        <v/>
      </c>
      <c r="DX60" s="882" t="str">
        <f t="shared" si="9"/>
        <v/>
      </c>
      <c r="DY60" s="882" t="str">
        <f t="shared" si="9"/>
        <v/>
      </c>
      <c r="DZ60" s="882" t="str">
        <f t="shared" si="9"/>
        <v/>
      </c>
      <c r="EA60" s="882" t="str">
        <f t="shared" si="9"/>
        <v/>
      </c>
      <c r="EB60" s="882" t="str">
        <f t="shared" si="9"/>
        <v/>
      </c>
      <c r="EC60" s="882" t="str">
        <f t="shared" si="9"/>
        <v/>
      </c>
      <c r="ED60" s="882" t="str">
        <f t="shared" si="9"/>
        <v/>
      </c>
      <c r="EE60" s="882" t="str">
        <f t="shared" si="9"/>
        <v/>
      </c>
      <c r="EF60" s="882" t="str">
        <f t="shared" si="9"/>
        <v/>
      </c>
      <c r="EG60" s="882" t="str">
        <f t="shared" ref="EG60:ES60" si="10">IF(+EG8=0,"",EG8)</f>
        <v/>
      </c>
      <c r="EH60" s="882" t="str">
        <f t="shared" si="10"/>
        <v/>
      </c>
      <c r="EI60" s="882" t="str">
        <f t="shared" si="10"/>
        <v/>
      </c>
      <c r="EJ60" s="882" t="str">
        <f t="shared" si="10"/>
        <v/>
      </c>
      <c r="EK60" s="882" t="str">
        <f t="shared" si="10"/>
        <v/>
      </c>
      <c r="EL60" s="882" t="str">
        <f t="shared" si="10"/>
        <v/>
      </c>
      <c r="EM60" s="882" t="str">
        <f t="shared" si="10"/>
        <v/>
      </c>
      <c r="EN60" s="882" t="str">
        <f t="shared" si="10"/>
        <v/>
      </c>
      <c r="EO60" s="882" t="str">
        <f t="shared" si="10"/>
        <v/>
      </c>
      <c r="EP60" s="882" t="str">
        <f t="shared" si="10"/>
        <v/>
      </c>
      <c r="EQ60" s="882" t="str">
        <f t="shared" si="10"/>
        <v/>
      </c>
      <c r="ER60" s="882" t="str">
        <f t="shared" si="10"/>
        <v/>
      </c>
      <c r="ES60" s="882" t="str">
        <f t="shared" si="10"/>
        <v/>
      </c>
    </row>
    <row r="61" spans="1:153 16383:16383" s="603" customFormat="1" ht="25.5" customHeight="1">
      <c r="A61" s="887"/>
      <c r="B61" s="888"/>
      <c r="C61" s="889"/>
      <c r="D61" s="865"/>
      <c r="E61" s="865" t="s">
        <v>424</v>
      </c>
      <c r="F61" s="867"/>
      <c r="G61" s="868"/>
      <c r="H61" s="868"/>
      <c r="I61" s="883" t="str">
        <f t="shared" ref="I61:AN61" si="11">+I8</f>
        <v/>
      </c>
      <c r="J61" s="883" t="str">
        <f t="shared" si="11"/>
        <v/>
      </c>
      <c r="K61" s="883" t="str">
        <f t="shared" si="11"/>
        <v/>
      </c>
      <c r="L61" s="883" t="str">
        <f t="shared" si="11"/>
        <v/>
      </c>
      <c r="M61" s="883" t="str">
        <f t="shared" si="11"/>
        <v/>
      </c>
      <c r="N61" s="883" t="str">
        <f t="shared" si="11"/>
        <v/>
      </c>
      <c r="O61" s="883" t="str">
        <f t="shared" si="11"/>
        <v/>
      </c>
      <c r="P61" s="883" t="str">
        <f t="shared" si="11"/>
        <v/>
      </c>
      <c r="Q61" s="883" t="str">
        <f t="shared" si="11"/>
        <v/>
      </c>
      <c r="R61" s="883" t="str">
        <f t="shared" si="11"/>
        <v/>
      </c>
      <c r="S61" s="883" t="str">
        <f t="shared" si="11"/>
        <v/>
      </c>
      <c r="T61" s="883" t="str">
        <f t="shared" si="11"/>
        <v/>
      </c>
      <c r="U61" s="883" t="str">
        <f t="shared" si="11"/>
        <v/>
      </c>
      <c r="V61" s="883" t="str">
        <f t="shared" si="11"/>
        <v/>
      </c>
      <c r="W61" s="883" t="str">
        <f t="shared" si="11"/>
        <v/>
      </c>
      <c r="X61" s="883" t="str">
        <f t="shared" si="11"/>
        <v/>
      </c>
      <c r="Y61" s="883" t="str">
        <f t="shared" si="11"/>
        <v/>
      </c>
      <c r="Z61" s="883" t="str">
        <f t="shared" si="11"/>
        <v/>
      </c>
      <c r="AA61" s="883" t="str">
        <f t="shared" si="11"/>
        <v/>
      </c>
      <c r="AB61" s="883" t="str">
        <f t="shared" si="11"/>
        <v/>
      </c>
      <c r="AC61" s="883" t="str">
        <f t="shared" si="11"/>
        <v/>
      </c>
      <c r="AD61" s="883" t="str">
        <f t="shared" si="11"/>
        <v/>
      </c>
      <c r="AE61" s="883" t="str">
        <f t="shared" si="11"/>
        <v/>
      </c>
      <c r="AF61" s="883" t="str">
        <f t="shared" si="11"/>
        <v/>
      </c>
      <c r="AG61" s="883" t="str">
        <f t="shared" si="11"/>
        <v/>
      </c>
      <c r="AH61" s="883" t="str">
        <f t="shared" si="11"/>
        <v/>
      </c>
      <c r="AI61" s="883" t="str">
        <f t="shared" si="11"/>
        <v/>
      </c>
      <c r="AJ61" s="883" t="str">
        <f t="shared" si="11"/>
        <v/>
      </c>
      <c r="AK61" s="883" t="str">
        <f t="shared" si="11"/>
        <v/>
      </c>
      <c r="AL61" s="883" t="str">
        <f t="shared" si="11"/>
        <v/>
      </c>
      <c r="AM61" s="883" t="str">
        <f t="shared" si="11"/>
        <v/>
      </c>
      <c r="AN61" s="883" t="str">
        <f t="shared" si="11"/>
        <v/>
      </c>
      <c r="AO61" s="883" t="str">
        <f t="shared" ref="AO61:BT61" si="12">+AO8</f>
        <v/>
      </c>
      <c r="AP61" s="883" t="str">
        <f t="shared" si="12"/>
        <v/>
      </c>
      <c r="AQ61" s="883" t="str">
        <f t="shared" si="12"/>
        <v/>
      </c>
      <c r="AR61" s="883" t="str">
        <f t="shared" si="12"/>
        <v/>
      </c>
      <c r="AS61" s="883" t="str">
        <f t="shared" si="12"/>
        <v/>
      </c>
      <c r="AT61" s="883" t="str">
        <f t="shared" si="12"/>
        <v/>
      </c>
      <c r="AU61" s="883" t="str">
        <f t="shared" si="12"/>
        <v/>
      </c>
      <c r="AV61" s="883" t="str">
        <f t="shared" si="12"/>
        <v/>
      </c>
      <c r="AW61" s="883" t="str">
        <f t="shared" si="12"/>
        <v/>
      </c>
      <c r="AX61" s="883" t="str">
        <f t="shared" si="12"/>
        <v/>
      </c>
      <c r="AY61" s="883" t="str">
        <f t="shared" si="12"/>
        <v/>
      </c>
      <c r="AZ61" s="883" t="str">
        <f t="shared" si="12"/>
        <v/>
      </c>
      <c r="BA61" s="883" t="str">
        <f t="shared" si="12"/>
        <v/>
      </c>
      <c r="BB61" s="883" t="str">
        <f t="shared" si="12"/>
        <v/>
      </c>
      <c r="BC61" s="883" t="str">
        <f t="shared" si="12"/>
        <v/>
      </c>
      <c r="BD61" s="883" t="str">
        <f t="shared" si="12"/>
        <v/>
      </c>
      <c r="BE61" s="883" t="str">
        <f t="shared" si="12"/>
        <v/>
      </c>
      <c r="BF61" s="883" t="str">
        <f t="shared" si="12"/>
        <v/>
      </c>
      <c r="BG61" s="883" t="str">
        <f t="shared" si="12"/>
        <v/>
      </c>
      <c r="BH61" s="883" t="str">
        <f t="shared" si="12"/>
        <v/>
      </c>
      <c r="BI61" s="883" t="str">
        <f t="shared" si="12"/>
        <v/>
      </c>
      <c r="BJ61" s="883" t="str">
        <f t="shared" si="12"/>
        <v/>
      </c>
      <c r="BK61" s="883" t="str">
        <f t="shared" si="12"/>
        <v/>
      </c>
      <c r="BL61" s="883" t="str">
        <f t="shared" si="12"/>
        <v/>
      </c>
      <c r="BM61" s="883" t="str">
        <f t="shared" si="12"/>
        <v/>
      </c>
      <c r="BN61" s="883" t="str">
        <f t="shared" si="12"/>
        <v/>
      </c>
      <c r="BO61" s="883" t="str">
        <f t="shared" si="12"/>
        <v/>
      </c>
      <c r="BP61" s="883" t="str">
        <f t="shared" si="12"/>
        <v/>
      </c>
      <c r="BQ61" s="883" t="str">
        <f t="shared" si="12"/>
        <v/>
      </c>
      <c r="BR61" s="883" t="str">
        <f t="shared" si="12"/>
        <v/>
      </c>
      <c r="BS61" s="883" t="str">
        <f t="shared" si="12"/>
        <v/>
      </c>
      <c r="BT61" s="883" t="str">
        <f t="shared" si="12"/>
        <v/>
      </c>
      <c r="BU61" s="883" t="str">
        <f t="shared" ref="BU61:CZ61" si="13">+BU8</f>
        <v/>
      </c>
      <c r="BV61" s="883" t="str">
        <f t="shared" si="13"/>
        <v/>
      </c>
      <c r="BW61" s="883" t="str">
        <f t="shared" si="13"/>
        <v/>
      </c>
      <c r="BX61" s="883" t="str">
        <f t="shared" si="13"/>
        <v/>
      </c>
      <c r="BY61" s="883" t="str">
        <f t="shared" si="13"/>
        <v/>
      </c>
      <c r="BZ61" s="883" t="str">
        <f t="shared" si="13"/>
        <v/>
      </c>
      <c r="CA61" s="883" t="str">
        <f t="shared" si="13"/>
        <v/>
      </c>
      <c r="CB61" s="883" t="str">
        <f t="shared" si="13"/>
        <v/>
      </c>
      <c r="CC61" s="883" t="str">
        <f t="shared" si="13"/>
        <v/>
      </c>
      <c r="CD61" s="883" t="str">
        <f t="shared" si="13"/>
        <v/>
      </c>
      <c r="CE61" s="883" t="str">
        <f t="shared" si="13"/>
        <v/>
      </c>
      <c r="CF61" s="883" t="str">
        <f t="shared" si="13"/>
        <v/>
      </c>
      <c r="CG61" s="883" t="str">
        <f t="shared" si="13"/>
        <v/>
      </c>
      <c r="CH61" s="883" t="str">
        <f t="shared" si="13"/>
        <v/>
      </c>
      <c r="CI61" s="883" t="str">
        <f t="shared" si="13"/>
        <v/>
      </c>
      <c r="CJ61" s="883" t="str">
        <f t="shared" si="13"/>
        <v/>
      </c>
      <c r="CK61" s="883" t="str">
        <f t="shared" si="13"/>
        <v/>
      </c>
      <c r="CL61" s="883" t="str">
        <f t="shared" si="13"/>
        <v/>
      </c>
      <c r="CM61" s="883" t="str">
        <f t="shared" si="13"/>
        <v/>
      </c>
      <c r="CN61" s="883" t="str">
        <f t="shared" si="13"/>
        <v/>
      </c>
      <c r="CO61" s="883" t="str">
        <f t="shared" si="13"/>
        <v/>
      </c>
      <c r="CP61" s="883" t="str">
        <f t="shared" si="13"/>
        <v/>
      </c>
      <c r="CQ61" s="883" t="str">
        <f t="shared" si="13"/>
        <v/>
      </c>
      <c r="CR61" s="883" t="str">
        <f t="shared" si="13"/>
        <v/>
      </c>
      <c r="CS61" s="883" t="str">
        <f t="shared" si="13"/>
        <v/>
      </c>
      <c r="CT61" s="883" t="str">
        <f t="shared" si="13"/>
        <v/>
      </c>
      <c r="CU61" s="883" t="str">
        <f t="shared" si="13"/>
        <v/>
      </c>
      <c r="CV61" s="883" t="str">
        <f t="shared" si="13"/>
        <v/>
      </c>
      <c r="CW61" s="883" t="str">
        <f t="shared" si="13"/>
        <v/>
      </c>
      <c r="CX61" s="883" t="str">
        <f t="shared" si="13"/>
        <v/>
      </c>
      <c r="CY61" s="883" t="str">
        <f t="shared" si="13"/>
        <v/>
      </c>
      <c r="CZ61" s="883" t="str">
        <f t="shared" si="13"/>
        <v/>
      </c>
      <c r="DA61" s="883" t="str">
        <f t="shared" ref="DA61:EF61" si="14">+DA8</f>
        <v/>
      </c>
      <c r="DB61" s="883" t="str">
        <f t="shared" si="14"/>
        <v/>
      </c>
      <c r="DC61" s="883" t="str">
        <f t="shared" si="14"/>
        <v/>
      </c>
      <c r="DD61" s="883" t="str">
        <f t="shared" si="14"/>
        <v/>
      </c>
      <c r="DE61" s="883" t="str">
        <f t="shared" si="14"/>
        <v/>
      </c>
      <c r="DF61" s="883" t="str">
        <f t="shared" si="14"/>
        <v/>
      </c>
      <c r="DG61" s="883" t="str">
        <f t="shared" si="14"/>
        <v/>
      </c>
      <c r="DH61" s="883" t="str">
        <f t="shared" si="14"/>
        <v/>
      </c>
      <c r="DI61" s="883" t="str">
        <f t="shared" si="14"/>
        <v/>
      </c>
      <c r="DJ61" s="883" t="str">
        <f t="shared" si="14"/>
        <v/>
      </c>
      <c r="DK61" s="883" t="str">
        <f t="shared" si="14"/>
        <v/>
      </c>
      <c r="DL61" s="883" t="str">
        <f t="shared" si="14"/>
        <v/>
      </c>
      <c r="DM61" s="883" t="str">
        <f t="shared" si="14"/>
        <v/>
      </c>
      <c r="DN61" s="883" t="str">
        <f t="shared" si="14"/>
        <v/>
      </c>
      <c r="DO61" s="883" t="str">
        <f t="shared" si="14"/>
        <v/>
      </c>
      <c r="DP61" s="883" t="str">
        <f t="shared" si="14"/>
        <v/>
      </c>
      <c r="DQ61" s="883" t="str">
        <f t="shared" si="14"/>
        <v/>
      </c>
      <c r="DR61" s="883" t="str">
        <f t="shared" si="14"/>
        <v/>
      </c>
      <c r="DS61" s="883" t="str">
        <f t="shared" si="14"/>
        <v/>
      </c>
      <c r="DT61" s="883" t="str">
        <f t="shared" si="14"/>
        <v/>
      </c>
      <c r="DU61" s="883" t="str">
        <f t="shared" si="14"/>
        <v/>
      </c>
      <c r="DV61" s="883" t="str">
        <f t="shared" si="14"/>
        <v/>
      </c>
      <c r="DW61" s="883" t="str">
        <f t="shared" si="14"/>
        <v/>
      </c>
      <c r="DX61" s="883" t="str">
        <f t="shared" si="14"/>
        <v/>
      </c>
      <c r="DY61" s="883" t="str">
        <f t="shared" si="14"/>
        <v/>
      </c>
      <c r="DZ61" s="883" t="str">
        <f t="shared" si="14"/>
        <v/>
      </c>
      <c r="EA61" s="883" t="str">
        <f t="shared" si="14"/>
        <v/>
      </c>
      <c r="EB61" s="883" t="str">
        <f t="shared" si="14"/>
        <v/>
      </c>
      <c r="EC61" s="883" t="str">
        <f t="shared" si="14"/>
        <v/>
      </c>
      <c r="ED61" s="883" t="str">
        <f t="shared" si="14"/>
        <v/>
      </c>
      <c r="EE61" s="883" t="str">
        <f t="shared" si="14"/>
        <v/>
      </c>
      <c r="EF61" s="883" t="str">
        <f t="shared" si="14"/>
        <v/>
      </c>
      <c r="EG61" s="883" t="str">
        <f t="shared" ref="EG61:ES61" si="15">+EG8</f>
        <v/>
      </c>
      <c r="EH61" s="883" t="str">
        <f t="shared" si="15"/>
        <v/>
      </c>
      <c r="EI61" s="883" t="str">
        <f t="shared" si="15"/>
        <v/>
      </c>
      <c r="EJ61" s="883" t="str">
        <f t="shared" si="15"/>
        <v/>
      </c>
      <c r="EK61" s="883" t="str">
        <f t="shared" si="15"/>
        <v/>
      </c>
      <c r="EL61" s="883" t="str">
        <f t="shared" si="15"/>
        <v/>
      </c>
      <c r="EM61" s="883" t="str">
        <f t="shared" si="15"/>
        <v/>
      </c>
      <c r="EN61" s="883" t="str">
        <f t="shared" si="15"/>
        <v/>
      </c>
      <c r="EO61" s="883" t="str">
        <f t="shared" si="15"/>
        <v/>
      </c>
      <c r="EP61" s="883" t="str">
        <f t="shared" si="15"/>
        <v/>
      </c>
      <c r="EQ61" s="883" t="str">
        <f t="shared" si="15"/>
        <v/>
      </c>
      <c r="ER61" s="883" t="str">
        <f t="shared" si="15"/>
        <v/>
      </c>
      <c r="ES61" s="883" t="str">
        <f t="shared" si="15"/>
        <v/>
      </c>
    </row>
    <row r="62" spans="1:153 16383:16383" s="93" customFormat="1">
      <c r="A62" s="853" t="str">
        <f>IF('Input - Personnel'!A13=0,"",_xlfn.CONCAT('Input - Personnel'!A13,"  / ",'Input - Personnel'!C13))</f>
        <v/>
      </c>
      <c r="B62" s="854"/>
      <c r="C62" s="869"/>
      <c r="D62" s="317" t="str">
        <f>IF('Input - Personnel'!G13=0,"",'Input - Personnel'!G13)</f>
        <v/>
      </c>
      <c r="E62" s="335" t="str">
        <f>IF('Input - Personnel'!D13=0,"",'Input - Personnel'!D13)</f>
        <v/>
      </c>
      <c r="F62" s="335" t="str">
        <f>IF('Input - Personnel'!E13=0,"",SUM('Input - Personnel'!E13,'Input - Personnel'!F13))</f>
        <v/>
      </c>
      <c r="G62" s="329" t="str">
        <f>IF('Input - Personnel'!H13=0,"",'Input - Personnel'!H13)</f>
        <v/>
      </c>
      <c r="H62" s="320" t="str">
        <f>IFERROR(SUM(E62:F62)*G62,"")</f>
        <v/>
      </c>
      <c r="I62" s="320" t="str">
        <f>IF('Input - Personnel'!K13=0,"",ROUND('Input - Personnel'!$I13*'Input - Personnel'!K13,2))</f>
        <v/>
      </c>
      <c r="J62" s="320" t="str">
        <f>IF('Input - Personnel'!L13=0,"",ROUND('Input - Personnel'!$I13*'Input - Personnel'!L13,2))</f>
        <v/>
      </c>
      <c r="K62" s="320" t="str">
        <f>IF('Input - Personnel'!M13=0,"",ROUND('Input - Personnel'!$I13*'Input - Personnel'!M13,2))</f>
        <v/>
      </c>
      <c r="L62" s="320" t="str">
        <f>IF('Input - Personnel'!N13=0,"",ROUND('Input - Personnel'!$I13*'Input - Personnel'!N13,2))</f>
        <v/>
      </c>
      <c r="M62" s="320" t="str">
        <f>IF('Input - Personnel'!O13=0,"",ROUND('Input - Personnel'!$I13*'Input - Personnel'!O13,2))</f>
        <v/>
      </c>
      <c r="N62" s="320" t="str">
        <f>IF('Input - Personnel'!P13=0,"",ROUND('Input - Personnel'!$I13*'Input - Personnel'!P13,2))</f>
        <v/>
      </c>
      <c r="O62" s="320" t="str">
        <f>IF('Input - Personnel'!Q13=0,"",ROUND('Input - Personnel'!$I13*'Input - Personnel'!Q13,2))</f>
        <v/>
      </c>
      <c r="P62" s="320" t="str">
        <f>IF('Input - Personnel'!R13=0,"",ROUND('Input - Personnel'!$I13*'Input - Personnel'!R13,2))</f>
        <v/>
      </c>
      <c r="Q62" s="320" t="str">
        <f>IF('Input - Personnel'!S13=0,"",ROUND('Input - Personnel'!$I13*'Input - Personnel'!S13,2))</f>
        <v/>
      </c>
      <c r="R62" s="320" t="str">
        <f>IF('Input - Personnel'!T13=0,"",ROUND('Input - Personnel'!$I13*'Input - Personnel'!T13,2))</f>
        <v/>
      </c>
      <c r="S62" s="320" t="str">
        <f>IF('Input - Personnel'!U13=0,"",ROUND('Input - Personnel'!$I13*'Input - Personnel'!U13,2))</f>
        <v/>
      </c>
      <c r="T62" s="320" t="str">
        <f>IF('Input - Personnel'!V13=0,"",ROUND('Input - Personnel'!$I13*'Input - Personnel'!V13,2))</f>
        <v/>
      </c>
      <c r="U62" s="320" t="str">
        <f>IF('Input - Personnel'!W13=0,"",ROUND('Input - Personnel'!$I13*'Input - Personnel'!W13,2))</f>
        <v/>
      </c>
      <c r="V62" s="320" t="str">
        <f>IF('Input - Personnel'!X13=0,"",ROUND('Input - Personnel'!$I13*'Input - Personnel'!X13,2))</f>
        <v/>
      </c>
      <c r="W62" s="320" t="str">
        <f>IF('Input - Personnel'!Y13=0,"",ROUND('Input - Personnel'!$I13*'Input - Personnel'!Y13,2))</f>
        <v/>
      </c>
      <c r="X62" s="320" t="str">
        <f>IF('Input - Personnel'!Z13=0,"",ROUND('Input - Personnel'!$I13*'Input - Personnel'!Z13,2))</f>
        <v/>
      </c>
      <c r="Y62" s="320" t="str">
        <f>IF('Input - Personnel'!AA13=0,"",ROUND('Input - Personnel'!$I13*'Input - Personnel'!AA13,2))</f>
        <v/>
      </c>
      <c r="Z62" s="320" t="str">
        <f>IF('Input - Personnel'!AB13=0,"",ROUND('Input - Personnel'!$I13*'Input - Personnel'!AB13,2))</f>
        <v/>
      </c>
      <c r="AA62" s="320" t="str">
        <f>IF('Input - Personnel'!AC13=0,"",ROUND('Input - Personnel'!$I13*'Input - Personnel'!AC13,2))</f>
        <v/>
      </c>
      <c r="AB62" s="320" t="str">
        <f>IF('Input - Personnel'!AD13=0,"",ROUND('Input - Personnel'!$I13*'Input - Personnel'!AD13,2))</f>
        <v/>
      </c>
      <c r="AC62" s="320" t="str">
        <f>IF('Input - Personnel'!AE13=0,"",ROUND('Input - Personnel'!$I13*'Input - Personnel'!AE13,2))</f>
        <v/>
      </c>
      <c r="AD62" s="320" t="str">
        <f>IF('Input - Personnel'!AF13=0,"",ROUND('Input - Personnel'!$I13*'Input - Personnel'!AF13,2))</f>
        <v/>
      </c>
      <c r="AE62" s="320" t="str">
        <f>IF('Input - Personnel'!AG13=0,"",ROUND('Input - Personnel'!$I13*'Input - Personnel'!AG13,2))</f>
        <v/>
      </c>
      <c r="AF62" s="320" t="str">
        <f>IF('Input - Personnel'!AH13=0,"",ROUND('Input - Personnel'!$I13*'Input - Personnel'!AH13,2))</f>
        <v/>
      </c>
      <c r="AG62" s="320" t="str">
        <f>IF('Input - Personnel'!AI13=0,"",ROUND('Input - Personnel'!$I13*'Input - Personnel'!AI13,2))</f>
        <v/>
      </c>
      <c r="AH62" s="320" t="str">
        <f>IF('Input - Personnel'!AJ13=0,"",ROUND('Input - Personnel'!$I13*'Input - Personnel'!AJ13,2))</f>
        <v/>
      </c>
      <c r="AI62" s="320" t="str">
        <f>IF('Input - Personnel'!AK13=0,"",ROUND('Input - Personnel'!$I13*'Input - Personnel'!AK13,2))</f>
        <v/>
      </c>
      <c r="AJ62" s="320" t="str">
        <f>IF('Input - Personnel'!AL13=0,"",ROUND('Input - Personnel'!$I13*'Input - Personnel'!AL13,2))</f>
        <v/>
      </c>
      <c r="AK62" s="320" t="str">
        <f>IF('Input - Personnel'!AM13=0,"",ROUND('Input - Personnel'!$I13*'Input - Personnel'!AM13,2))</f>
        <v/>
      </c>
      <c r="AL62" s="320" t="str">
        <f>IF('Input - Personnel'!AN13=0,"",ROUND('Input - Personnel'!$I13*'Input - Personnel'!AN13,2))</f>
        <v/>
      </c>
      <c r="AM62" s="320" t="str">
        <f>IF('Input - Personnel'!AO13=0,"",ROUND('Input - Personnel'!$I13*'Input - Personnel'!AO13,2))</f>
        <v/>
      </c>
      <c r="AN62" s="320" t="str">
        <f>IF('Input - Personnel'!AP13=0,"",ROUND('Input - Personnel'!$I13*'Input - Personnel'!AP13,2))</f>
        <v/>
      </c>
      <c r="AO62" s="320" t="str">
        <f>IF('Input - Personnel'!AQ13=0,"",ROUND('Input - Personnel'!$I13*'Input - Personnel'!AQ13,2))</f>
        <v/>
      </c>
      <c r="AP62" s="320" t="str">
        <f>IF('Input - Personnel'!AR13=0,"",ROUND('Input - Personnel'!$I13*'Input - Personnel'!AR13,2))</f>
        <v/>
      </c>
      <c r="AQ62" s="320" t="str">
        <f>IF('Input - Personnel'!AS13=0,"",ROUND('Input - Personnel'!$I13*'Input - Personnel'!AS13,2))</f>
        <v/>
      </c>
      <c r="AR62" s="320" t="str">
        <f>IF('Input - Personnel'!AT13=0,"",ROUND('Input - Personnel'!$I13*'Input - Personnel'!AT13,2))</f>
        <v/>
      </c>
      <c r="AS62" s="320" t="str">
        <f>IF('Input - Personnel'!AU13=0,"",ROUND('Input - Personnel'!$I13*'Input - Personnel'!AU13,2))</f>
        <v/>
      </c>
      <c r="AT62" s="320" t="str">
        <f>IF('Input - Personnel'!AV13=0,"",ROUND('Input - Personnel'!$I13*'Input - Personnel'!AV13,2))</f>
        <v/>
      </c>
      <c r="AU62" s="320" t="str">
        <f>IF('Input - Personnel'!AW13=0,"",ROUND('Input - Personnel'!$I13*'Input - Personnel'!AW13,2))</f>
        <v/>
      </c>
      <c r="AV62" s="320" t="str">
        <f>IF('Input - Personnel'!AX13=0,"",ROUND('Input - Personnel'!$I13*'Input - Personnel'!AX13,2))</f>
        <v/>
      </c>
      <c r="AW62" s="320" t="str">
        <f>IF('Input - Personnel'!AY13=0,"",ROUND('Input - Personnel'!$I13*'Input - Personnel'!AY13,2))</f>
        <v/>
      </c>
      <c r="AX62" s="320" t="str">
        <f>IF('Input - Personnel'!AZ13=0,"",ROUND('Input - Personnel'!$I13*'Input - Personnel'!AZ13,2))</f>
        <v/>
      </c>
      <c r="AY62" s="320" t="str">
        <f>IF('Input - Personnel'!BA13=0,"",ROUND('Input - Personnel'!$I13*'Input - Personnel'!BA13,2))</f>
        <v/>
      </c>
      <c r="AZ62" s="320" t="str">
        <f>IF('Input - Personnel'!BB13=0,"",ROUND('Input - Personnel'!$I13*'Input - Personnel'!BB13,2))</f>
        <v/>
      </c>
      <c r="BA62" s="320" t="str">
        <f>IF('Input - Personnel'!BC13=0,"",ROUND('Input - Personnel'!$I13*'Input - Personnel'!BC13,2))</f>
        <v/>
      </c>
      <c r="BB62" s="320" t="str">
        <f>IF('Input - Personnel'!BD13=0,"",ROUND('Input - Personnel'!$I13*'Input - Personnel'!BD13,2))</f>
        <v/>
      </c>
      <c r="BC62" s="320" t="str">
        <f>IF('Input - Personnel'!BE13=0,"",ROUND('Input - Personnel'!$I13*'Input - Personnel'!BE13,2))</f>
        <v/>
      </c>
      <c r="BD62" s="320" t="str">
        <f>IF('Input - Personnel'!BF13=0,"",ROUND('Input - Personnel'!$I13*'Input - Personnel'!BF13,2))</f>
        <v/>
      </c>
      <c r="BE62" s="320" t="str">
        <f>IF('Input - Personnel'!BG13=0,"",ROUND('Input - Personnel'!$I13*'Input - Personnel'!BG13,2))</f>
        <v/>
      </c>
      <c r="BF62" s="320" t="str">
        <f>IF('Input - Personnel'!BH13=0,"",ROUND('Input - Personnel'!$I13*'Input - Personnel'!BH13,2))</f>
        <v/>
      </c>
      <c r="BG62" s="320" t="str">
        <f>IF('Input - Personnel'!BI13=0,"",ROUND('Input - Personnel'!$I13*'Input - Personnel'!BI13,2))</f>
        <v/>
      </c>
      <c r="BH62" s="320" t="str">
        <f>IF('Input - Personnel'!BJ13=0,"",ROUND('Input - Personnel'!$I13*'Input - Personnel'!BJ13,2))</f>
        <v/>
      </c>
      <c r="BI62" s="320" t="str">
        <f>IF('Input - Personnel'!BK13=0,"",ROUND('Input - Personnel'!$I13*'Input - Personnel'!BK13,2))</f>
        <v/>
      </c>
      <c r="BJ62" s="320" t="str">
        <f>IF('Input - Personnel'!BL13=0,"",ROUND('Input - Personnel'!$I13*'Input - Personnel'!BL13,2))</f>
        <v/>
      </c>
      <c r="BK62" s="320" t="str">
        <f>IF('Input - Personnel'!BM13=0,"",ROUND('Input - Personnel'!$I13*'Input - Personnel'!BM13,2))</f>
        <v/>
      </c>
      <c r="BL62" s="320" t="str">
        <f>IF('Input - Personnel'!BN13=0,"",ROUND('Input - Personnel'!$I13*'Input - Personnel'!BN13,2))</f>
        <v/>
      </c>
      <c r="BM62" s="320" t="str">
        <f>IF('Input - Personnel'!BO13=0,"",ROUND('Input - Personnel'!$I13*'Input - Personnel'!BO13,2))</f>
        <v/>
      </c>
      <c r="BN62" s="320" t="str">
        <f>IF('Input - Personnel'!BP13=0,"",ROUND('Input - Personnel'!$I13*'Input - Personnel'!BP13,2))</f>
        <v/>
      </c>
      <c r="BO62" s="320" t="str">
        <f>IF('Input - Personnel'!BQ13=0,"",ROUND('Input - Personnel'!$I13*'Input - Personnel'!BQ13,2))</f>
        <v/>
      </c>
      <c r="BP62" s="320" t="str">
        <f>IF('Input - Personnel'!BR13=0,"",ROUND('Input - Personnel'!$I13*'Input - Personnel'!BR13,2))</f>
        <v/>
      </c>
      <c r="BQ62" s="320" t="str">
        <f>IF('Input - Personnel'!BS13=0,"",ROUND('Input - Personnel'!$I13*'Input - Personnel'!BS13,2))</f>
        <v/>
      </c>
      <c r="BR62" s="320" t="str">
        <f>IF('Input - Personnel'!BT13=0,"",ROUND('Input - Personnel'!$I13*'Input - Personnel'!BT13,2))</f>
        <v/>
      </c>
      <c r="BS62" s="320" t="str">
        <f>IF('Input - Personnel'!BU13=0,"",ROUND('Input - Personnel'!$I13*'Input - Personnel'!BU13,2))</f>
        <v/>
      </c>
      <c r="BT62" s="320" t="str">
        <f>IF('Input - Personnel'!BV13=0,"",ROUND('Input - Personnel'!$I13*'Input - Personnel'!BV13,2))</f>
        <v/>
      </c>
      <c r="BU62" s="320" t="str">
        <f>IF('Input - Personnel'!BW13=0,"",ROUND('Input - Personnel'!$I13*'Input - Personnel'!BW13,2))</f>
        <v/>
      </c>
      <c r="BV62" s="320" t="str">
        <f>IF('Input - Personnel'!BX13=0,"",ROUND('Input - Personnel'!$I13*'Input - Personnel'!BX13,2))</f>
        <v/>
      </c>
      <c r="BW62" s="320" t="str">
        <f>IF('Input - Personnel'!BY13=0,"",ROUND('Input - Personnel'!$I13*'Input - Personnel'!BY13,2))</f>
        <v/>
      </c>
      <c r="BX62" s="320" t="str">
        <f>IF('Input - Personnel'!BZ13=0,"",ROUND('Input - Personnel'!$I13*'Input - Personnel'!BZ13,2))</f>
        <v/>
      </c>
      <c r="BY62" s="320" t="str">
        <f>IF('Input - Personnel'!CA13=0,"",ROUND('Input - Personnel'!$I13*'Input - Personnel'!CA13,2))</f>
        <v/>
      </c>
      <c r="BZ62" s="320" t="str">
        <f>IF('Input - Personnel'!CB13=0,"",ROUND('Input - Personnel'!$I13*'Input - Personnel'!CB13,2))</f>
        <v/>
      </c>
      <c r="CA62" s="320" t="str">
        <f>IF('Input - Personnel'!CC13=0,"",ROUND('Input - Personnel'!$I13*'Input - Personnel'!CC13,2))</f>
        <v/>
      </c>
      <c r="CB62" s="320" t="str">
        <f>IF('Input - Personnel'!CD13=0,"",ROUND('Input - Personnel'!$I13*'Input - Personnel'!CD13,2))</f>
        <v/>
      </c>
      <c r="CC62" s="320" t="str">
        <f>IF('Input - Personnel'!CE13=0,"",ROUND('Input - Personnel'!$I13*'Input - Personnel'!CE13,2))</f>
        <v/>
      </c>
      <c r="CD62" s="320" t="str">
        <f>IF('Input - Personnel'!CF13=0,"",ROUND('Input - Personnel'!$I13*'Input - Personnel'!CF13,2))</f>
        <v/>
      </c>
      <c r="CE62" s="320" t="str">
        <f>IF('Input - Personnel'!CG13=0,"",ROUND('Input - Personnel'!$I13*'Input - Personnel'!CG13,2))</f>
        <v/>
      </c>
      <c r="CF62" s="320" t="str">
        <f>IF('Input - Personnel'!CH13=0,"",ROUND('Input - Personnel'!$I13*'Input - Personnel'!CH13,2))</f>
        <v/>
      </c>
      <c r="CG62" s="320" t="str">
        <f>IF('Input - Personnel'!CI13=0,"",ROUND('Input - Personnel'!$I13*'Input - Personnel'!CI13,2))</f>
        <v/>
      </c>
      <c r="CH62" s="320" t="str">
        <f>IF('Input - Personnel'!CJ13=0,"",ROUND('Input - Personnel'!$I13*'Input - Personnel'!CJ13,2))</f>
        <v/>
      </c>
      <c r="CI62" s="320" t="str">
        <f>IF('Input - Personnel'!CK13=0,"",ROUND('Input - Personnel'!$I13*'Input - Personnel'!CK13,2))</f>
        <v/>
      </c>
      <c r="CJ62" s="320" t="str">
        <f>IF('Input - Personnel'!CL13=0,"",ROUND('Input - Personnel'!$I13*'Input - Personnel'!CL13,2))</f>
        <v/>
      </c>
      <c r="CK62" s="320" t="str">
        <f>IF('Input - Personnel'!CM13=0,"",ROUND('Input - Personnel'!$I13*'Input - Personnel'!CM13,2))</f>
        <v/>
      </c>
      <c r="CL62" s="320" t="str">
        <f>IF('Input - Personnel'!CN13=0,"",ROUND('Input - Personnel'!$I13*'Input - Personnel'!CN13,2))</f>
        <v/>
      </c>
      <c r="CM62" s="320" t="str">
        <f>IF('Input - Personnel'!CO13=0,"",ROUND('Input - Personnel'!$I13*'Input - Personnel'!CO13,2))</f>
        <v/>
      </c>
      <c r="CN62" s="320" t="str">
        <f>IF('Input - Personnel'!CP13=0,"",ROUND('Input - Personnel'!$I13*'Input - Personnel'!CP13,2))</f>
        <v/>
      </c>
      <c r="CO62" s="320" t="str">
        <f>IF('Input - Personnel'!CQ13=0,"",ROUND('Input - Personnel'!$I13*'Input - Personnel'!CQ13,2))</f>
        <v/>
      </c>
      <c r="CP62" s="320" t="str">
        <f>IF('Input - Personnel'!CR13=0,"",ROUND('Input - Personnel'!$I13*'Input - Personnel'!CR13,2))</f>
        <v/>
      </c>
      <c r="CQ62" s="320" t="str">
        <f>IF('Input - Personnel'!CS13=0,"",ROUND('Input - Personnel'!$I13*'Input - Personnel'!CS13,2))</f>
        <v/>
      </c>
      <c r="CR62" s="320" t="str">
        <f>IF('Input - Personnel'!CT13=0,"",ROUND('Input - Personnel'!$I13*'Input - Personnel'!CT13,2))</f>
        <v/>
      </c>
      <c r="CS62" s="320" t="str">
        <f>IF('Input - Personnel'!CU13=0,"",ROUND('Input - Personnel'!$I13*'Input - Personnel'!CU13,2))</f>
        <v/>
      </c>
      <c r="CT62" s="320" t="str">
        <f>IF('Input - Personnel'!CV13=0,"",ROUND('Input - Personnel'!$I13*'Input - Personnel'!CV13,2))</f>
        <v/>
      </c>
      <c r="CU62" s="320" t="str">
        <f>IF('Input - Personnel'!CW13=0,"",ROUND('Input - Personnel'!$I13*'Input - Personnel'!CW13,2))</f>
        <v/>
      </c>
      <c r="CV62" s="320" t="str">
        <f>IF('Input - Personnel'!CX13=0,"",ROUND('Input - Personnel'!$I13*'Input - Personnel'!CX13,2))</f>
        <v/>
      </c>
      <c r="CW62" s="320" t="str">
        <f>IF('Input - Personnel'!CY13=0,"",ROUND('Input - Personnel'!$I13*'Input - Personnel'!CY13,2))</f>
        <v/>
      </c>
      <c r="CX62" s="320" t="str">
        <f>IF('Input - Personnel'!CZ13=0,"",ROUND('Input - Personnel'!$I13*'Input - Personnel'!CZ13,2))</f>
        <v/>
      </c>
      <c r="CY62" s="320" t="str">
        <f>IF('Input - Personnel'!DA13=0,"",ROUND('Input - Personnel'!$I13*'Input - Personnel'!DA13,2))</f>
        <v/>
      </c>
      <c r="CZ62" s="320" t="str">
        <f>IF('Input - Personnel'!DB13=0,"",ROUND('Input - Personnel'!$I13*'Input - Personnel'!DB13,2))</f>
        <v/>
      </c>
      <c r="DA62" s="320" t="str">
        <f>IF('Input - Personnel'!DC13=0,"",ROUND('Input - Personnel'!$I13*'Input - Personnel'!DC13,2))</f>
        <v/>
      </c>
      <c r="DB62" s="320" t="str">
        <f>IF('Input - Personnel'!DD13=0,"",ROUND('Input - Personnel'!$I13*'Input - Personnel'!DD13,2))</f>
        <v/>
      </c>
      <c r="DC62" s="320" t="str">
        <f>IF('Input - Personnel'!DE13=0,"",ROUND('Input - Personnel'!$I13*'Input - Personnel'!DE13,2))</f>
        <v/>
      </c>
      <c r="DD62" s="320" t="str">
        <f>IF('Input - Personnel'!DF13=0,"",ROUND('Input - Personnel'!$I13*'Input - Personnel'!DF13,2))</f>
        <v/>
      </c>
      <c r="DE62" s="320" t="str">
        <f>IF('Input - Personnel'!DG13=0,"",ROUND('Input - Personnel'!$I13*'Input - Personnel'!DG13,2))</f>
        <v/>
      </c>
      <c r="DF62" s="320" t="str">
        <f>IF('Input - Personnel'!DH13=0,"",ROUND('Input - Personnel'!$I13*'Input - Personnel'!DH13,2))</f>
        <v/>
      </c>
      <c r="DG62" s="320" t="str">
        <f>IF('Input - Personnel'!DI13=0,"",ROUND('Input - Personnel'!$I13*'Input - Personnel'!DI13,2))</f>
        <v/>
      </c>
      <c r="DH62" s="320" t="str">
        <f>IF('Input - Personnel'!DJ13=0,"",ROUND('Input - Personnel'!$I13*'Input - Personnel'!DJ13,2))</f>
        <v/>
      </c>
      <c r="DI62" s="320" t="str">
        <f>IF('Input - Personnel'!DK13=0,"",ROUND('Input - Personnel'!$I13*'Input - Personnel'!DK13,2))</f>
        <v/>
      </c>
      <c r="DJ62" s="320" t="str">
        <f>IF('Input - Personnel'!DL13=0,"",ROUND('Input - Personnel'!$I13*'Input - Personnel'!DL13,2))</f>
        <v/>
      </c>
      <c r="DK62" s="320" t="str">
        <f>IF('Input - Personnel'!DM13=0,"",ROUND('Input - Personnel'!$I13*'Input - Personnel'!DM13,2))</f>
        <v/>
      </c>
      <c r="DL62" s="320" t="str">
        <f>IF('Input - Personnel'!DN13=0,"",ROUND('Input - Personnel'!$I13*'Input - Personnel'!DN13,2))</f>
        <v/>
      </c>
      <c r="DM62" s="320" t="str">
        <f>IF('Input - Personnel'!DO13=0,"",ROUND('Input - Personnel'!$I13*'Input - Personnel'!DO13,2))</f>
        <v/>
      </c>
      <c r="DN62" s="320" t="str">
        <f>IF('Input - Personnel'!DP13=0,"",ROUND('Input - Personnel'!$I13*'Input - Personnel'!DP13,2))</f>
        <v/>
      </c>
      <c r="DO62" s="320" t="str">
        <f>IF('Input - Personnel'!DQ13=0,"",ROUND('Input - Personnel'!$I13*'Input - Personnel'!DQ13,2))</f>
        <v/>
      </c>
      <c r="DP62" s="320" t="str">
        <f>IF('Input - Personnel'!DR13=0,"",ROUND('Input - Personnel'!$I13*'Input - Personnel'!DR13,2))</f>
        <v/>
      </c>
      <c r="DQ62" s="320" t="str">
        <f>IF('Input - Personnel'!DS13=0,"",ROUND('Input - Personnel'!$I13*'Input - Personnel'!DS13,2))</f>
        <v/>
      </c>
      <c r="DR62" s="320" t="str">
        <f>IF('Input - Personnel'!DT13=0,"",ROUND('Input - Personnel'!$I13*'Input - Personnel'!DT13,2))</f>
        <v/>
      </c>
      <c r="DS62" s="320" t="str">
        <f>IF('Input - Personnel'!DU13=0,"",ROUND('Input - Personnel'!$I13*'Input - Personnel'!DU13,2))</f>
        <v/>
      </c>
      <c r="DT62" s="320" t="str">
        <f>IF('Input - Personnel'!DV13=0,"",ROUND('Input - Personnel'!$I13*'Input - Personnel'!DV13,2))</f>
        <v/>
      </c>
      <c r="DU62" s="320" t="str">
        <f>IF('Input - Personnel'!DW13=0,"",ROUND('Input - Personnel'!$I13*'Input - Personnel'!DW13,2))</f>
        <v/>
      </c>
      <c r="DV62" s="320" t="str">
        <f>IF('Input - Personnel'!DX13=0,"",ROUND('Input - Personnel'!$I13*'Input - Personnel'!DX13,2))</f>
        <v/>
      </c>
      <c r="DW62" s="320" t="str">
        <f>IF('Input - Personnel'!DY13=0,"",ROUND('Input - Personnel'!$I13*'Input - Personnel'!DY13,2))</f>
        <v/>
      </c>
      <c r="DX62" s="320" t="str">
        <f>IF('Input - Personnel'!DZ13=0,"",ROUND('Input - Personnel'!$I13*'Input - Personnel'!DZ13,2))</f>
        <v/>
      </c>
      <c r="DY62" s="320" t="str">
        <f>IF('Input - Personnel'!EA13=0,"",ROUND('Input - Personnel'!$I13*'Input - Personnel'!EA13,2))</f>
        <v/>
      </c>
      <c r="DZ62" s="320" t="str">
        <f>IF('Input - Personnel'!EB13=0,"",ROUND('Input - Personnel'!$I13*'Input - Personnel'!EB13,2))</f>
        <v/>
      </c>
      <c r="EA62" s="320" t="str">
        <f>IF('Input - Personnel'!EC13=0,"",ROUND('Input - Personnel'!$I13*'Input - Personnel'!EC13,2))</f>
        <v/>
      </c>
      <c r="EB62" s="320" t="str">
        <f>IF('Input - Personnel'!ED13=0,"",ROUND('Input - Personnel'!$I13*'Input - Personnel'!ED13,2))</f>
        <v/>
      </c>
      <c r="EC62" s="320" t="str">
        <f>IF('Input - Personnel'!EE13=0,"",ROUND('Input - Personnel'!$I13*'Input - Personnel'!EE13,2))</f>
        <v/>
      </c>
      <c r="ED62" s="320" t="str">
        <f>IF('Input - Personnel'!EF13=0,"",ROUND('Input - Personnel'!$I13*'Input - Personnel'!EF13,2))</f>
        <v/>
      </c>
      <c r="EE62" s="320" t="str">
        <f>IF('Input - Personnel'!EG13=0,"",ROUND('Input - Personnel'!$I13*'Input - Personnel'!EG13,2))</f>
        <v/>
      </c>
      <c r="EF62" s="320" t="str">
        <f>IF('Input - Personnel'!EH13=0,"",ROUND('Input - Personnel'!$I13*'Input - Personnel'!EH13,2))</f>
        <v/>
      </c>
      <c r="EG62" s="320" t="str">
        <f>IF('Input - Personnel'!EI13=0,"",ROUND('Input - Personnel'!$I13*'Input - Personnel'!EI13,2))</f>
        <v/>
      </c>
      <c r="EH62" s="320" t="str">
        <f>IF('Input - Personnel'!EJ13=0,"",ROUND('Input - Personnel'!$I13*'Input - Personnel'!EJ13,2))</f>
        <v/>
      </c>
      <c r="EI62" s="320" t="str">
        <f>IF('Input - Personnel'!EK13=0,"",ROUND('Input - Personnel'!$I13*'Input - Personnel'!EK13,2))</f>
        <v/>
      </c>
      <c r="EJ62" s="320" t="str">
        <f>IF('Input - Personnel'!EL13=0,"",ROUND('Input - Personnel'!$I13*'Input - Personnel'!EL13,2))</f>
        <v/>
      </c>
      <c r="EK62" s="320" t="str">
        <f>IF('Input - Personnel'!EM13=0,"",ROUND('Input - Personnel'!$I13*'Input - Personnel'!EM13,2))</f>
        <v/>
      </c>
      <c r="EL62" s="320" t="str">
        <f>IF('Input - Personnel'!EN13=0,"",ROUND('Input - Personnel'!$I13*'Input - Personnel'!EN13,2))</f>
        <v/>
      </c>
      <c r="EM62" s="320" t="str">
        <f>IF('Input - Personnel'!EO13=0,"",ROUND('Input - Personnel'!$I13*'Input - Personnel'!EO13,2))</f>
        <v/>
      </c>
      <c r="EN62" s="320" t="str">
        <f>IF('Input - Personnel'!EP13=0,"",ROUND('Input - Personnel'!$I13*'Input - Personnel'!EP13,2))</f>
        <v/>
      </c>
      <c r="EO62" s="320" t="str">
        <f>IF('Input - Personnel'!EQ13=0,"",ROUND('Input - Personnel'!$I13*'Input - Personnel'!EQ13,2))</f>
        <v/>
      </c>
      <c r="EP62" s="320" t="str">
        <f>IF('Input - Personnel'!ER13=0,"",ROUND('Input - Personnel'!$I13*'Input - Personnel'!ER13,2))</f>
        <v/>
      </c>
      <c r="EQ62" s="320" t="str">
        <f>IF('Input - Personnel'!ES13=0,"",ROUND('Input - Personnel'!$I13*'Input - Personnel'!ES13,2))</f>
        <v/>
      </c>
      <c r="ER62" s="320" t="str">
        <f>IF('Input - Personnel'!ET13=0,"",ROUND('Input - Personnel'!$I13*'Input - Personnel'!ET13,2))</f>
        <v/>
      </c>
      <c r="ES62" s="320" t="str">
        <f>IF('Input - Personnel'!EU13=0,"",ROUND('Input - Personnel'!$I13*'Input - Personnel'!EU13,2))</f>
        <v/>
      </c>
      <c r="ET62" s="321"/>
      <c r="EU62" s="321"/>
      <c r="EV62" s="321"/>
      <c r="EW62" s="321"/>
    </row>
    <row r="63" spans="1:153 16383:16383" s="25" customFormat="1">
      <c r="A63" s="853" t="str">
        <f>IF('Input - Personnel'!A14=0,"",_xlfn.CONCAT('Input - Personnel'!A14,"  / ",'Input - Personnel'!C14))</f>
        <v/>
      </c>
      <c r="B63" s="854"/>
      <c r="C63" s="855"/>
      <c r="D63" s="317" t="str">
        <f>IF('Input - Personnel'!G14=0,"",'Input - Personnel'!G14)</f>
        <v/>
      </c>
      <c r="E63" s="337" t="str">
        <f>IF('Input - Personnel'!D14=0,"",'Input - Personnel'!D14)</f>
        <v/>
      </c>
      <c r="F63" s="335" t="str">
        <f>IF('Input - Personnel'!E14=0,"",SUM('Input - Personnel'!E14,'Input - Personnel'!F14))</f>
        <v/>
      </c>
      <c r="G63" s="329" t="str">
        <f>IF('Input - Personnel'!H14=0,"",'Input - Personnel'!H14)</f>
        <v/>
      </c>
      <c r="H63" s="320" t="str">
        <f t="shared" ref="H63:H95" si="16">IFERROR(SUM(E63:F63)*G63,"")</f>
        <v/>
      </c>
      <c r="I63" s="320" t="str">
        <f>IF('Input - Personnel'!K14=0,"",ROUND('Input - Personnel'!$I14*'Input - Personnel'!K14,2))</f>
        <v/>
      </c>
      <c r="J63" s="320" t="str">
        <f>IF('Input - Personnel'!L14=0,"",ROUND('Input - Personnel'!$I14*'Input - Personnel'!L14,2))</f>
        <v/>
      </c>
      <c r="K63" s="320" t="str">
        <f>IF('Input - Personnel'!M14=0,"",ROUND('Input - Personnel'!$I14*'Input - Personnel'!M14,2))</f>
        <v/>
      </c>
      <c r="L63" s="320" t="str">
        <f>IF('Input - Personnel'!N14=0,"",ROUND('Input - Personnel'!$I14*'Input - Personnel'!N14,2))</f>
        <v/>
      </c>
      <c r="M63" s="320" t="str">
        <f>IF('Input - Personnel'!O14=0,"",ROUND('Input - Personnel'!$I14*'Input - Personnel'!O14,2))</f>
        <v/>
      </c>
      <c r="N63" s="320" t="str">
        <f>IF('Input - Personnel'!P14=0,"",ROUND('Input - Personnel'!$I14*'Input - Personnel'!P14,2))</f>
        <v/>
      </c>
      <c r="O63" s="320" t="str">
        <f>IF('Input - Personnel'!Q14=0,"",ROUND('Input - Personnel'!$I14*'Input - Personnel'!Q14,2))</f>
        <v/>
      </c>
      <c r="P63" s="320" t="str">
        <f>IF('Input - Personnel'!R14=0,"",ROUND('Input - Personnel'!$I14*'Input - Personnel'!R14,2))</f>
        <v/>
      </c>
      <c r="Q63" s="320" t="str">
        <f>IF('Input - Personnel'!S14=0,"",ROUND('Input - Personnel'!$I14*'Input - Personnel'!S14,2))</f>
        <v/>
      </c>
      <c r="R63" s="320" t="str">
        <f>IF('Input - Personnel'!T14=0,"",ROUND('Input - Personnel'!$I14*'Input - Personnel'!T14,2))</f>
        <v/>
      </c>
      <c r="S63" s="320" t="str">
        <f>IF('Input - Personnel'!U14=0,"",ROUND('Input - Personnel'!$I14*'Input - Personnel'!U14,2))</f>
        <v/>
      </c>
      <c r="T63" s="320" t="str">
        <f>IF('Input - Personnel'!V14=0,"",ROUND('Input - Personnel'!$I14*'Input - Personnel'!V14,2))</f>
        <v/>
      </c>
      <c r="U63" s="320" t="str">
        <f>IF('Input - Personnel'!W14=0,"",ROUND('Input - Personnel'!$I14*'Input - Personnel'!W14,2))</f>
        <v/>
      </c>
      <c r="V63" s="320" t="str">
        <f>IF('Input - Personnel'!X14=0,"",ROUND('Input - Personnel'!$I14*'Input - Personnel'!X14,2))</f>
        <v/>
      </c>
      <c r="W63" s="320" t="str">
        <f>IF('Input - Personnel'!Y14=0,"",ROUND('Input - Personnel'!$I14*'Input - Personnel'!Y14,2))</f>
        <v/>
      </c>
      <c r="X63" s="320" t="str">
        <f>IF('Input - Personnel'!Z14=0,"",ROUND('Input - Personnel'!$I14*'Input - Personnel'!Z14,2))</f>
        <v/>
      </c>
      <c r="Y63" s="320" t="str">
        <f>IF('Input - Personnel'!AA14=0,"",ROUND('Input - Personnel'!$I14*'Input - Personnel'!AA14,2))</f>
        <v/>
      </c>
      <c r="Z63" s="320" t="str">
        <f>IF('Input - Personnel'!AB14=0,"",ROUND('Input - Personnel'!$I14*'Input - Personnel'!AB14,2))</f>
        <v/>
      </c>
      <c r="AA63" s="320" t="str">
        <f>IF('Input - Personnel'!AC14=0,"",ROUND('Input - Personnel'!$I14*'Input - Personnel'!AC14,2))</f>
        <v/>
      </c>
      <c r="AB63" s="320" t="str">
        <f>IF('Input - Personnel'!AD14=0,"",ROUND('Input - Personnel'!$I14*'Input - Personnel'!AD14,2))</f>
        <v/>
      </c>
      <c r="AC63" s="320" t="str">
        <f>IF('Input - Personnel'!AE14=0,"",ROUND('Input - Personnel'!$I14*'Input - Personnel'!AE14,2))</f>
        <v/>
      </c>
      <c r="AD63" s="320" t="str">
        <f>IF('Input - Personnel'!AF14=0,"",ROUND('Input - Personnel'!$I14*'Input - Personnel'!AF14,2))</f>
        <v/>
      </c>
      <c r="AE63" s="320" t="str">
        <f>IF('Input - Personnel'!AG14=0,"",ROUND('Input - Personnel'!$I14*'Input - Personnel'!AG14,2))</f>
        <v/>
      </c>
      <c r="AF63" s="320" t="str">
        <f>IF('Input - Personnel'!AH14=0,"",ROUND('Input - Personnel'!$I14*'Input - Personnel'!AH14,2))</f>
        <v/>
      </c>
      <c r="AG63" s="320" t="str">
        <f>IF('Input - Personnel'!AI14=0,"",ROUND('Input - Personnel'!$I14*'Input - Personnel'!AI14,2))</f>
        <v/>
      </c>
      <c r="AH63" s="320" t="str">
        <f>IF('Input - Personnel'!AJ14=0,"",ROUND('Input - Personnel'!$I14*'Input - Personnel'!AJ14,2))</f>
        <v/>
      </c>
      <c r="AI63" s="320" t="str">
        <f>IF('Input - Personnel'!AK14=0,"",ROUND('Input - Personnel'!$I14*'Input - Personnel'!AK14,2))</f>
        <v/>
      </c>
      <c r="AJ63" s="320" t="str">
        <f>IF('Input - Personnel'!AL14=0,"",ROUND('Input - Personnel'!$I14*'Input - Personnel'!AL14,2))</f>
        <v/>
      </c>
      <c r="AK63" s="320" t="str">
        <f>IF('Input - Personnel'!AM14=0,"",ROUND('Input - Personnel'!$I14*'Input - Personnel'!AM14,2))</f>
        <v/>
      </c>
      <c r="AL63" s="320" t="str">
        <f>IF('Input - Personnel'!AN14=0,"",ROUND('Input - Personnel'!$I14*'Input - Personnel'!AN14,2))</f>
        <v/>
      </c>
      <c r="AM63" s="320" t="str">
        <f>IF('Input - Personnel'!AO14=0,"",ROUND('Input - Personnel'!$I14*'Input - Personnel'!AO14,2))</f>
        <v/>
      </c>
      <c r="AN63" s="320" t="str">
        <f>IF('Input - Personnel'!AP14=0,"",ROUND('Input - Personnel'!$I14*'Input - Personnel'!AP14,2))</f>
        <v/>
      </c>
      <c r="AO63" s="320" t="str">
        <f>IF('Input - Personnel'!AQ14=0,"",ROUND('Input - Personnel'!$I14*'Input - Personnel'!AQ14,2))</f>
        <v/>
      </c>
      <c r="AP63" s="320" t="str">
        <f>IF('Input - Personnel'!AR14=0,"",ROUND('Input - Personnel'!$I14*'Input - Personnel'!AR14,2))</f>
        <v/>
      </c>
      <c r="AQ63" s="320" t="str">
        <f>IF('Input - Personnel'!AS14=0,"",ROUND('Input - Personnel'!$I14*'Input - Personnel'!AS14,2))</f>
        <v/>
      </c>
      <c r="AR63" s="320" t="str">
        <f>IF('Input - Personnel'!AT14=0,"",ROUND('Input - Personnel'!$I14*'Input - Personnel'!AT14,2))</f>
        <v/>
      </c>
      <c r="AS63" s="320" t="str">
        <f>IF('Input - Personnel'!AU14=0,"",ROUND('Input - Personnel'!$I14*'Input - Personnel'!AU14,2))</f>
        <v/>
      </c>
      <c r="AT63" s="320" t="str">
        <f>IF('Input - Personnel'!AV14=0,"",ROUND('Input - Personnel'!$I14*'Input - Personnel'!AV14,2))</f>
        <v/>
      </c>
      <c r="AU63" s="320" t="str">
        <f>IF('Input - Personnel'!AW14=0,"",ROUND('Input - Personnel'!$I14*'Input - Personnel'!AW14,2))</f>
        <v/>
      </c>
      <c r="AV63" s="320" t="str">
        <f>IF('Input - Personnel'!AX14=0,"",ROUND('Input - Personnel'!$I14*'Input - Personnel'!AX14,2))</f>
        <v/>
      </c>
      <c r="AW63" s="320" t="str">
        <f>IF('Input - Personnel'!AY14=0,"",ROUND('Input - Personnel'!$I14*'Input - Personnel'!AY14,2))</f>
        <v/>
      </c>
      <c r="AX63" s="320" t="str">
        <f>IF('Input - Personnel'!AZ14=0,"",ROUND('Input - Personnel'!$I14*'Input - Personnel'!AZ14,2))</f>
        <v/>
      </c>
      <c r="AY63" s="320" t="str">
        <f>IF('Input - Personnel'!BA14=0,"",ROUND('Input - Personnel'!$I14*'Input - Personnel'!BA14,2))</f>
        <v/>
      </c>
      <c r="AZ63" s="320" t="str">
        <f>IF('Input - Personnel'!BB14=0,"",ROUND('Input - Personnel'!$I14*'Input - Personnel'!BB14,2))</f>
        <v/>
      </c>
      <c r="BA63" s="320" t="str">
        <f>IF('Input - Personnel'!BC14=0,"",ROUND('Input - Personnel'!$I14*'Input - Personnel'!BC14,2))</f>
        <v/>
      </c>
      <c r="BB63" s="320" t="str">
        <f>IF('Input - Personnel'!BD14=0,"",ROUND('Input - Personnel'!$I14*'Input - Personnel'!BD14,2))</f>
        <v/>
      </c>
      <c r="BC63" s="320" t="str">
        <f>IF('Input - Personnel'!BE14=0,"",ROUND('Input - Personnel'!$I14*'Input - Personnel'!BE14,2))</f>
        <v/>
      </c>
      <c r="BD63" s="320" t="str">
        <f>IF('Input - Personnel'!BF14=0,"",ROUND('Input - Personnel'!$I14*'Input - Personnel'!BF14,2))</f>
        <v/>
      </c>
      <c r="BE63" s="320" t="str">
        <f>IF('Input - Personnel'!BG14=0,"",ROUND('Input - Personnel'!$I14*'Input - Personnel'!BG14,2))</f>
        <v/>
      </c>
      <c r="BF63" s="320" t="str">
        <f>IF('Input - Personnel'!BH14=0,"",ROUND('Input - Personnel'!$I14*'Input - Personnel'!BH14,2))</f>
        <v/>
      </c>
      <c r="BG63" s="320" t="str">
        <f>IF('Input - Personnel'!BI14=0,"",ROUND('Input - Personnel'!$I14*'Input - Personnel'!BI14,2))</f>
        <v/>
      </c>
      <c r="BH63" s="320" t="str">
        <f>IF('Input - Personnel'!BJ14=0,"",ROUND('Input - Personnel'!$I14*'Input - Personnel'!BJ14,2))</f>
        <v/>
      </c>
      <c r="BI63" s="320" t="str">
        <f>IF('Input - Personnel'!BK14=0,"",ROUND('Input - Personnel'!$I14*'Input - Personnel'!BK14,2))</f>
        <v/>
      </c>
      <c r="BJ63" s="320" t="str">
        <f>IF('Input - Personnel'!BL14=0,"",ROUND('Input - Personnel'!$I14*'Input - Personnel'!BL14,2))</f>
        <v/>
      </c>
      <c r="BK63" s="320" t="str">
        <f>IF('Input - Personnel'!BM14=0,"",ROUND('Input - Personnel'!$I14*'Input - Personnel'!BM14,2))</f>
        <v/>
      </c>
      <c r="BL63" s="320" t="str">
        <f>IF('Input - Personnel'!BN14=0,"",ROUND('Input - Personnel'!$I14*'Input - Personnel'!BN14,2))</f>
        <v/>
      </c>
      <c r="BM63" s="320" t="str">
        <f>IF('Input - Personnel'!BO14=0,"",ROUND('Input - Personnel'!$I14*'Input - Personnel'!BO14,2))</f>
        <v/>
      </c>
      <c r="BN63" s="320" t="str">
        <f>IF('Input - Personnel'!BP14=0,"",ROUND('Input - Personnel'!$I14*'Input - Personnel'!BP14,2))</f>
        <v/>
      </c>
      <c r="BO63" s="320" t="str">
        <f>IF('Input - Personnel'!BQ14=0,"",ROUND('Input - Personnel'!$I14*'Input - Personnel'!BQ14,2))</f>
        <v/>
      </c>
      <c r="BP63" s="320" t="str">
        <f>IF('Input - Personnel'!BR14=0,"",ROUND('Input - Personnel'!$I14*'Input - Personnel'!BR14,2))</f>
        <v/>
      </c>
      <c r="BQ63" s="320" t="str">
        <f>IF('Input - Personnel'!BS14=0,"",ROUND('Input - Personnel'!$I14*'Input - Personnel'!BS14,2))</f>
        <v/>
      </c>
      <c r="BR63" s="320" t="str">
        <f>IF('Input - Personnel'!BT14=0,"",ROUND('Input - Personnel'!$I14*'Input - Personnel'!BT14,2))</f>
        <v/>
      </c>
      <c r="BS63" s="320" t="str">
        <f>IF('Input - Personnel'!BU14=0,"",ROUND('Input - Personnel'!$I14*'Input - Personnel'!BU14,2))</f>
        <v/>
      </c>
      <c r="BT63" s="320" t="str">
        <f>IF('Input - Personnel'!BV14=0,"",ROUND('Input - Personnel'!$I14*'Input - Personnel'!BV14,2))</f>
        <v/>
      </c>
      <c r="BU63" s="320" t="str">
        <f>IF('Input - Personnel'!BW14=0,"",ROUND('Input - Personnel'!$I14*'Input - Personnel'!BW14,2))</f>
        <v/>
      </c>
      <c r="BV63" s="320" t="str">
        <f>IF('Input - Personnel'!BX14=0,"",ROUND('Input - Personnel'!$I14*'Input - Personnel'!BX14,2))</f>
        <v/>
      </c>
      <c r="BW63" s="320" t="str">
        <f>IF('Input - Personnel'!BY14=0,"",ROUND('Input - Personnel'!$I14*'Input - Personnel'!BY14,2))</f>
        <v/>
      </c>
      <c r="BX63" s="320" t="str">
        <f>IF('Input - Personnel'!BZ14=0,"",ROUND('Input - Personnel'!$I14*'Input - Personnel'!BZ14,2))</f>
        <v/>
      </c>
      <c r="BY63" s="320" t="str">
        <f>IF('Input - Personnel'!CA14=0,"",ROUND('Input - Personnel'!$I14*'Input - Personnel'!CA14,2))</f>
        <v/>
      </c>
      <c r="BZ63" s="320" t="str">
        <f>IF('Input - Personnel'!CB14=0,"",ROUND('Input - Personnel'!$I14*'Input - Personnel'!CB14,2))</f>
        <v/>
      </c>
      <c r="CA63" s="320" t="str">
        <f>IF('Input - Personnel'!CC14=0,"",ROUND('Input - Personnel'!$I14*'Input - Personnel'!CC14,2))</f>
        <v/>
      </c>
      <c r="CB63" s="320" t="str">
        <f>IF('Input - Personnel'!CD14=0,"",ROUND('Input - Personnel'!$I14*'Input - Personnel'!CD14,2))</f>
        <v/>
      </c>
      <c r="CC63" s="320" t="str">
        <f>IF('Input - Personnel'!CE14=0,"",ROUND('Input - Personnel'!$I14*'Input - Personnel'!CE14,2))</f>
        <v/>
      </c>
      <c r="CD63" s="320" t="str">
        <f>IF('Input - Personnel'!CF14=0,"",ROUND('Input - Personnel'!$I14*'Input - Personnel'!CF14,2))</f>
        <v/>
      </c>
      <c r="CE63" s="320" t="str">
        <f>IF('Input - Personnel'!CG14=0,"",ROUND('Input - Personnel'!$I14*'Input - Personnel'!CG14,2))</f>
        <v/>
      </c>
      <c r="CF63" s="320" t="str">
        <f>IF('Input - Personnel'!CH14=0,"",ROUND('Input - Personnel'!$I14*'Input - Personnel'!CH14,2))</f>
        <v/>
      </c>
      <c r="CG63" s="320" t="str">
        <f>IF('Input - Personnel'!CI14=0,"",ROUND('Input - Personnel'!$I14*'Input - Personnel'!CI14,2))</f>
        <v/>
      </c>
      <c r="CH63" s="320" t="str">
        <f>IF('Input - Personnel'!CJ14=0,"",ROUND('Input - Personnel'!$I14*'Input - Personnel'!CJ14,2))</f>
        <v/>
      </c>
      <c r="CI63" s="320" t="str">
        <f>IF('Input - Personnel'!CK14=0,"",ROUND('Input - Personnel'!$I14*'Input - Personnel'!CK14,2))</f>
        <v/>
      </c>
      <c r="CJ63" s="320" t="str">
        <f>IF('Input - Personnel'!CL14=0,"",ROUND('Input - Personnel'!$I14*'Input - Personnel'!CL14,2))</f>
        <v/>
      </c>
      <c r="CK63" s="320" t="str">
        <f>IF('Input - Personnel'!CM14=0,"",ROUND('Input - Personnel'!$I14*'Input - Personnel'!CM14,2))</f>
        <v/>
      </c>
      <c r="CL63" s="320" t="str">
        <f>IF('Input - Personnel'!CN14=0,"",ROUND('Input - Personnel'!$I14*'Input - Personnel'!CN14,2))</f>
        <v/>
      </c>
      <c r="CM63" s="320" t="str">
        <f>IF('Input - Personnel'!CO14=0,"",ROUND('Input - Personnel'!$I14*'Input - Personnel'!CO14,2))</f>
        <v/>
      </c>
      <c r="CN63" s="320" t="str">
        <f>IF('Input - Personnel'!CP14=0,"",ROUND('Input - Personnel'!$I14*'Input - Personnel'!CP14,2))</f>
        <v/>
      </c>
      <c r="CO63" s="320" t="str">
        <f>IF('Input - Personnel'!CQ14=0,"",ROUND('Input - Personnel'!$I14*'Input - Personnel'!CQ14,2))</f>
        <v/>
      </c>
      <c r="CP63" s="320" t="str">
        <f>IF('Input - Personnel'!CR14=0,"",ROUND('Input - Personnel'!$I14*'Input - Personnel'!CR14,2))</f>
        <v/>
      </c>
      <c r="CQ63" s="320" t="str">
        <f>IF('Input - Personnel'!CS14=0,"",ROUND('Input - Personnel'!$I14*'Input - Personnel'!CS14,2))</f>
        <v/>
      </c>
      <c r="CR63" s="320" t="str">
        <f>IF('Input - Personnel'!CT14=0,"",ROUND('Input - Personnel'!$I14*'Input - Personnel'!CT14,2))</f>
        <v/>
      </c>
      <c r="CS63" s="320" t="str">
        <f>IF('Input - Personnel'!CU14=0,"",ROUND('Input - Personnel'!$I14*'Input - Personnel'!CU14,2))</f>
        <v/>
      </c>
      <c r="CT63" s="320" t="str">
        <f>IF('Input - Personnel'!CV14=0,"",ROUND('Input - Personnel'!$I14*'Input - Personnel'!CV14,2))</f>
        <v/>
      </c>
      <c r="CU63" s="320" t="str">
        <f>IF('Input - Personnel'!CW14=0,"",ROUND('Input - Personnel'!$I14*'Input - Personnel'!CW14,2))</f>
        <v/>
      </c>
      <c r="CV63" s="320" t="str">
        <f>IF('Input - Personnel'!CX14=0,"",ROUND('Input - Personnel'!$I14*'Input - Personnel'!CX14,2))</f>
        <v/>
      </c>
      <c r="CW63" s="320" t="str">
        <f>IF('Input - Personnel'!CY14=0,"",ROUND('Input - Personnel'!$I14*'Input - Personnel'!CY14,2))</f>
        <v/>
      </c>
      <c r="CX63" s="320" t="str">
        <f>IF('Input - Personnel'!CZ14=0,"",ROUND('Input - Personnel'!$I14*'Input - Personnel'!CZ14,2))</f>
        <v/>
      </c>
      <c r="CY63" s="320" t="str">
        <f>IF('Input - Personnel'!DA14=0,"",ROUND('Input - Personnel'!$I14*'Input - Personnel'!DA14,2))</f>
        <v/>
      </c>
      <c r="CZ63" s="320" t="str">
        <f>IF('Input - Personnel'!DB14=0,"",ROUND('Input - Personnel'!$I14*'Input - Personnel'!DB14,2))</f>
        <v/>
      </c>
      <c r="DA63" s="320" t="str">
        <f>IF('Input - Personnel'!DC14=0,"",ROUND('Input - Personnel'!$I14*'Input - Personnel'!DC14,2))</f>
        <v/>
      </c>
      <c r="DB63" s="320" t="str">
        <f>IF('Input - Personnel'!DD14=0,"",ROUND('Input - Personnel'!$I14*'Input - Personnel'!DD14,2))</f>
        <v/>
      </c>
      <c r="DC63" s="320" t="str">
        <f>IF('Input - Personnel'!DE14=0,"",ROUND('Input - Personnel'!$I14*'Input - Personnel'!DE14,2))</f>
        <v/>
      </c>
      <c r="DD63" s="320" t="str">
        <f>IF('Input - Personnel'!DF14=0,"",ROUND('Input - Personnel'!$I14*'Input - Personnel'!DF14,2))</f>
        <v/>
      </c>
      <c r="DE63" s="320" t="str">
        <f>IF('Input - Personnel'!DG14=0,"",ROUND('Input - Personnel'!$I14*'Input - Personnel'!DG14,2))</f>
        <v/>
      </c>
      <c r="DF63" s="320" t="str">
        <f>IF('Input - Personnel'!DH14=0,"",ROUND('Input - Personnel'!$I14*'Input - Personnel'!DH14,2))</f>
        <v/>
      </c>
      <c r="DG63" s="320" t="str">
        <f>IF('Input - Personnel'!DI14=0,"",ROUND('Input - Personnel'!$I14*'Input - Personnel'!DI14,2))</f>
        <v/>
      </c>
      <c r="DH63" s="320" t="str">
        <f>IF('Input - Personnel'!DJ14=0,"",ROUND('Input - Personnel'!$I14*'Input - Personnel'!DJ14,2))</f>
        <v/>
      </c>
      <c r="DI63" s="320" t="str">
        <f>IF('Input - Personnel'!DK14=0,"",ROUND('Input - Personnel'!$I14*'Input - Personnel'!DK14,2))</f>
        <v/>
      </c>
      <c r="DJ63" s="320" t="str">
        <f>IF('Input - Personnel'!DL14=0,"",ROUND('Input - Personnel'!$I14*'Input - Personnel'!DL14,2))</f>
        <v/>
      </c>
      <c r="DK63" s="320" t="str">
        <f>IF('Input - Personnel'!DM14=0,"",ROUND('Input - Personnel'!$I14*'Input - Personnel'!DM14,2))</f>
        <v/>
      </c>
      <c r="DL63" s="320" t="str">
        <f>IF('Input - Personnel'!DN14=0,"",ROUND('Input - Personnel'!$I14*'Input - Personnel'!DN14,2))</f>
        <v/>
      </c>
      <c r="DM63" s="320" t="str">
        <f>IF('Input - Personnel'!DO14=0,"",ROUND('Input - Personnel'!$I14*'Input - Personnel'!DO14,2))</f>
        <v/>
      </c>
      <c r="DN63" s="320" t="str">
        <f>IF('Input - Personnel'!DP14=0,"",ROUND('Input - Personnel'!$I14*'Input - Personnel'!DP14,2))</f>
        <v/>
      </c>
      <c r="DO63" s="320" t="str">
        <f>IF('Input - Personnel'!DQ14=0,"",ROUND('Input - Personnel'!$I14*'Input - Personnel'!DQ14,2))</f>
        <v/>
      </c>
      <c r="DP63" s="320" t="str">
        <f>IF('Input - Personnel'!DR14=0,"",ROUND('Input - Personnel'!$I14*'Input - Personnel'!DR14,2))</f>
        <v/>
      </c>
      <c r="DQ63" s="320" t="str">
        <f>IF('Input - Personnel'!DS14=0,"",ROUND('Input - Personnel'!$I14*'Input - Personnel'!DS14,2))</f>
        <v/>
      </c>
      <c r="DR63" s="320" t="str">
        <f>IF('Input - Personnel'!DT14=0,"",ROUND('Input - Personnel'!$I14*'Input - Personnel'!DT14,2))</f>
        <v/>
      </c>
      <c r="DS63" s="320" t="str">
        <f>IF('Input - Personnel'!DU14=0,"",ROUND('Input - Personnel'!$I14*'Input - Personnel'!DU14,2))</f>
        <v/>
      </c>
      <c r="DT63" s="320" t="str">
        <f>IF('Input - Personnel'!DV14=0,"",ROUND('Input - Personnel'!$I14*'Input - Personnel'!DV14,2))</f>
        <v/>
      </c>
      <c r="DU63" s="320" t="str">
        <f>IF('Input - Personnel'!DW14=0,"",ROUND('Input - Personnel'!$I14*'Input - Personnel'!DW14,2))</f>
        <v/>
      </c>
      <c r="DV63" s="320" t="str">
        <f>IF('Input - Personnel'!DX14=0,"",ROUND('Input - Personnel'!$I14*'Input - Personnel'!DX14,2))</f>
        <v/>
      </c>
      <c r="DW63" s="320" t="str">
        <f>IF('Input - Personnel'!DY14=0,"",ROUND('Input - Personnel'!$I14*'Input - Personnel'!DY14,2))</f>
        <v/>
      </c>
      <c r="DX63" s="320" t="str">
        <f>IF('Input - Personnel'!DZ14=0,"",ROUND('Input - Personnel'!$I14*'Input - Personnel'!DZ14,2))</f>
        <v/>
      </c>
      <c r="DY63" s="320" t="str">
        <f>IF('Input - Personnel'!EA14=0,"",ROUND('Input - Personnel'!$I14*'Input - Personnel'!EA14,2))</f>
        <v/>
      </c>
      <c r="DZ63" s="320" t="str">
        <f>IF('Input - Personnel'!EB14=0,"",ROUND('Input - Personnel'!$I14*'Input - Personnel'!EB14,2))</f>
        <v/>
      </c>
      <c r="EA63" s="320" t="str">
        <f>IF('Input - Personnel'!EC14=0,"",ROUND('Input - Personnel'!$I14*'Input - Personnel'!EC14,2))</f>
        <v/>
      </c>
      <c r="EB63" s="320" t="str">
        <f>IF('Input - Personnel'!ED14=0,"",ROUND('Input - Personnel'!$I14*'Input - Personnel'!ED14,2))</f>
        <v/>
      </c>
      <c r="EC63" s="320" t="str">
        <f>IF('Input - Personnel'!EE14=0,"",ROUND('Input - Personnel'!$I14*'Input - Personnel'!EE14,2))</f>
        <v/>
      </c>
      <c r="ED63" s="320" t="str">
        <f>IF('Input - Personnel'!EF14=0,"",ROUND('Input - Personnel'!$I14*'Input - Personnel'!EF14,2))</f>
        <v/>
      </c>
      <c r="EE63" s="320" t="str">
        <f>IF('Input - Personnel'!EG14=0,"",ROUND('Input - Personnel'!$I14*'Input - Personnel'!EG14,2))</f>
        <v/>
      </c>
      <c r="EF63" s="320" t="str">
        <f>IF('Input - Personnel'!EH14=0,"",ROUND('Input - Personnel'!$I14*'Input - Personnel'!EH14,2))</f>
        <v/>
      </c>
      <c r="EG63" s="320" t="str">
        <f>IF('Input - Personnel'!EI14=0,"",ROUND('Input - Personnel'!$I14*'Input - Personnel'!EI14,2))</f>
        <v/>
      </c>
      <c r="EH63" s="320" t="str">
        <f>IF('Input - Personnel'!EJ14=0,"",ROUND('Input - Personnel'!$I14*'Input - Personnel'!EJ14,2))</f>
        <v/>
      </c>
      <c r="EI63" s="320" t="str">
        <f>IF('Input - Personnel'!EK14=0,"",ROUND('Input - Personnel'!$I14*'Input - Personnel'!EK14,2))</f>
        <v/>
      </c>
      <c r="EJ63" s="320" t="str">
        <f>IF('Input - Personnel'!EL14=0,"",ROUND('Input - Personnel'!$I14*'Input - Personnel'!EL14,2))</f>
        <v/>
      </c>
      <c r="EK63" s="320" t="str">
        <f>IF('Input - Personnel'!EM14=0,"",ROUND('Input - Personnel'!$I14*'Input - Personnel'!EM14,2))</f>
        <v/>
      </c>
      <c r="EL63" s="320" t="str">
        <f>IF('Input - Personnel'!EN14=0,"",ROUND('Input - Personnel'!$I14*'Input - Personnel'!EN14,2))</f>
        <v/>
      </c>
      <c r="EM63" s="320" t="str">
        <f>IF('Input - Personnel'!EO14=0,"",ROUND('Input - Personnel'!$I14*'Input - Personnel'!EO14,2))</f>
        <v/>
      </c>
      <c r="EN63" s="320" t="str">
        <f>IF('Input - Personnel'!EP14=0,"",ROUND('Input - Personnel'!$I14*'Input - Personnel'!EP14,2))</f>
        <v/>
      </c>
      <c r="EO63" s="320" t="str">
        <f>IF('Input - Personnel'!EQ14=0,"",ROUND('Input - Personnel'!$I14*'Input - Personnel'!EQ14,2))</f>
        <v/>
      </c>
      <c r="EP63" s="320" t="str">
        <f>IF('Input - Personnel'!ER14=0,"",ROUND('Input - Personnel'!$I14*'Input - Personnel'!ER14,2))</f>
        <v/>
      </c>
      <c r="EQ63" s="320" t="str">
        <f>IF('Input - Personnel'!ES14=0,"",ROUND('Input - Personnel'!$I14*'Input - Personnel'!ES14,2))</f>
        <v/>
      </c>
      <c r="ER63" s="320" t="str">
        <f>IF('Input - Personnel'!ET14=0,"",ROUND('Input - Personnel'!$I14*'Input - Personnel'!ET14,2))</f>
        <v/>
      </c>
      <c r="ES63" s="320" t="str">
        <f>IF('Input - Personnel'!EU14=0,"",ROUND('Input - Personnel'!$I14*'Input - Personnel'!EU14,2))</f>
        <v/>
      </c>
      <c r="ET63" s="322"/>
      <c r="EU63" s="322"/>
      <c r="EV63" s="322"/>
      <c r="EW63" s="322"/>
    </row>
    <row r="64" spans="1:153 16383:16383" s="25" customFormat="1">
      <c r="A64" s="853" t="str">
        <f>IF('Input - Personnel'!A15=0,"",_xlfn.CONCAT('Input - Personnel'!A15,"  / ",'Input - Personnel'!C15))</f>
        <v/>
      </c>
      <c r="B64" s="854"/>
      <c r="C64" s="855"/>
      <c r="D64" s="317" t="str">
        <f>IF('Input - Personnel'!G15=0,"",'Input - Personnel'!G15)</f>
        <v/>
      </c>
      <c r="E64" s="337" t="str">
        <f>IF('Input - Personnel'!D15=0,"",'Input - Personnel'!D15)</f>
        <v/>
      </c>
      <c r="F64" s="335" t="str">
        <f>IF('Input - Personnel'!E15=0,"",SUM('Input - Personnel'!E15,'Input - Personnel'!F15))</f>
        <v/>
      </c>
      <c r="G64" s="329" t="str">
        <f>IF('Input - Personnel'!H15=0,"",'Input - Personnel'!H15)</f>
        <v/>
      </c>
      <c r="H64" s="320" t="str">
        <f t="shared" si="16"/>
        <v/>
      </c>
      <c r="I64" s="320" t="str">
        <f>IF('Input - Personnel'!K15=0,"",ROUND('Input - Personnel'!$I15*'Input - Personnel'!K15,2))</f>
        <v/>
      </c>
      <c r="J64" s="320" t="str">
        <f>IF('Input - Personnel'!L15=0,"",ROUND('Input - Personnel'!$I15*'Input - Personnel'!L15,2))</f>
        <v/>
      </c>
      <c r="K64" s="320" t="str">
        <f>IF('Input - Personnel'!M15=0,"",ROUND('Input - Personnel'!$I15*'Input - Personnel'!M15,2))</f>
        <v/>
      </c>
      <c r="L64" s="320" t="str">
        <f>IF('Input - Personnel'!N15=0,"",ROUND('Input - Personnel'!$I15*'Input - Personnel'!N15,2))</f>
        <v/>
      </c>
      <c r="M64" s="320" t="str">
        <f>IF('Input - Personnel'!O15=0,"",ROUND('Input - Personnel'!$I15*'Input - Personnel'!O15,2))</f>
        <v/>
      </c>
      <c r="N64" s="320" t="str">
        <f>IF('Input - Personnel'!P15=0,"",ROUND('Input - Personnel'!$I15*'Input - Personnel'!P15,2))</f>
        <v/>
      </c>
      <c r="O64" s="320" t="str">
        <f>IF('Input - Personnel'!Q15=0,"",ROUND('Input - Personnel'!$I15*'Input - Personnel'!Q15,2))</f>
        <v/>
      </c>
      <c r="P64" s="320" t="str">
        <f>IF('Input - Personnel'!R15=0,"",ROUND('Input - Personnel'!$I15*'Input - Personnel'!R15,2))</f>
        <v/>
      </c>
      <c r="Q64" s="320" t="str">
        <f>IF('Input - Personnel'!S15=0,"",ROUND('Input - Personnel'!$I15*'Input - Personnel'!S15,2))</f>
        <v/>
      </c>
      <c r="R64" s="320" t="str">
        <f>IF('Input - Personnel'!T15=0,"",ROUND('Input - Personnel'!$I15*'Input - Personnel'!T15,2))</f>
        <v/>
      </c>
      <c r="S64" s="320" t="str">
        <f>IF('Input - Personnel'!U15=0,"",ROUND('Input - Personnel'!$I15*'Input - Personnel'!U15,2))</f>
        <v/>
      </c>
      <c r="T64" s="320" t="str">
        <f>IF('Input - Personnel'!V15=0,"",ROUND('Input - Personnel'!$I15*'Input - Personnel'!V15,2))</f>
        <v/>
      </c>
      <c r="U64" s="320" t="str">
        <f>IF('Input - Personnel'!W15=0,"",ROUND('Input - Personnel'!$I15*'Input - Personnel'!W15,2))</f>
        <v/>
      </c>
      <c r="V64" s="320" t="str">
        <f>IF('Input - Personnel'!X15=0,"",ROUND('Input - Personnel'!$I15*'Input - Personnel'!X15,2))</f>
        <v/>
      </c>
      <c r="W64" s="320" t="str">
        <f>IF('Input - Personnel'!Y15=0,"",ROUND('Input - Personnel'!$I15*'Input - Personnel'!Y15,2))</f>
        <v/>
      </c>
      <c r="X64" s="320" t="str">
        <f>IF('Input - Personnel'!Z15=0,"",ROUND('Input - Personnel'!$I15*'Input - Personnel'!Z15,2))</f>
        <v/>
      </c>
      <c r="Y64" s="320" t="str">
        <f>IF('Input - Personnel'!AA15=0,"",ROUND('Input - Personnel'!$I15*'Input - Personnel'!AA15,2))</f>
        <v/>
      </c>
      <c r="Z64" s="320" t="str">
        <f>IF('Input - Personnel'!AB15=0,"",ROUND('Input - Personnel'!$I15*'Input - Personnel'!AB15,2))</f>
        <v/>
      </c>
      <c r="AA64" s="320" t="str">
        <f>IF('Input - Personnel'!AC15=0,"",ROUND('Input - Personnel'!$I15*'Input - Personnel'!AC15,2))</f>
        <v/>
      </c>
      <c r="AB64" s="320" t="str">
        <f>IF('Input - Personnel'!AD15=0,"",ROUND('Input - Personnel'!$I15*'Input - Personnel'!AD15,2))</f>
        <v/>
      </c>
      <c r="AC64" s="320" t="str">
        <f>IF('Input - Personnel'!AE15=0,"",ROUND('Input - Personnel'!$I15*'Input - Personnel'!AE15,2))</f>
        <v/>
      </c>
      <c r="AD64" s="320" t="str">
        <f>IF('Input - Personnel'!AF15=0,"",ROUND('Input - Personnel'!$I15*'Input - Personnel'!AF15,2))</f>
        <v/>
      </c>
      <c r="AE64" s="320" t="str">
        <f>IF('Input - Personnel'!AG15=0,"",ROUND('Input - Personnel'!$I15*'Input - Personnel'!AG15,2))</f>
        <v/>
      </c>
      <c r="AF64" s="320" t="str">
        <f>IF('Input - Personnel'!AH15=0,"",ROUND('Input - Personnel'!$I15*'Input - Personnel'!AH15,2))</f>
        <v/>
      </c>
      <c r="AG64" s="320" t="str">
        <f>IF('Input - Personnel'!AI15=0,"",ROUND('Input - Personnel'!$I15*'Input - Personnel'!AI15,2))</f>
        <v/>
      </c>
      <c r="AH64" s="320" t="str">
        <f>IF('Input - Personnel'!AJ15=0,"",ROUND('Input - Personnel'!$I15*'Input - Personnel'!AJ15,2))</f>
        <v/>
      </c>
      <c r="AI64" s="320" t="str">
        <f>IF('Input - Personnel'!AK15=0,"",ROUND('Input - Personnel'!$I15*'Input - Personnel'!AK15,2))</f>
        <v/>
      </c>
      <c r="AJ64" s="320" t="str">
        <f>IF('Input - Personnel'!AL15=0,"",ROUND('Input - Personnel'!$I15*'Input - Personnel'!AL15,2))</f>
        <v/>
      </c>
      <c r="AK64" s="320" t="str">
        <f>IF('Input - Personnel'!AM15=0,"",ROUND('Input - Personnel'!$I15*'Input - Personnel'!AM15,2))</f>
        <v/>
      </c>
      <c r="AL64" s="320" t="str">
        <f>IF('Input - Personnel'!AN15=0,"",ROUND('Input - Personnel'!$I15*'Input - Personnel'!AN15,2))</f>
        <v/>
      </c>
      <c r="AM64" s="320" t="str">
        <f>IF('Input - Personnel'!AO15=0,"",ROUND('Input - Personnel'!$I15*'Input - Personnel'!AO15,2))</f>
        <v/>
      </c>
      <c r="AN64" s="320" t="str">
        <f>IF('Input - Personnel'!AP15=0,"",ROUND('Input - Personnel'!$I15*'Input - Personnel'!AP15,2))</f>
        <v/>
      </c>
      <c r="AO64" s="320" t="str">
        <f>IF('Input - Personnel'!AQ15=0,"",ROUND('Input - Personnel'!$I15*'Input - Personnel'!AQ15,2))</f>
        <v/>
      </c>
      <c r="AP64" s="320" t="str">
        <f>IF('Input - Personnel'!AR15=0,"",ROUND('Input - Personnel'!$I15*'Input - Personnel'!AR15,2))</f>
        <v/>
      </c>
      <c r="AQ64" s="320" t="str">
        <f>IF('Input - Personnel'!AS15=0,"",ROUND('Input - Personnel'!$I15*'Input - Personnel'!AS15,2))</f>
        <v/>
      </c>
      <c r="AR64" s="320" t="str">
        <f>IF('Input - Personnel'!AT15=0,"",ROUND('Input - Personnel'!$I15*'Input - Personnel'!AT15,2))</f>
        <v/>
      </c>
      <c r="AS64" s="320" t="str">
        <f>IF('Input - Personnel'!AU15=0,"",ROUND('Input - Personnel'!$I15*'Input - Personnel'!AU15,2))</f>
        <v/>
      </c>
      <c r="AT64" s="320" t="str">
        <f>IF('Input - Personnel'!AV15=0,"",ROUND('Input - Personnel'!$I15*'Input - Personnel'!AV15,2))</f>
        <v/>
      </c>
      <c r="AU64" s="320" t="str">
        <f>IF('Input - Personnel'!AW15=0,"",ROUND('Input - Personnel'!$I15*'Input - Personnel'!AW15,2))</f>
        <v/>
      </c>
      <c r="AV64" s="320" t="str">
        <f>IF('Input - Personnel'!AX15=0,"",ROUND('Input - Personnel'!$I15*'Input - Personnel'!AX15,2))</f>
        <v/>
      </c>
      <c r="AW64" s="320" t="str">
        <f>IF('Input - Personnel'!AY15=0,"",ROUND('Input - Personnel'!$I15*'Input - Personnel'!AY15,2))</f>
        <v/>
      </c>
      <c r="AX64" s="320" t="str">
        <f>IF('Input - Personnel'!AZ15=0,"",ROUND('Input - Personnel'!$I15*'Input - Personnel'!AZ15,2))</f>
        <v/>
      </c>
      <c r="AY64" s="320" t="str">
        <f>IF('Input - Personnel'!BA15=0,"",ROUND('Input - Personnel'!$I15*'Input - Personnel'!BA15,2))</f>
        <v/>
      </c>
      <c r="AZ64" s="320" t="str">
        <f>IF('Input - Personnel'!BB15=0,"",ROUND('Input - Personnel'!$I15*'Input - Personnel'!BB15,2))</f>
        <v/>
      </c>
      <c r="BA64" s="320" t="str">
        <f>IF('Input - Personnel'!BC15=0,"",ROUND('Input - Personnel'!$I15*'Input - Personnel'!BC15,2))</f>
        <v/>
      </c>
      <c r="BB64" s="320" t="str">
        <f>IF('Input - Personnel'!BD15=0,"",ROUND('Input - Personnel'!$I15*'Input - Personnel'!BD15,2))</f>
        <v/>
      </c>
      <c r="BC64" s="320" t="str">
        <f>IF('Input - Personnel'!BE15=0,"",ROUND('Input - Personnel'!$I15*'Input - Personnel'!BE15,2))</f>
        <v/>
      </c>
      <c r="BD64" s="320" t="str">
        <f>IF('Input - Personnel'!BF15=0,"",ROUND('Input - Personnel'!$I15*'Input - Personnel'!BF15,2))</f>
        <v/>
      </c>
      <c r="BE64" s="320" t="str">
        <f>IF('Input - Personnel'!BG15=0,"",ROUND('Input - Personnel'!$I15*'Input - Personnel'!BG15,2))</f>
        <v/>
      </c>
      <c r="BF64" s="320" t="str">
        <f>IF('Input - Personnel'!BH15=0,"",ROUND('Input - Personnel'!$I15*'Input - Personnel'!BH15,2))</f>
        <v/>
      </c>
      <c r="BG64" s="320" t="str">
        <f>IF('Input - Personnel'!BI15=0,"",ROUND('Input - Personnel'!$I15*'Input - Personnel'!BI15,2))</f>
        <v/>
      </c>
      <c r="BH64" s="320" t="str">
        <f>IF('Input - Personnel'!BJ15=0,"",ROUND('Input - Personnel'!$I15*'Input - Personnel'!BJ15,2))</f>
        <v/>
      </c>
      <c r="BI64" s="320" t="str">
        <f>IF('Input - Personnel'!BK15=0,"",ROUND('Input - Personnel'!$I15*'Input - Personnel'!BK15,2))</f>
        <v/>
      </c>
      <c r="BJ64" s="320" t="str">
        <f>IF('Input - Personnel'!BL15=0,"",ROUND('Input - Personnel'!$I15*'Input - Personnel'!BL15,2))</f>
        <v/>
      </c>
      <c r="BK64" s="320" t="str">
        <f>IF('Input - Personnel'!BM15=0,"",ROUND('Input - Personnel'!$I15*'Input - Personnel'!BM15,2))</f>
        <v/>
      </c>
      <c r="BL64" s="320" t="str">
        <f>IF('Input - Personnel'!BN15=0,"",ROUND('Input - Personnel'!$I15*'Input - Personnel'!BN15,2))</f>
        <v/>
      </c>
      <c r="BM64" s="320" t="str">
        <f>IF('Input - Personnel'!BO15=0,"",ROUND('Input - Personnel'!$I15*'Input - Personnel'!BO15,2))</f>
        <v/>
      </c>
      <c r="BN64" s="320" t="str">
        <f>IF('Input - Personnel'!BP15=0,"",ROUND('Input - Personnel'!$I15*'Input - Personnel'!BP15,2))</f>
        <v/>
      </c>
      <c r="BO64" s="320" t="str">
        <f>IF('Input - Personnel'!BQ15=0,"",ROUND('Input - Personnel'!$I15*'Input - Personnel'!BQ15,2))</f>
        <v/>
      </c>
      <c r="BP64" s="320" t="str">
        <f>IF('Input - Personnel'!BR15=0,"",ROUND('Input - Personnel'!$I15*'Input - Personnel'!BR15,2))</f>
        <v/>
      </c>
      <c r="BQ64" s="320" t="str">
        <f>IF('Input - Personnel'!BS15=0,"",ROUND('Input - Personnel'!$I15*'Input - Personnel'!BS15,2))</f>
        <v/>
      </c>
      <c r="BR64" s="320" t="str">
        <f>IF('Input - Personnel'!BT15=0,"",ROUND('Input - Personnel'!$I15*'Input - Personnel'!BT15,2))</f>
        <v/>
      </c>
      <c r="BS64" s="320" t="str">
        <f>IF('Input - Personnel'!BU15=0,"",ROUND('Input - Personnel'!$I15*'Input - Personnel'!BU15,2))</f>
        <v/>
      </c>
      <c r="BT64" s="320" t="str">
        <f>IF('Input - Personnel'!BV15=0,"",ROUND('Input - Personnel'!$I15*'Input - Personnel'!BV15,2))</f>
        <v/>
      </c>
      <c r="BU64" s="320" t="str">
        <f>IF('Input - Personnel'!BW15=0,"",ROUND('Input - Personnel'!$I15*'Input - Personnel'!BW15,2))</f>
        <v/>
      </c>
      <c r="BV64" s="320" t="str">
        <f>IF('Input - Personnel'!BX15=0,"",ROUND('Input - Personnel'!$I15*'Input - Personnel'!BX15,2))</f>
        <v/>
      </c>
      <c r="BW64" s="320" t="str">
        <f>IF('Input - Personnel'!BY15=0,"",ROUND('Input - Personnel'!$I15*'Input - Personnel'!BY15,2))</f>
        <v/>
      </c>
      <c r="BX64" s="320" t="str">
        <f>IF('Input - Personnel'!BZ15=0,"",ROUND('Input - Personnel'!$I15*'Input - Personnel'!BZ15,2))</f>
        <v/>
      </c>
      <c r="BY64" s="320" t="str">
        <f>IF('Input - Personnel'!CA15=0,"",ROUND('Input - Personnel'!$I15*'Input - Personnel'!CA15,2))</f>
        <v/>
      </c>
      <c r="BZ64" s="320" t="str">
        <f>IF('Input - Personnel'!CB15=0,"",ROUND('Input - Personnel'!$I15*'Input - Personnel'!CB15,2))</f>
        <v/>
      </c>
      <c r="CA64" s="320" t="str">
        <f>IF('Input - Personnel'!CC15=0,"",ROUND('Input - Personnel'!$I15*'Input - Personnel'!CC15,2))</f>
        <v/>
      </c>
      <c r="CB64" s="320" t="str">
        <f>IF('Input - Personnel'!CD15=0,"",ROUND('Input - Personnel'!$I15*'Input - Personnel'!CD15,2))</f>
        <v/>
      </c>
      <c r="CC64" s="320" t="str">
        <f>IF('Input - Personnel'!CE15=0,"",ROUND('Input - Personnel'!$I15*'Input - Personnel'!CE15,2))</f>
        <v/>
      </c>
      <c r="CD64" s="320" t="str">
        <f>IF('Input - Personnel'!CF15=0,"",ROUND('Input - Personnel'!$I15*'Input - Personnel'!CF15,2))</f>
        <v/>
      </c>
      <c r="CE64" s="320" t="str">
        <f>IF('Input - Personnel'!CG15=0,"",ROUND('Input - Personnel'!$I15*'Input - Personnel'!CG15,2))</f>
        <v/>
      </c>
      <c r="CF64" s="320" t="str">
        <f>IF('Input - Personnel'!CH15=0,"",ROUND('Input - Personnel'!$I15*'Input - Personnel'!CH15,2))</f>
        <v/>
      </c>
      <c r="CG64" s="320" t="str">
        <f>IF('Input - Personnel'!CI15=0,"",ROUND('Input - Personnel'!$I15*'Input - Personnel'!CI15,2))</f>
        <v/>
      </c>
      <c r="CH64" s="320" t="str">
        <f>IF('Input - Personnel'!CJ15=0,"",ROUND('Input - Personnel'!$I15*'Input - Personnel'!CJ15,2))</f>
        <v/>
      </c>
      <c r="CI64" s="320" t="str">
        <f>IF('Input - Personnel'!CK15=0,"",ROUND('Input - Personnel'!$I15*'Input - Personnel'!CK15,2))</f>
        <v/>
      </c>
      <c r="CJ64" s="320" t="str">
        <f>IF('Input - Personnel'!CL15=0,"",ROUND('Input - Personnel'!$I15*'Input - Personnel'!CL15,2))</f>
        <v/>
      </c>
      <c r="CK64" s="320" t="str">
        <f>IF('Input - Personnel'!CM15=0,"",ROUND('Input - Personnel'!$I15*'Input - Personnel'!CM15,2))</f>
        <v/>
      </c>
      <c r="CL64" s="320" t="str">
        <f>IF('Input - Personnel'!CN15=0,"",ROUND('Input - Personnel'!$I15*'Input - Personnel'!CN15,2))</f>
        <v/>
      </c>
      <c r="CM64" s="320" t="str">
        <f>IF('Input - Personnel'!CO15=0,"",ROUND('Input - Personnel'!$I15*'Input - Personnel'!CO15,2))</f>
        <v/>
      </c>
      <c r="CN64" s="320" t="str">
        <f>IF('Input - Personnel'!CP15=0,"",ROUND('Input - Personnel'!$I15*'Input - Personnel'!CP15,2))</f>
        <v/>
      </c>
      <c r="CO64" s="320" t="str">
        <f>IF('Input - Personnel'!CQ15=0,"",ROUND('Input - Personnel'!$I15*'Input - Personnel'!CQ15,2))</f>
        <v/>
      </c>
      <c r="CP64" s="320" t="str">
        <f>IF('Input - Personnel'!CR15=0,"",ROUND('Input - Personnel'!$I15*'Input - Personnel'!CR15,2))</f>
        <v/>
      </c>
      <c r="CQ64" s="320" t="str">
        <f>IF('Input - Personnel'!CS15=0,"",ROUND('Input - Personnel'!$I15*'Input - Personnel'!CS15,2))</f>
        <v/>
      </c>
      <c r="CR64" s="320" t="str">
        <f>IF('Input - Personnel'!CT15=0,"",ROUND('Input - Personnel'!$I15*'Input - Personnel'!CT15,2))</f>
        <v/>
      </c>
      <c r="CS64" s="320" t="str">
        <f>IF('Input - Personnel'!CU15=0,"",ROUND('Input - Personnel'!$I15*'Input - Personnel'!CU15,2))</f>
        <v/>
      </c>
      <c r="CT64" s="320" t="str">
        <f>IF('Input - Personnel'!CV15=0,"",ROUND('Input - Personnel'!$I15*'Input - Personnel'!CV15,2))</f>
        <v/>
      </c>
      <c r="CU64" s="320" t="str">
        <f>IF('Input - Personnel'!CW15=0,"",ROUND('Input - Personnel'!$I15*'Input - Personnel'!CW15,2))</f>
        <v/>
      </c>
      <c r="CV64" s="320" t="str">
        <f>IF('Input - Personnel'!CX15=0,"",ROUND('Input - Personnel'!$I15*'Input - Personnel'!CX15,2))</f>
        <v/>
      </c>
      <c r="CW64" s="320" t="str">
        <f>IF('Input - Personnel'!CY15=0,"",ROUND('Input - Personnel'!$I15*'Input - Personnel'!CY15,2))</f>
        <v/>
      </c>
      <c r="CX64" s="320" t="str">
        <f>IF('Input - Personnel'!CZ15=0,"",ROUND('Input - Personnel'!$I15*'Input - Personnel'!CZ15,2))</f>
        <v/>
      </c>
      <c r="CY64" s="320" t="str">
        <f>IF('Input - Personnel'!DA15=0,"",ROUND('Input - Personnel'!$I15*'Input - Personnel'!DA15,2))</f>
        <v/>
      </c>
      <c r="CZ64" s="320" t="str">
        <f>IF('Input - Personnel'!DB15=0,"",ROUND('Input - Personnel'!$I15*'Input - Personnel'!DB15,2))</f>
        <v/>
      </c>
      <c r="DA64" s="320" t="str">
        <f>IF('Input - Personnel'!DC15=0,"",ROUND('Input - Personnel'!$I15*'Input - Personnel'!DC15,2))</f>
        <v/>
      </c>
      <c r="DB64" s="320" t="str">
        <f>IF('Input - Personnel'!DD15=0,"",ROUND('Input - Personnel'!$I15*'Input - Personnel'!DD15,2))</f>
        <v/>
      </c>
      <c r="DC64" s="320" t="str">
        <f>IF('Input - Personnel'!DE15=0,"",ROUND('Input - Personnel'!$I15*'Input - Personnel'!DE15,2))</f>
        <v/>
      </c>
      <c r="DD64" s="320" t="str">
        <f>IF('Input - Personnel'!DF15=0,"",ROUND('Input - Personnel'!$I15*'Input - Personnel'!DF15,2))</f>
        <v/>
      </c>
      <c r="DE64" s="320" t="str">
        <f>IF('Input - Personnel'!DG15=0,"",ROUND('Input - Personnel'!$I15*'Input - Personnel'!DG15,2))</f>
        <v/>
      </c>
      <c r="DF64" s="320" t="str">
        <f>IF('Input - Personnel'!DH15=0,"",ROUND('Input - Personnel'!$I15*'Input - Personnel'!DH15,2))</f>
        <v/>
      </c>
      <c r="DG64" s="320" t="str">
        <f>IF('Input - Personnel'!DI15=0,"",ROUND('Input - Personnel'!$I15*'Input - Personnel'!DI15,2))</f>
        <v/>
      </c>
      <c r="DH64" s="320" t="str">
        <f>IF('Input - Personnel'!DJ15=0,"",ROUND('Input - Personnel'!$I15*'Input - Personnel'!DJ15,2))</f>
        <v/>
      </c>
      <c r="DI64" s="320" t="str">
        <f>IF('Input - Personnel'!DK15=0,"",ROUND('Input - Personnel'!$I15*'Input - Personnel'!DK15,2))</f>
        <v/>
      </c>
      <c r="DJ64" s="320" t="str">
        <f>IF('Input - Personnel'!DL15=0,"",ROUND('Input - Personnel'!$I15*'Input - Personnel'!DL15,2))</f>
        <v/>
      </c>
      <c r="DK64" s="320" t="str">
        <f>IF('Input - Personnel'!DM15=0,"",ROUND('Input - Personnel'!$I15*'Input - Personnel'!DM15,2))</f>
        <v/>
      </c>
      <c r="DL64" s="320" t="str">
        <f>IF('Input - Personnel'!DN15=0,"",ROUND('Input - Personnel'!$I15*'Input - Personnel'!DN15,2))</f>
        <v/>
      </c>
      <c r="DM64" s="320" t="str">
        <f>IF('Input - Personnel'!DO15=0,"",ROUND('Input - Personnel'!$I15*'Input - Personnel'!DO15,2))</f>
        <v/>
      </c>
      <c r="DN64" s="320" t="str">
        <f>IF('Input - Personnel'!DP15=0,"",ROUND('Input - Personnel'!$I15*'Input - Personnel'!DP15,2))</f>
        <v/>
      </c>
      <c r="DO64" s="320" t="str">
        <f>IF('Input - Personnel'!DQ15=0,"",ROUND('Input - Personnel'!$I15*'Input - Personnel'!DQ15,2))</f>
        <v/>
      </c>
      <c r="DP64" s="320" t="str">
        <f>IF('Input - Personnel'!DR15=0,"",ROUND('Input - Personnel'!$I15*'Input - Personnel'!DR15,2))</f>
        <v/>
      </c>
      <c r="DQ64" s="320" t="str">
        <f>IF('Input - Personnel'!DS15=0,"",ROUND('Input - Personnel'!$I15*'Input - Personnel'!DS15,2))</f>
        <v/>
      </c>
      <c r="DR64" s="320" t="str">
        <f>IF('Input - Personnel'!DT15=0,"",ROUND('Input - Personnel'!$I15*'Input - Personnel'!DT15,2))</f>
        <v/>
      </c>
      <c r="DS64" s="320" t="str">
        <f>IF('Input - Personnel'!DU15=0,"",ROUND('Input - Personnel'!$I15*'Input - Personnel'!DU15,2))</f>
        <v/>
      </c>
      <c r="DT64" s="320" t="str">
        <f>IF('Input - Personnel'!DV15=0,"",ROUND('Input - Personnel'!$I15*'Input - Personnel'!DV15,2))</f>
        <v/>
      </c>
      <c r="DU64" s="320" t="str">
        <f>IF('Input - Personnel'!DW15=0,"",ROUND('Input - Personnel'!$I15*'Input - Personnel'!DW15,2))</f>
        <v/>
      </c>
      <c r="DV64" s="320" t="str">
        <f>IF('Input - Personnel'!DX15=0,"",ROUND('Input - Personnel'!$I15*'Input - Personnel'!DX15,2))</f>
        <v/>
      </c>
      <c r="DW64" s="320" t="str">
        <f>IF('Input - Personnel'!DY15=0,"",ROUND('Input - Personnel'!$I15*'Input - Personnel'!DY15,2))</f>
        <v/>
      </c>
      <c r="DX64" s="320" t="str">
        <f>IF('Input - Personnel'!DZ15=0,"",ROUND('Input - Personnel'!$I15*'Input - Personnel'!DZ15,2))</f>
        <v/>
      </c>
      <c r="DY64" s="320" t="str">
        <f>IF('Input - Personnel'!EA15=0,"",ROUND('Input - Personnel'!$I15*'Input - Personnel'!EA15,2))</f>
        <v/>
      </c>
      <c r="DZ64" s="320" t="str">
        <f>IF('Input - Personnel'!EB15=0,"",ROUND('Input - Personnel'!$I15*'Input - Personnel'!EB15,2))</f>
        <v/>
      </c>
      <c r="EA64" s="320" t="str">
        <f>IF('Input - Personnel'!EC15=0,"",ROUND('Input - Personnel'!$I15*'Input - Personnel'!EC15,2))</f>
        <v/>
      </c>
      <c r="EB64" s="320" t="str">
        <f>IF('Input - Personnel'!ED15=0,"",ROUND('Input - Personnel'!$I15*'Input - Personnel'!ED15,2))</f>
        <v/>
      </c>
      <c r="EC64" s="320" t="str">
        <f>IF('Input - Personnel'!EE15=0,"",ROUND('Input - Personnel'!$I15*'Input - Personnel'!EE15,2))</f>
        <v/>
      </c>
      <c r="ED64" s="320" t="str">
        <f>IF('Input - Personnel'!EF15=0,"",ROUND('Input - Personnel'!$I15*'Input - Personnel'!EF15,2))</f>
        <v/>
      </c>
      <c r="EE64" s="320" t="str">
        <f>IF('Input - Personnel'!EG15=0,"",ROUND('Input - Personnel'!$I15*'Input - Personnel'!EG15,2))</f>
        <v/>
      </c>
      <c r="EF64" s="320" t="str">
        <f>IF('Input - Personnel'!EH15=0,"",ROUND('Input - Personnel'!$I15*'Input - Personnel'!EH15,2))</f>
        <v/>
      </c>
      <c r="EG64" s="320" t="str">
        <f>IF('Input - Personnel'!EI15=0,"",ROUND('Input - Personnel'!$I15*'Input - Personnel'!EI15,2))</f>
        <v/>
      </c>
      <c r="EH64" s="320" t="str">
        <f>IF('Input - Personnel'!EJ15=0,"",ROUND('Input - Personnel'!$I15*'Input - Personnel'!EJ15,2))</f>
        <v/>
      </c>
      <c r="EI64" s="320" t="str">
        <f>IF('Input - Personnel'!EK15=0,"",ROUND('Input - Personnel'!$I15*'Input - Personnel'!EK15,2))</f>
        <v/>
      </c>
      <c r="EJ64" s="320" t="str">
        <f>IF('Input - Personnel'!EL15=0,"",ROUND('Input - Personnel'!$I15*'Input - Personnel'!EL15,2))</f>
        <v/>
      </c>
      <c r="EK64" s="320" t="str">
        <f>IF('Input - Personnel'!EM15=0,"",ROUND('Input - Personnel'!$I15*'Input - Personnel'!EM15,2))</f>
        <v/>
      </c>
      <c r="EL64" s="320" t="str">
        <f>IF('Input - Personnel'!EN15=0,"",ROUND('Input - Personnel'!$I15*'Input - Personnel'!EN15,2))</f>
        <v/>
      </c>
      <c r="EM64" s="320" t="str">
        <f>IF('Input - Personnel'!EO15=0,"",ROUND('Input - Personnel'!$I15*'Input - Personnel'!EO15,2))</f>
        <v/>
      </c>
      <c r="EN64" s="320" t="str">
        <f>IF('Input - Personnel'!EP15=0,"",ROUND('Input - Personnel'!$I15*'Input - Personnel'!EP15,2))</f>
        <v/>
      </c>
      <c r="EO64" s="320" t="str">
        <f>IF('Input - Personnel'!EQ15=0,"",ROUND('Input - Personnel'!$I15*'Input - Personnel'!EQ15,2))</f>
        <v/>
      </c>
      <c r="EP64" s="320" t="str">
        <f>IF('Input - Personnel'!ER15=0,"",ROUND('Input - Personnel'!$I15*'Input - Personnel'!ER15,2))</f>
        <v/>
      </c>
      <c r="EQ64" s="320" t="str">
        <f>IF('Input - Personnel'!ES15=0,"",ROUND('Input - Personnel'!$I15*'Input - Personnel'!ES15,2))</f>
        <v/>
      </c>
      <c r="ER64" s="320" t="str">
        <f>IF('Input - Personnel'!ET15=0,"",ROUND('Input - Personnel'!$I15*'Input - Personnel'!ET15,2))</f>
        <v/>
      </c>
      <c r="ES64" s="320" t="str">
        <f>IF('Input - Personnel'!EU15=0,"",ROUND('Input - Personnel'!$I15*'Input - Personnel'!EU15,2))</f>
        <v/>
      </c>
      <c r="ET64" s="322"/>
      <c r="EU64" s="322"/>
      <c r="EV64" s="322"/>
      <c r="EW64" s="322"/>
    </row>
    <row r="65" spans="1:153" s="25" customFormat="1">
      <c r="A65" s="853" t="str">
        <f>IF('Input - Personnel'!A16=0,"",_xlfn.CONCAT('Input - Personnel'!A16,"  / ",'Input - Personnel'!C16))</f>
        <v/>
      </c>
      <c r="B65" s="854"/>
      <c r="C65" s="855"/>
      <c r="D65" s="317" t="str">
        <f>IF('Input - Personnel'!G16=0,"",'Input - Personnel'!G16)</f>
        <v/>
      </c>
      <c r="E65" s="337" t="str">
        <f>IF('Input - Personnel'!D16=0,"",'Input - Personnel'!D16)</f>
        <v/>
      </c>
      <c r="F65" s="335" t="str">
        <f>IF('Input - Personnel'!E16=0,"",SUM('Input - Personnel'!E16,'Input - Personnel'!F16))</f>
        <v/>
      </c>
      <c r="G65" s="329" t="str">
        <f>IF('Input - Personnel'!H16=0,"",'Input - Personnel'!H16)</f>
        <v/>
      </c>
      <c r="H65" s="320" t="str">
        <f t="shared" si="16"/>
        <v/>
      </c>
      <c r="I65" s="320" t="str">
        <f>IF('Input - Personnel'!K16=0,"",ROUND('Input - Personnel'!$I16*'Input - Personnel'!K15,2))</f>
        <v/>
      </c>
      <c r="J65" s="320" t="str">
        <f>IF('Input - Personnel'!L16=0,"",ROUND('Input - Personnel'!$I16*'Input - Personnel'!L16,2))</f>
        <v/>
      </c>
      <c r="K65" s="320" t="str">
        <f>IF('Input - Personnel'!M16=0,"",ROUND('Input - Personnel'!$I16*'Input - Personnel'!M16,2))</f>
        <v/>
      </c>
      <c r="L65" s="320" t="str">
        <f>IF('Input - Personnel'!N16=0,"",ROUND('Input - Personnel'!$I16*'Input - Personnel'!N16,2))</f>
        <v/>
      </c>
      <c r="M65" s="320" t="str">
        <f>IF('Input - Personnel'!O16=0,"",ROUND('Input - Personnel'!$I16*'Input - Personnel'!O16,2))</f>
        <v/>
      </c>
      <c r="N65" s="320" t="str">
        <f>IF('Input - Personnel'!P16=0,"",ROUND('Input - Personnel'!$I16*'Input - Personnel'!P16,2))</f>
        <v/>
      </c>
      <c r="O65" s="320" t="str">
        <f>IF('Input - Personnel'!Q16=0,"",ROUND('Input - Personnel'!$I16*'Input - Personnel'!Q16,2))</f>
        <v/>
      </c>
      <c r="P65" s="320" t="str">
        <f>IF('Input - Personnel'!R16=0,"",ROUND('Input - Personnel'!$I16*'Input - Personnel'!R16,2))</f>
        <v/>
      </c>
      <c r="Q65" s="320" t="str">
        <f>IF('Input - Personnel'!S16=0,"",ROUND('Input - Personnel'!$I16*'Input - Personnel'!S16,2))</f>
        <v/>
      </c>
      <c r="R65" s="320" t="str">
        <f>IF('Input - Personnel'!T16=0,"",ROUND('Input - Personnel'!$I16*'Input - Personnel'!T16,2))</f>
        <v/>
      </c>
      <c r="S65" s="320" t="str">
        <f>IF('Input - Personnel'!U16=0,"",ROUND('Input - Personnel'!$I16*'Input - Personnel'!U16,2))</f>
        <v/>
      </c>
      <c r="T65" s="320" t="str">
        <f>IF('Input - Personnel'!V16=0,"",ROUND('Input - Personnel'!$I16*'Input - Personnel'!V16,2))</f>
        <v/>
      </c>
      <c r="U65" s="320" t="str">
        <f>IF('Input - Personnel'!W16=0,"",ROUND('Input - Personnel'!$I16*'Input - Personnel'!W16,2))</f>
        <v/>
      </c>
      <c r="V65" s="320" t="str">
        <f>IF('Input - Personnel'!X16=0,"",ROUND('Input - Personnel'!$I16*'Input - Personnel'!X16,2))</f>
        <v/>
      </c>
      <c r="W65" s="320" t="str">
        <f>IF('Input - Personnel'!Y16=0,"",ROUND('Input - Personnel'!$I16*'Input - Personnel'!Y16,2))</f>
        <v/>
      </c>
      <c r="X65" s="320" t="str">
        <f>IF('Input - Personnel'!Z16=0,"",ROUND('Input - Personnel'!$I16*'Input - Personnel'!Z16,2))</f>
        <v/>
      </c>
      <c r="Y65" s="320" t="str">
        <f>IF('Input - Personnel'!AA16=0,"",ROUND('Input - Personnel'!$I16*'Input - Personnel'!AA16,2))</f>
        <v/>
      </c>
      <c r="Z65" s="320" t="str">
        <f>IF('Input - Personnel'!AB16=0,"",ROUND('Input - Personnel'!$I16*'Input - Personnel'!AB16,2))</f>
        <v/>
      </c>
      <c r="AA65" s="320" t="str">
        <f>IF('Input - Personnel'!AC16=0,"",ROUND('Input - Personnel'!$I16*'Input - Personnel'!AC16,2))</f>
        <v/>
      </c>
      <c r="AB65" s="320" t="str">
        <f>IF('Input - Personnel'!AD16=0,"",ROUND('Input - Personnel'!$I16*'Input - Personnel'!AD16,2))</f>
        <v/>
      </c>
      <c r="AC65" s="320" t="str">
        <f>IF('Input - Personnel'!AE16=0,"",ROUND('Input - Personnel'!$I16*'Input - Personnel'!AE16,2))</f>
        <v/>
      </c>
      <c r="AD65" s="320" t="str">
        <f>IF('Input - Personnel'!AF16=0,"",ROUND('Input - Personnel'!$I16*'Input - Personnel'!AF16,2))</f>
        <v/>
      </c>
      <c r="AE65" s="320" t="str">
        <f>IF('Input - Personnel'!AG16=0,"",ROUND('Input - Personnel'!$I16*'Input - Personnel'!AG16,2))</f>
        <v/>
      </c>
      <c r="AF65" s="320" t="str">
        <f>IF('Input - Personnel'!AH16=0,"",ROUND('Input - Personnel'!$I16*'Input - Personnel'!AH16,2))</f>
        <v/>
      </c>
      <c r="AG65" s="320" t="str">
        <f>IF('Input - Personnel'!AI16=0,"",ROUND('Input - Personnel'!$I16*'Input - Personnel'!AI16,2))</f>
        <v/>
      </c>
      <c r="AH65" s="320" t="str">
        <f>IF('Input - Personnel'!AJ16=0,"",ROUND('Input - Personnel'!$I16*'Input - Personnel'!AJ16,2))</f>
        <v/>
      </c>
      <c r="AI65" s="320" t="str">
        <f>IF('Input - Personnel'!AK16=0,"",ROUND('Input - Personnel'!$I16*'Input - Personnel'!AK16,2))</f>
        <v/>
      </c>
      <c r="AJ65" s="320" t="str">
        <f>IF('Input - Personnel'!AL16=0,"",ROUND('Input - Personnel'!$I16*'Input - Personnel'!AL16,2))</f>
        <v/>
      </c>
      <c r="AK65" s="320" t="str">
        <f>IF('Input - Personnel'!AM16=0,"",ROUND('Input - Personnel'!$I16*'Input - Personnel'!AM16,2))</f>
        <v/>
      </c>
      <c r="AL65" s="320" t="str">
        <f>IF('Input - Personnel'!AN16=0,"",ROUND('Input - Personnel'!$I16*'Input - Personnel'!AN16,2))</f>
        <v/>
      </c>
      <c r="AM65" s="320" t="str">
        <f>IF('Input - Personnel'!AO16=0,"",ROUND('Input - Personnel'!$I16*'Input - Personnel'!AO16,2))</f>
        <v/>
      </c>
      <c r="AN65" s="320" t="str">
        <f>IF('Input - Personnel'!AP16=0,"",ROUND('Input - Personnel'!$I16*'Input - Personnel'!AP16,2))</f>
        <v/>
      </c>
      <c r="AO65" s="320" t="str">
        <f>IF('Input - Personnel'!AQ16=0,"",ROUND('Input - Personnel'!$I16*'Input - Personnel'!AQ16,2))</f>
        <v/>
      </c>
      <c r="AP65" s="320" t="str">
        <f>IF('Input - Personnel'!AR16=0,"",ROUND('Input - Personnel'!$I16*'Input - Personnel'!AR16,2))</f>
        <v/>
      </c>
      <c r="AQ65" s="320" t="str">
        <f>IF('Input - Personnel'!AS16=0,"",ROUND('Input - Personnel'!$I16*'Input - Personnel'!AS16,2))</f>
        <v/>
      </c>
      <c r="AR65" s="320" t="str">
        <f>IF('Input - Personnel'!AT16=0,"",ROUND('Input - Personnel'!$I16*'Input - Personnel'!AT16,2))</f>
        <v/>
      </c>
      <c r="AS65" s="320" t="str">
        <f>IF('Input - Personnel'!AU16=0,"",ROUND('Input - Personnel'!$I16*'Input - Personnel'!AU16,2))</f>
        <v/>
      </c>
      <c r="AT65" s="320" t="str">
        <f>IF('Input - Personnel'!AV16=0,"",ROUND('Input - Personnel'!$I16*'Input - Personnel'!AV16,2))</f>
        <v/>
      </c>
      <c r="AU65" s="320" t="str">
        <f>IF('Input - Personnel'!AW16=0,"",ROUND('Input - Personnel'!$I16*'Input - Personnel'!AW16,2))</f>
        <v/>
      </c>
      <c r="AV65" s="320" t="str">
        <f>IF('Input - Personnel'!AX16=0,"",ROUND('Input - Personnel'!$I16*'Input - Personnel'!AX16,2))</f>
        <v/>
      </c>
      <c r="AW65" s="320" t="str">
        <f>IF('Input - Personnel'!AY16=0,"",ROUND('Input - Personnel'!$I16*'Input - Personnel'!AY16,2))</f>
        <v/>
      </c>
      <c r="AX65" s="320" t="str">
        <f>IF('Input - Personnel'!AZ16=0,"",ROUND('Input - Personnel'!$I16*'Input - Personnel'!AZ16,2))</f>
        <v/>
      </c>
      <c r="AY65" s="320" t="str">
        <f>IF('Input - Personnel'!BA16=0,"",ROUND('Input - Personnel'!$I16*'Input - Personnel'!BA16,2))</f>
        <v/>
      </c>
      <c r="AZ65" s="320" t="str">
        <f>IF('Input - Personnel'!BB16=0,"",ROUND('Input - Personnel'!$I16*'Input - Personnel'!BB16,2))</f>
        <v/>
      </c>
      <c r="BA65" s="320" t="str">
        <f>IF('Input - Personnel'!BC16=0,"",ROUND('Input - Personnel'!$I16*'Input - Personnel'!BC16,2))</f>
        <v/>
      </c>
      <c r="BB65" s="320" t="str">
        <f>IF('Input - Personnel'!BD16=0,"",ROUND('Input - Personnel'!$I16*'Input - Personnel'!BD16,2))</f>
        <v/>
      </c>
      <c r="BC65" s="320" t="str">
        <f>IF('Input - Personnel'!BE16=0,"",ROUND('Input - Personnel'!$I16*'Input - Personnel'!BE16,2))</f>
        <v/>
      </c>
      <c r="BD65" s="320" t="str">
        <f>IF('Input - Personnel'!BF16=0,"",ROUND('Input - Personnel'!$I16*'Input - Personnel'!BF16,2))</f>
        <v/>
      </c>
      <c r="BE65" s="320" t="str">
        <f>IF('Input - Personnel'!BG16=0,"",ROUND('Input - Personnel'!$I16*'Input - Personnel'!BG16,2))</f>
        <v/>
      </c>
      <c r="BF65" s="320" t="str">
        <f>IF('Input - Personnel'!BH16=0,"",ROUND('Input - Personnel'!$I16*'Input - Personnel'!BH16,2))</f>
        <v/>
      </c>
      <c r="BG65" s="320" t="str">
        <f>IF('Input - Personnel'!BI16=0,"",ROUND('Input - Personnel'!$I16*'Input - Personnel'!BI16,2))</f>
        <v/>
      </c>
      <c r="BH65" s="320" t="str">
        <f>IF('Input - Personnel'!BJ16=0,"",ROUND('Input - Personnel'!$I16*'Input - Personnel'!BJ16,2))</f>
        <v/>
      </c>
      <c r="BI65" s="320" t="str">
        <f>IF('Input - Personnel'!BK16=0,"",ROUND('Input - Personnel'!$I16*'Input - Personnel'!BK16,2))</f>
        <v/>
      </c>
      <c r="BJ65" s="320" t="str">
        <f>IF('Input - Personnel'!BL16=0,"",ROUND('Input - Personnel'!$I16*'Input - Personnel'!BL16,2))</f>
        <v/>
      </c>
      <c r="BK65" s="320" t="str">
        <f>IF('Input - Personnel'!BM16=0,"",ROUND('Input - Personnel'!$I16*'Input - Personnel'!BM16,2))</f>
        <v/>
      </c>
      <c r="BL65" s="320" t="str">
        <f>IF('Input - Personnel'!BN16=0,"",ROUND('Input - Personnel'!$I16*'Input - Personnel'!BN16,2))</f>
        <v/>
      </c>
      <c r="BM65" s="320" t="str">
        <f>IF('Input - Personnel'!BO16=0,"",ROUND('Input - Personnel'!$I16*'Input - Personnel'!BO16,2))</f>
        <v/>
      </c>
      <c r="BN65" s="320" t="str">
        <f>IF('Input - Personnel'!BP16=0,"",ROUND('Input - Personnel'!$I16*'Input - Personnel'!BP16,2))</f>
        <v/>
      </c>
      <c r="BO65" s="320" t="str">
        <f>IF('Input - Personnel'!BQ16=0,"",ROUND('Input - Personnel'!$I16*'Input - Personnel'!BQ16,2))</f>
        <v/>
      </c>
      <c r="BP65" s="320" t="str">
        <f>IF('Input - Personnel'!BR16=0,"",ROUND('Input - Personnel'!$I16*'Input - Personnel'!BR16,2))</f>
        <v/>
      </c>
      <c r="BQ65" s="320" t="str">
        <f>IF('Input - Personnel'!BS16=0,"",ROUND('Input - Personnel'!$I16*'Input - Personnel'!BS16,2))</f>
        <v/>
      </c>
      <c r="BR65" s="320" t="str">
        <f>IF('Input - Personnel'!BT16=0,"",ROUND('Input - Personnel'!$I16*'Input - Personnel'!BT16,2))</f>
        <v/>
      </c>
      <c r="BS65" s="320" t="str">
        <f>IF('Input - Personnel'!BU16=0,"",ROUND('Input - Personnel'!$I16*'Input - Personnel'!BU16,2))</f>
        <v/>
      </c>
      <c r="BT65" s="320" t="str">
        <f>IF('Input - Personnel'!BV16=0,"",ROUND('Input - Personnel'!$I16*'Input - Personnel'!BV16,2))</f>
        <v/>
      </c>
      <c r="BU65" s="320" t="str">
        <f>IF('Input - Personnel'!BW16=0,"",ROUND('Input - Personnel'!$I16*'Input - Personnel'!BW16,2))</f>
        <v/>
      </c>
      <c r="BV65" s="320" t="str">
        <f>IF('Input - Personnel'!BX16=0,"",ROUND('Input - Personnel'!$I16*'Input - Personnel'!BX16,2))</f>
        <v/>
      </c>
      <c r="BW65" s="320" t="str">
        <f>IF('Input - Personnel'!BY16=0,"",ROUND('Input - Personnel'!$I16*'Input - Personnel'!BY16,2))</f>
        <v/>
      </c>
      <c r="BX65" s="320" t="str">
        <f>IF('Input - Personnel'!BZ16=0,"",ROUND('Input - Personnel'!$I16*'Input - Personnel'!BZ16,2))</f>
        <v/>
      </c>
      <c r="BY65" s="320" t="str">
        <f>IF('Input - Personnel'!CA16=0,"",ROUND('Input - Personnel'!$I16*'Input - Personnel'!CA16,2))</f>
        <v/>
      </c>
      <c r="BZ65" s="320" t="str">
        <f>IF('Input - Personnel'!CB16=0,"",ROUND('Input - Personnel'!$I16*'Input - Personnel'!CB16,2))</f>
        <v/>
      </c>
      <c r="CA65" s="320" t="str">
        <f>IF('Input - Personnel'!CC16=0,"",ROUND('Input - Personnel'!$I16*'Input - Personnel'!CC16,2))</f>
        <v/>
      </c>
      <c r="CB65" s="320" t="str">
        <f>IF('Input - Personnel'!CD16=0,"",ROUND('Input - Personnel'!$I16*'Input - Personnel'!CD16,2))</f>
        <v/>
      </c>
      <c r="CC65" s="320" t="str">
        <f>IF('Input - Personnel'!CE16=0,"",ROUND('Input - Personnel'!$I16*'Input - Personnel'!CE16,2))</f>
        <v/>
      </c>
      <c r="CD65" s="320" t="str">
        <f>IF('Input - Personnel'!CF16=0,"",ROUND('Input - Personnel'!$I16*'Input - Personnel'!CF16,2))</f>
        <v/>
      </c>
      <c r="CE65" s="320" t="str">
        <f>IF('Input - Personnel'!CG16=0,"",ROUND('Input - Personnel'!$I16*'Input - Personnel'!CG16,2))</f>
        <v/>
      </c>
      <c r="CF65" s="320" t="str">
        <f>IF('Input - Personnel'!CH16=0,"",ROUND('Input - Personnel'!$I16*'Input - Personnel'!CH16,2))</f>
        <v/>
      </c>
      <c r="CG65" s="320" t="str">
        <f>IF('Input - Personnel'!CI16=0,"",ROUND('Input - Personnel'!$I16*'Input - Personnel'!CI16,2))</f>
        <v/>
      </c>
      <c r="CH65" s="320" t="str">
        <f>IF('Input - Personnel'!CJ16=0,"",ROUND('Input - Personnel'!$I16*'Input - Personnel'!CJ16,2))</f>
        <v/>
      </c>
      <c r="CI65" s="320" t="str">
        <f>IF('Input - Personnel'!CK16=0,"",ROUND('Input - Personnel'!$I16*'Input - Personnel'!CK16,2))</f>
        <v/>
      </c>
      <c r="CJ65" s="320" t="str">
        <f>IF('Input - Personnel'!CL16=0,"",ROUND('Input - Personnel'!$I16*'Input - Personnel'!CL16,2))</f>
        <v/>
      </c>
      <c r="CK65" s="320" t="str">
        <f>IF('Input - Personnel'!CM16=0,"",ROUND('Input - Personnel'!$I16*'Input - Personnel'!CM16,2))</f>
        <v/>
      </c>
      <c r="CL65" s="320" t="str">
        <f>IF('Input - Personnel'!CN16=0,"",ROUND('Input - Personnel'!$I16*'Input - Personnel'!CN16,2))</f>
        <v/>
      </c>
      <c r="CM65" s="320" t="str">
        <f>IF('Input - Personnel'!CO16=0,"",ROUND('Input - Personnel'!$I16*'Input - Personnel'!CO16,2))</f>
        <v/>
      </c>
      <c r="CN65" s="320" t="str">
        <f>IF('Input - Personnel'!CP16=0,"",ROUND('Input - Personnel'!$I16*'Input - Personnel'!CP16,2))</f>
        <v/>
      </c>
      <c r="CO65" s="320" t="str">
        <f>IF('Input - Personnel'!CQ16=0,"",ROUND('Input - Personnel'!$I16*'Input - Personnel'!CQ16,2))</f>
        <v/>
      </c>
      <c r="CP65" s="320" t="str">
        <f>IF('Input - Personnel'!CR16=0,"",ROUND('Input - Personnel'!$I16*'Input - Personnel'!CR16,2))</f>
        <v/>
      </c>
      <c r="CQ65" s="320" t="str">
        <f>IF('Input - Personnel'!CS16=0,"",ROUND('Input - Personnel'!$I16*'Input - Personnel'!CS16,2))</f>
        <v/>
      </c>
      <c r="CR65" s="320" t="str">
        <f>IF('Input - Personnel'!CT16=0,"",ROUND('Input - Personnel'!$I16*'Input - Personnel'!CT16,2))</f>
        <v/>
      </c>
      <c r="CS65" s="320" t="str">
        <f>IF('Input - Personnel'!CU16=0,"",ROUND('Input - Personnel'!$I16*'Input - Personnel'!CU16,2))</f>
        <v/>
      </c>
      <c r="CT65" s="320" t="str">
        <f>IF('Input - Personnel'!CV16=0,"",ROUND('Input - Personnel'!$I16*'Input - Personnel'!CV16,2))</f>
        <v/>
      </c>
      <c r="CU65" s="320" t="str">
        <f>IF('Input - Personnel'!CW16=0,"",ROUND('Input - Personnel'!$I16*'Input - Personnel'!CW16,2))</f>
        <v/>
      </c>
      <c r="CV65" s="320" t="str">
        <f>IF('Input - Personnel'!CX16=0,"",ROUND('Input - Personnel'!$I16*'Input - Personnel'!CX16,2))</f>
        <v/>
      </c>
      <c r="CW65" s="320" t="str">
        <f>IF('Input - Personnel'!CY16=0,"",ROUND('Input - Personnel'!$I16*'Input - Personnel'!CY16,2))</f>
        <v/>
      </c>
      <c r="CX65" s="320" t="str">
        <f>IF('Input - Personnel'!CZ16=0,"",ROUND('Input - Personnel'!$I16*'Input - Personnel'!CZ16,2))</f>
        <v/>
      </c>
      <c r="CY65" s="320" t="str">
        <f>IF('Input - Personnel'!DA16=0,"",ROUND('Input - Personnel'!$I16*'Input - Personnel'!DA16,2))</f>
        <v/>
      </c>
      <c r="CZ65" s="320" t="str">
        <f>IF('Input - Personnel'!DB16=0,"",ROUND('Input - Personnel'!$I16*'Input - Personnel'!DB16,2))</f>
        <v/>
      </c>
      <c r="DA65" s="320" t="str">
        <f>IF('Input - Personnel'!DC16=0,"",ROUND('Input - Personnel'!$I16*'Input - Personnel'!DC16,2))</f>
        <v/>
      </c>
      <c r="DB65" s="320" t="str">
        <f>IF('Input - Personnel'!DD16=0,"",ROUND('Input - Personnel'!$I16*'Input - Personnel'!DD16,2))</f>
        <v/>
      </c>
      <c r="DC65" s="320" t="str">
        <f>IF('Input - Personnel'!DE16=0,"",ROUND('Input - Personnel'!$I16*'Input - Personnel'!DE16,2))</f>
        <v/>
      </c>
      <c r="DD65" s="320" t="str">
        <f>IF('Input - Personnel'!DF16=0,"",ROUND('Input - Personnel'!$I16*'Input - Personnel'!DF16,2))</f>
        <v/>
      </c>
      <c r="DE65" s="320" t="str">
        <f>IF('Input - Personnel'!DG16=0,"",ROUND('Input - Personnel'!$I16*'Input - Personnel'!DG16,2))</f>
        <v/>
      </c>
      <c r="DF65" s="320" t="str">
        <f>IF('Input - Personnel'!DH16=0,"",ROUND('Input - Personnel'!$I16*'Input - Personnel'!DH16,2))</f>
        <v/>
      </c>
      <c r="DG65" s="320" t="str">
        <f>IF('Input - Personnel'!DI16=0,"",ROUND('Input - Personnel'!$I16*'Input - Personnel'!DI16,2))</f>
        <v/>
      </c>
      <c r="DH65" s="320" t="str">
        <f>IF('Input - Personnel'!DJ16=0,"",ROUND('Input - Personnel'!$I16*'Input - Personnel'!DJ16,2))</f>
        <v/>
      </c>
      <c r="DI65" s="320" t="str">
        <f>IF('Input - Personnel'!DK16=0,"",ROUND('Input - Personnel'!$I16*'Input - Personnel'!DK16,2))</f>
        <v/>
      </c>
      <c r="DJ65" s="320" t="str">
        <f>IF('Input - Personnel'!DL16=0,"",ROUND('Input - Personnel'!$I16*'Input - Personnel'!DL16,2))</f>
        <v/>
      </c>
      <c r="DK65" s="320" t="str">
        <f>IF('Input - Personnel'!DM16=0,"",ROUND('Input - Personnel'!$I16*'Input - Personnel'!DM16,2))</f>
        <v/>
      </c>
      <c r="DL65" s="320" t="str">
        <f>IF('Input - Personnel'!DN16=0,"",ROUND('Input - Personnel'!$I16*'Input - Personnel'!DN16,2))</f>
        <v/>
      </c>
      <c r="DM65" s="320" t="str">
        <f>IF('Input - Personnel'!DO16=0,"",ROUND('Input - Personnel'!$I16*'Input - Personnel'!DO16,2))</f>
        <v/>
      </c>
      <c r="DN65" s="320" t="str">
        <f>IF('Input - Personnel'!DP16=0,"",ROUND('Input - Personnel'!$I16*'Input - Personnel'!DP16,2))</f>
        <v/>
      </c>
      <c r="DO65" s="320" t="str">
        <f>IF('Input - Personnel'!DQ16=0,"",ROUND('Input - Personnel'!$I16*'Input - Personnel'!DQ16,2))</f>
        <v/>
      </c>
      <c r="DP65" s="320" t="str">
        <f>IF('Input - Personnel'!DR16=0,"",ROUND('Input - Personnel'!$I16*'Input - Personnel'!DR16,2))</f>
        <v/>
      </c>
      <c r="DQ65" s="320" t="str">
        <f>IF('Input - Personnel'!DS16=0,"",ROUND('Input - Personnel'!$I16*'Input - Personnel'!DS16,2))</f>
        <v/>
      </c>
      <c r="DR65" s="320" t="str">
        <f>IF('Input - Personnel'!DT16=0,"",ROUND('Input - Personnel'!$I16*'Input - Personnel'!DT16,2))</f>
        <v/>
      </c>
      <c r="DS65" s="320" t="str">
        <f>IF('Input - Personnel'!DU16=0,"",ROUND('Input - Personnel'!$I16*'Input - Personnel'!DU16,2))</f>
        <v/>
      </c>
      <c r="DT65" s="320" t="str">
        <f>IF('Input - Personnel'!DV16=0,"",ROUND('Input - Personnel'!$I16*'Input - Personnel'!DV16,2))</f>
        <v/>
      </c>
      <c r="DU65" s="320" t="str">
        <f>IF('Input - Personnel'!DW16=0,"",ROUND('Input - Personnel'!$I16*'Input - Personnel'!DW16,2))</f>
        <v/>
      </c>
      <c r="DV65" s="320" t="str">
        <f>IF('Input - Personnel'!DX16=0,"",ROUND('Input - Personnel'!$I16*'Input - Personnel'!DX16,2))</f>
        <v/>
      </c>
      <c r="DW65" s="320" t="str">
        <f>IF('Input - Personnel'!DY16=0,"",ROUND('Input - Personnel'!$I16*'Input - Personnel'!DY16,2))</f>
        <v/>
      </c>
      <c r="DX65" s="320" t="str">
        <f>IF('Input - Personnel'!DZ16=0,"",ROUND('Input - Personnel'!$I16*'Input - Personnel'!DZ16,2))</f>
        <v/>
      </c>
      <c r="DY65" s="320" t="str">
        <f>IF('Input - Personnel'!EA16=0,"",ROUND('Input - Personnel'!$I16*'Input - Personnel'!EA16,2))</f>
        <v/>
      </c>
      <c r="DZ65" s="320" t="str">
        <f>IF('Input - Personnel'!EB16=0,"",ROUND('Input - Personnel'!$I16*'Input - Personnel'!EB16,2))</f>
        <v/>
      </c>
      <c r="EA65" s="320" t="str">
        <f>IF('Input - Personnel'!EC16=0,"",ROUND('Input - Personnel'!$I16*'Input - Personnel'!EC16,2))</f>
        <v/>
      </c>
      <c r="EB65" s="320" t="str">
        <f>IF('Input - Personnel'!ED16=0,"",ROUND('Input - Personnel'!$I16*'Input - Personnel'!ED16,2))</f>
        <v/>
      </c>
      <c r="EC65" s="320" t="str">
        <f>IF('Input - Personnel'!EE16=0,"",ROUND('Input - Personnel'!$I16*'Input - Personnel'!EE16,2))</f>
        <v/>
      </c>
      <c r="ED65" s="320" t="str">
        <f>IF('Input - Personnel'!EF16=0,"",ROUND('Input - Personnel'!$I16*'Input - Personnel'!EF16,2))</f>
        <v/>
      </c>
      <c r="EE65" s="320" t="str">
        <f>IF('Input - Personnel'!EG16=0,"",ROUND('Input - Personnel'!$I16*'Input - Personnel'!EG16,2))</f>
        <v/>
      </c>
      <c r="EF65" s="320" t="str">
        <f>IF('Input - Personnel'!EH16=0,"",ROUND('Input - Personnel'!$I16*'Input - Personnel'!EH16,2))</f>
        <v/>
      </c>
      <c r="EG65" s="320" t="str">
        <f>IF('Input - Personnel'!EI16=0,"",ROUND('Input - Personnel'!$I16*'Input - Personnel'!EI16,2))</f>
        <v/>
      </c>
      <c r="EH65" s="320" t="str">
        <f>IF('Input - Personnel'!EJ16=0,"",ROUND('Input - Personnel'!$I16*'Input - Personnel'!EJ16,2))</f>
        <v/>
      </c>
      <c r="EI65" s="320" t="str">
        <f>IF('Input - Personnel'!EK16=0,"",ROUND('Input - Personnel'!$I16*'Input - Personnel'!EK16,2))</f>
        <v/>
      </c>
      <c r="EJ65" s="320" t="str">
        <f>IF('Input - Personnel'!EL16=0,"",ROUND('Input - Personnel'!$I16*'Input - Personnel'!EL16,2))</f>
        <v/>
      </c>
      <c r="EK65" s="320" t="str">
        <f>IF('Input - Personnel'!EM16=0,"",ROUND('Input - Personnel'!$I16*'Input - Personnel'!EM16,2))</f>
        <v/>
      </c>
      <c r="EL65" s="320" t="str">
        <f>IF('Input - Personnel'!EN16=0,"",ROUND('Input - Personnel'!$I16*'Input - Personnel'!EN16,2))</f>
        <v/>
      </c>
      <c r="EM65" s="320" t="str">
        <f>IF('Input - Personnel'!EO16=0,"",ROUND('Input - Personnel'!$I16*'Input - Personnel'!EO16,2))</f>
        <v/>
      </c>
      <c r="EN65" s="320" t="str">
        <f>IF('Input - Personnel'!EP16=0,"",ROUND('Input - Personnel'!$I16*'Input - Personnel'!EP16,2))</f>
        <v/>
      </c>
      <c r="EO65" s="320" t="str">
        <f>IF('Input - Personnel'!EQ16=0,"",ROUND('Input - Personnel'!$I16*'Input - Personnel'!EQ16,2))</f>
        <v/>
      </c>
      <c r="EP65" s="320" t="str">
        <f>IF('Input - Personnel'!ER16=0,"",ROUND('Input - Personnel'!$I16*'Input - Personnel'!ER16,2))</f>
        <v/>
      </c>
      <c r="EQ65" s="320" t="str">
        <f>IF('Input - Personnel'!ES16=0,"",ROUND('Input - Personnel'!$I16*'Input - Personnel'!ES16,2))</f>
        <v/>
      </c>
      <c r="ER65" s="320" t="str">
        <f>IF('Input - Personnel'!ET16=0,"",ROUND('Input - Personnel'!$I16*'Input - Personnel'!ET16,2))</f>
        <v/>
      </c>
      <c r="ES65" s="320" t="str">
        <f>IF('Input - Personnel'!EU16=0,"",ROUND('Input - Personnel'!$I16*'Input - Personnel'!EU16,2))</f>
        <v/>
      </c>
      <c r="ET65" s="322"/>
      <c r="EU65" s="322"/>
      <c r="EV65" s="322"/>
      <c r="EW65" s="322"/>
    </row>
    <row r="66" spans="1:153" s="25" customFormat="1">
      <c r="A66" s="853" t="str">
        <f>IF('Input - Personnel'!A17=0,"",_xlfn.CONCAT('Input - Personnel'!A17,"  / ",'Input - Personnel'!C17))</f>
        <v/>
      </c>
      <c r="B66" s="854"/>
      <c r="C66" s="855"/>
      <c r="D66" s="317" t="str">
        <f>IF('Input - Personnel'!G17=0,"",'Input - Personnel'!G17)</f>
        <v/>
      </c>
      <c r="E66" s="337" t="str">
        <f>IF('Input - Personnel'!D17=0,"",'Input - Personnel'!D17)</f>
        <v/>
      </c>
      <c r="F66" s="335" t="str">
        <f>IF('Input - Personnel'!E17=0,"",SUM('Input - Personnel'!E17,'Input - Personnel'!F17))</f>
        <v/>
      </c>
      <c r="G66" s="329" t="str">
        <f>IF('Input - Personnel'!H17=0,"",'Input - Personnel'!H17)</f>
        <v/>
      </c>
      <c r="H66" s="320" t="str">
        <f t="shared" si="16"/>
        <v/>
      </c>
      <c r="I66" s="320" t="str">
        <f>IF('Input - Personnel'!K17=0,"",ROUND('Input - Personnel'!$I17*'Input - Personnel'!K17,2))</f>
        <v/>
      </c>
      <c r="J66" s="320" t="str">
        <f>IF('Input - Personnel'!L17=0,"",ROUND('Input - Personnel'!$I17*'Input - Personnel'!L17,2))</f>
        <v/>
      </c>
      <c r="K66" s="320" t="str">
        <f>IF('Input - Personnel'!M17=0,"",ROUND('Input - Personnel'!$I17*'Input - Personnel'!M17,2))</f>
        <v/>
      </c>
      <c r="L66" s="320" t="str">
        <f>IF('Input - Personnel'!N17=0,"",ROUND('Input - Personnel'!$I17*'Input - Personnel'!N17,2))</f>
        <v/>
      </c>
      <c r="M66" s="320" t="str">
        <f>IF('Input - Personnel'!O17=0,"",ROUND('Input - Personnel'!$I17*'Input - Personnel'!O17,2))</f>
        <v/>
      </c>
      <c r="N66" s="320" t="str">
        <f>IF('Input - Personnel'!P17=0,"",ROUND('Input - Personnel'!$I17*'Input - Personnel'!P17,2))</f>
        <v/>
      </c>
      <c r="O66" s="320" t="str">
        <f>IF('Input - Personnel'!Q17=0,"",ROUND('Input - Personnel'!$I17*'Input - Personnel'!Q17,2))</f>
        <v/>
      </c>
      <c r="P66" s="320" t="str">
        <f>IF('Input - Personnel'!R17=0,"",ROUND('Input - Personnel'!$I17*'Input - Personnel'!R17,2))</f>
        <v/>
      </c>
      <c r="Q66" s="320" t="str">
        <f>IF('Input - Personnel'!S17=0,"",ROUND('Input - Personnel'!$I17*'Input - Personnel'!S17,2))</f>
        <v/>
      </c>
      <c r="R66" s="320" t="str">
        <f>IF('Input - Personnel'!T17=0,"",ROUND('Input - Personnel'!$I17*'Input - Personnel'!T17,2))</f>
        <v/>
      </c>
      <c r="S66" s="320" t="str">
        <f>IF('Input - Personnel'!U17=0,"",ROUND('Input - Personnel'!$I17*'Input - Personnel'!U17,2))</f>
        <v/>
      </c>
      <c r="T66" s="320" t="str">
        <f>IF('Input - Personnel'!V17=0,"",ROUND('Input - Personnel'!$I17*'Input - Personnel'!V17,2))</f>
        <v/>
      </c>
      <c r="U66" s="320" t="str">
        <f>IF('Input - Personnel'!W17=0,"",ROUND('Input - Personnel'!$I17*'Input - Personnel'!W17,2))</f>
        <v/>
      </c>
      <c r="V66" s="320" t="str">
        <f>IF('Input - Personnel'!X17=0,"",ROUND('Input - Personnel'!$I17*'Input - Personnel'!X17,2))</f>
        <v/>
      </c>
      <c r="W66" s="320" t="str">
        <f>IF('Input - Personnel'!Y17=0,"",ROUND('Input - Personnel'!$I17*'Input - Personnel'!Y17,2))</f>
        <v/>
      </c>
      <c r="X66" s="320" t="str">
        <f>IF('Input - Personnel'!Z17=0,"",ROUND('Input - Personnel'!$I17*'Input - Personnel'!Z17,2))</f>
        <v/>
      </c>
      <c r="Y66" s="320" t="str">
        <f>IF('Input - Personnel'!AA17=0,"",ROUND('Input - Personnel'!$I17*'Input - Personnel'!AA17,2))</f>
        <v/>
      </c>
      <c r="Z66" s="320" t="str">
        <f>IF('Input - Personnel'!AB17=0,"",ROUND('Input - Personnel'!$I17*'Input - Personnel'!AB17,2))</f>
        <v/>
      </c>
      <c r="AA66" s="320" t="str">
        <f>IF('Input - Personnel'!AC17=0,"",ROUND('Input - Personnel'!$I17*'Input - Personnel'!AC17,2))</f>
        <v/>
      </c>
      <c r="AB66" s="320" t="str">
        <f>IF('Input - Personnel'!AD17=0,"",ROUND('Input - Personnel'!$I17*'Input - Personnel'!AD17,2))</f>
        <v/>
      </c>
      <c r="AC66" s="320" t="str">
        <f>IF('Input - Personnel'!AE17=0,"",ROUND('Input - Personnel'!$I17*'Input - Personnel'!AE17,2))</f>
        <v/>
      </c>
      <c r="AD66" s="320" t="str">
        <f>IF('Input - Personnel'!AF17=0,"",ROUND('Input - Personnel'!$I17*'Input - Personnel'!AF17,2))</f>
        <v/>
      </c>
      <c r="AE66" s="320" t="str">
        <f>IF('Input - Personnel'!AG17=0,"",ROUND('Input - Personnel'!$I17*'Input - Personnel'!AG17,2))</f>
        <v/>
      </c>
      <c r="AF66" s="320" t="str">
        <f>IF('Input - Personnel'!AH17=0,"",ROUND('Input - Personnel'!$I17*'Input - Personnel'!AH17,2))</f>
        <v/>
      </c>
      <c r="AG66" s="320" t="str">
        <f>IF('Input - Personnel'!AI17=0,"",ROUND('Input - Personnel'!$I17*'Input - Personnel'!AI17,2))</f>
        <v/>
      </c>
      <c r="AH66" s="320" t="str">
        <f>IF('Input - Personnel'!AJ17=0,"",ROUND('Input - Personnel'!$I17*'Input - Personnel'!AJ17,2))</f>
        <v/>
      </c>
      <c r="AI66" s="320" t="str">
        <f>IF('Input - Personnel'!AK17=0,"",ROUND('Input - Personnel'!$I17*'Input - Personnel'!AK17,2))</f>
        <v/>
      </c>
      <c r="AJ66" s="320" t="str">
        <f>IF('Input - Personnel'!AL17=0,"",ROUND('Input - Personnel'!$I17*'Input - Personnel'!AL17,2))</f>
        <v/>
      </c>
      <c r="AK66" s="320" t="str">
        <f>IF('Input - Personnel'!AM17=0,"",ROUND('Input - Personnel'!$I17*'Input - Personnel'!AM17,2))</f>
        <v/>
      </c>
      <c r="AL66" s="320" t="str">
        <f>IF('Input - Personnel'!AN17=0,"",ROUND('Input - Personnel'!$I17*'Input - Personnel'!AN17,2))</f>
        <v/>
      </c>
      <c r="AM66" s="320" t="str">
        <f>IF('Input - Personnel'!AO17=0,"",ROUND('Input - Personnel'!$I17*'Input - Personnel'!AO17,2))</f>
        <v/>
      </c>
      <c r="AN66" s="320" t="str">
        <f>IF('Input - Personnel'!AP17=0,"",ROUND('Input - Personnel'!$I17*'Input - Personnel'!AP17,2))</f>
        <v/>
      </c>
      <c r="AO66" s="320" t="str">
        <f>IF('Input - Personnel'!AQ17=0,"",ROUND('Input - Personnel'!$I17*'Input - Personnel'!AQ17,2))</f>
        <v/>
      </c>
      <c r="AP66" s="320" t="str">
        <f>IF('Input - Personnel'!AR17=0,"",ROUND('Input - Personnel'!$I17*'Input - Personnel'!AR17,2))</f>
        <v/>
      </c>
      <c r="AQ66" s="320" t="str">
        <f>IF('Input - Personnel'!AS17=0,"",ROUND('Input - Personnel'!$I17*'Input - Personnel'!AS17,2))</f>
        <v/>
      </c>
      <c r="AR66" s="320" t="str">
        <f>IF('Input - Personnel'!AT17=0,"",ROUND('Input - Personnel'!$I17*'Input - Personnel'!AT17,2))</f>
        <v/>
      </c>
      <c r="AS66" s="320" t="str">
        <f>IF('Input - Personnel'!AU17=0,"",ROUND('Input - Personnel'!$I17*'Input - Personnel'!AU17,2))</f>
        <v/>
      </c>
      <c r="AT66" s="320" t="str">
        <f>IF('Input - Personnel'!AV17=0,"",ROUND('Input - Personnel'!$I17*'Input - Personnel'!AV17,2))</f>
        <v/>
      </c>
      <c r="AU66" s="320" t="str">
        <f>IF('Input - Personnel'!AW17=0,"",ROUND('Input - Personnel'!$I17*'Input - Personnel'!AW17,2))</f>
        <v/>
      </c>
      <c r="AV66" s="320" t="str">
        <f>IF('Input - Personnel'!AX17=0,"",ROUND('Input - Personnel'!$I17*'Input - Personnel'!AX17,2))</f>
        <v/>
      </c>
      <c r="AW66" s="320" t="str">
        <f>IF('Input - Personnel'!AY17=0,"",ROUND('Input - Personnel'!$I17*'Input - Personnel'!AY17,2))</f>
        <v/>
      </c>
      <c r="AX66" s="320" t="str">
        <f>IF('Input - Personnel'!AZ17=0,"",ROUND('Input - Personnel'!$I17*'Input - Personnel'!AZ17,2))</f>
        <v/>
      </c>
      <c r="AY66" s="320" t="str">
        <f>IF('Input - Personnel'!BA17=0,"",ROUND('Input - Personnel'!$I17*'Input - Personnel'!BA17,2))</f>
        <v/>
      </c>
      <c r="AZ66" s="320" t="str">
        <f>IF('Input - Personnel'!BB17=0,"",ROUND('Input - Personnel'!$I17*'Input - Personnel'!BB17,2))</f>
        <v/>
      </c>
      <c r="BA66" s="320" t="str">
        <f>IF('Input - Personnel'!BC17=0,"",ROUND('Input - Personnel'!$I17*'Input - Personnel'!BC17,2))</f>
        <v/>
      </c>
      <c r="BB66" s="320" t="str">
        <f>IF('Input - Personnel'!BD17=0,"",ROUND('Input - Personnel'!$I17*'Input - Personnel'!BD17,2))</f>
        <v/>
      </c>
      <c r="BC66" s="320" t="str">
        <f>IF('Input - Personnel'!BE17=0,"",ROUND('Input - Personnel'!$I17*'Input - Personnel'!BE17,2))</f>
        <v/>
      </c>
      <c r="BD66" s="320" t="str">
        <f>IF('Input - Personnel'!BF17=0,"",ROUND('Input - Personnel'!$I17*'Input - Personnel'!BF17,2))</f>
        <v/>
      </c>
      <c r="BE66" s="320" t="str">
        <f>IF('Input - Personnel'!BG17=0,"",ROUND('Input - Personnel'!$I17*'Input - Personnel'!BG17,2))</f>
        <v/>
      </c>
      <c r="BF66" s="320" t="str">
        <f>IF('Input - Personnel'!BH17=0,"",ROUND('Input - Personnel'!$I17*'Input - Personnel'!BH17,2))</f>
        <v/>
      </c>
      <c r="BG66" s="320" t="str">
        <f>IF('Input - Personnel'!BI17=0,"",ROUND('Input - Personnel'!$I17*'Input - Personnel'!BI17,2))</f>
        <v/>
      </c>
      <c r="BH66" s="320" t="str">
        <f>IF('Input - Personnel'!BJ17=0,"",ROUND('Input - Personnel'!$I17*'Input - Personnel'!BJ17,2))</f>
        <v/>
      </c>
      <c r="BI66" s="320" t="str">
        <f>IF('Input - Personnel'!BK17=0,"",ROUND('Input - Personnel'!$I17*'Input - Personnel'!BK17,2))</f>
        <v/>
      </c>
      <c r="BJ66" s="320" t="str">
        <f>IF('Input - Personnel'!BL17=0,"",ROUND('Input - Personnel'!$I17*'Input - Personnel'!BL17,2))</f>
        <v/>
      </c>
      <c r="BK66" s="320" t="str">
        <f>IF('Input - Personnel'!BM17=0,"",ROUND('Input - Personnel'!$I17*'Input - Personnel'!BM17,2))</f>
        <v/>
      </c>
      <c r="BL66" s="320" t="str">
        <f>IF('Input - Personnel'!BN17=0,"",ROUND('Input - Personnel'!$I17*'Input - Personnel'!BN17,2))</f>
        <v/>
      </c>
      <c r="BM66" s="320" t="str">
        <f>IF('Input - Personnel'!BO17=0,"",ROUND('Input - Personnel'!$I17*'Input - Personnel'!BO17,2))</f>
        <v/>
      </c>
      <c r="BN66" s="320" t="str">
        <f>IF('Input - Personnel'!BP17=0,"",ROUND('Input - Personnel'!$I17*'Input - Personnel'!BP17,2))</f>
        <v/>
      </c>
      <c r="BO66" s="320" t="str">
        <f>IF('Input - Personnel'!BQ17=0,"",ROUND('Input - Personnel'!$I17*'Input - Personnel'!BQ17,2))</f>
        <v/>
      </c>
      <c r="BP66" s="320" t="str">
        <f>IF('Input - Personnel'!BR17=0,"",ROUND('Input - Personnel'!$I17*'Input - Personnel'!BR17,2))</f>
        <v/>
      </c>
      <c r="BQ66" s="320" t="str">
        <f>IF('Input - Personnel'!BS17=0,"",ROUND('Input - Personnel'!$I17*'Input - Personnel'!BS17,2))</f>
        <v/>
      </c>
      <c r="BR66" s="320" t="str">
        <f>IF('Input - Personnel'!BT17=0,"",ROUND('Input - Personnel'!$I17*'Input - Personnel'!BT17,2))</f>
        <v/>
      </c>
      <c r="BS66" s="320" t="str">
        <f>IF('Input - Personnel'!BU17=0,"",ROUND('Input - Personnel'!$I17*'Input - Personnel'!BU17,2))</f>
        <v/>
      </c>
      <c r="BT66" s="320" t="str">
        <f>IF('Input - Personnel'!BV17=0,"",ROUND('Input - Personnel'!$I17*'Input - Personnel'!BV17,2))</f>
        <v/>
      </c>
      <c r="BU66" s="320" t="str">
        <f>IF('Input - Personnel'!BW17=0,"",ROUND('Input - Personnel'!$I17*'Input - Personnel'!BW17,2))</f>
        <v/>
      </c>
      <c r="BV66" s="320" t="str">
        <f>IF('Input - Personnel'!BX17=0,"",ROUND('Input - Personnel'!$I17*'Input - Personnel'!BX17,2))</f>
        <v/>
      </c>
      <c r="BW66" s="320" t="str">
        <f>IF('Input - Personnel'!BY17=0,"",ROUND('Input - Personnel'!$I17*'Input - Personnel'!BY17,2))</f>
        <v/>
      </c>
      <c r="BX66" s="320" t="str">
        <f>IF('Input - Personnel'!BZ17=0,"",ROUND('Input - Personnel'!$I17*'Input - Personnel'!BZ17,2))</f>
        <v/>
      </c>
      <c r="BY66" s="320" t="str">
        <f>IF('Input - Personnel'!CA17=0,"",ROUND('Input - Personnel'!$I17*'Input - Personnel'!CA17,2))</f>
        <v/>
      </c>
      <c r="BZ66" s="320" t="str">
        <f>IF('Input - Personnel'!CB17=0,"",ROUND('Input - Personnel'!$I17*'Input - Personnel'!CB17,2))</f>
        <v/>
      </c>
      <c r="CA66" s="320" t="str">
        <f>IF('Input - Personnel'!CC17=0,"",ROUND('Input - Personnel'!$I17*'Input - Personnel'!CC17,2))</f>
        <v/>
      </c>
      <c r="CB66" s="320" t="str">
        <f>IF('Input - Personnel'!CD17=0,"",ROUND('Input - Personnel'!$I17*'Input - Personnel'!CD17,2))</f>
        <v/>
      </c>
      <c r="CC66" s="320" t="str">
        <f>IF('Input - Personnel'!CE17=0,"",ROUND('Input - Personnel'!$I17*'Input - Personnel'!CE17,2))</f>
        <v/>
      </c>
      <c r="CD66" s="320" t="str">
        <f>IF('Input - Personnel'!CF17=0,"",ROUND('Input - Personnel'!$I17*'Input - Personnel'!CF17,2))</f>
        <v/>
      </c>
      <c r="CE66" s="320" t="str">
        <f>IF('Input - Personnel'!CG17=0,"",ROUND('Input - Personnel'!$I17*'Input - Personnel'!CG17,2))</f>
        <v/>
      </c>
      <c r="CF66" s="320" t="str">
        <f>IF('Input - Personnel'!CH17=0,"",ROUND('Input - Personnel'!$I17*'Input - Personnel'!CH17,2))</f>
        <v/>
      </c>
      <c r="CG66" s="320" t="str">
        <f>IF('Input - Personnel'!CI17=0,"",ROUND('Input - Personnel'!$I17*'Input - Personnel'!CI17,2))</f>
        <v/>
      </c>
      <c r="CH66" s="320" t="str">
        <f>IF('Input - Personnel'!CJ17=0,"",ROUND('Input - Personnel'!$I17*'Input - Personnel'!CJ17,2))</f>
        <v/>
      </c>
      <c r="CI66" s="320" t="str">
        <f>IF('Input - Personnel'!CK17=0,"",ROUND('Input - Personnel'!$I17*'Input - Personnel'!CK17,2))</f>
        <v/>
      </c>
      <c r="CJ66" s="320" t="str">
        <f>IF('Input - Personnel'!CL17=0,"",ROUND('Input - Personnel'!$I17*'Input - Personnel'!CL17,2))</f>
        <v/>
      </c>
      <c r="CK66" s="320" t="str">
        <f>IF('Input - Personnel'!CM17=0,"",ROUND('Input - Personnel'!$I17*'Input - Personnel'!CM17,2))</f>
        <v/>
      </c>
      <c r="CL66" s="320" t="str">
        <f>IF('Input - Personnel'!CN17=0,"",ROUND('Input - Personnel'!$I17*'Input - Personnel'!CN17,2))</f>
        <v/>
      </c>
      <c r="CM66" s="320" t="str">
        <f>IF('Input - Personnel'!CO17=0,"",ROUND('Input - Personnel'!$I17*'Input - Personnel'!CO17,2))</f>
        <v/>
      </c>
      <c r="CN66" s="320" t="str">
        <f>IF('Input - Personnel'!CP17=0,"",ROUND('Input - Personnel'!$I17*'Input - Personnel'!CP17,2))</f>
        <v/>
      </c>
      <c r="CO66" s="320" t="str">
        <f>IF('Input - Personnel'!CQ17=0,"",ROUND('Input - Personnel'!$I17*'Input - Personnel'!CQ17,2))</f>
        <v/>
      </c>
      <c r="CP66" s="320" t="str">
        <f>IF('Input - Personnel'!CR17=0,"",ROUND('Input - Personnel'!$I17*'Input - Personnel'!CR17,2))</f>
        <v/>
      </c>
      <c r="CQ66" s="320" t="str">
        <f>IF('Input - Personnel'!CS17=0,"",ROUND('Input - Personnel'!$I17*'Input - Personnel'!CS17,2))</f>
        <v/>
      </c>
      <c r="CR66" s="320" t="str">
        <f>IF('Input - Personnel'!CT17=0,"",ROUND('Input - Personnel'!$I17*'Input - Personnel'!CT17,2))</f>
        <v/>
      </c>
      <c r="CS66" s="320" t="str">
        <f>IF('Input - Personnel'!CU17=0,"",ROUND('Input - Personnel'!$I17*'Input - Personnel'!CU17,2))</f>
        <v/>
      </c>
      <c r="CT66" s="320" t="str">
        <f>IF('Input - Personnel'!CV17=0,"",ROUND('Input - Personnel'!$I17*'Input - Personnel'!CV17,2))</f>
        <v/>
      </c>
      <c r="CU66" s="320" t="str">
        <f>IF('Input - Personnel'!CW17=0,"",ROUND('Input - Personnel'!$I17*'Input - Personnel'!CW17,2))</f>
        <v/>
      </c>
      <c r="CV66" s="320" t="str">
        <f>IF('Input - Personnel'!CX17=0,"",ROUND('Input - Personnel'!$I17*'Input - Personnel'!CX17,2))</f>
        <v/>
      </c>
      <c r="CW66" s="320" t="str">
        <f>IF('Input - Personnel'!CY17=0,"",ROUND('Input - Personnel'!$I17*'Input - Personnel'!CY17,2))</f>
        <v/>
      </c>
      <c r="CX66" s="320" t="str">
        <f>IF('Input - Personnel'!CZ17=0,"",ROUND('Input - Personnel'!$I17*'Input - Personnel'!CZ17,2))</f>
        <v/>
      </c>
      <c r="CY66" s="320" t="str">
        <f>IF('Input - Personnel'!DA17=0,"",ROUND('Input - Personnel'!$I17*'Input - Personnel'!DA17,2))</f>
        <v/>
      </c>
      <c r="CZ66" s="320" t="str">
        <f>IF('Input - Personnel'!DB17=0,"",ROUND('Input - Personnel'!$I17*'Input - Personnel'!DB17,2))</f>
        <v/>
      </c>
      <c r="DA66" s="320" t="str">
        <f>IF('Input - Personnel'!DC17=0,"",ROUND('Input - Personnel'!$I17*'Input - Personnel'!DC17,2))</f>
        <v/>
      </c>
      <c r="DB66" s="320" t="str">
        <f>IF('Input - Personnel'!DD17=0,"",ROUND('Input - Personnel'!$I17*'Input - Personnel'!DD17,2))</f>
        <v/>
      </c>
      <c r="DC66" s="320" t="str">
        <f>IF('Input - Personnel'!DE17=0,"",ROUND('Input - Personnel'!$I17*'Input - Personnel'!DE17,2))</f>
        <v/>
      </c>
      <c r="DD66" s="320" t="str">
        <f>IF('Input - Personnel'!DF17=0,"",ROUND('Input - Personnel'!$I17*'Input - Personnel'!DF17,2))</f>
        <v/>
      </c>
      <c r="DE66" s="320" t="str">
        <f>IF('Input - Personnel'!DG17=0,"",ROUND('Input - Personnel'!$I17*'Input - Personnel'!DG17,2))</f>
        <v/>
      </c>
      <c r="DF66" s="320" t="str">
        <f>IF('Input - Personnel'!DH17=0,"",ROUND('Input - Personnel'!$I17*'Input - Personnel'!DH17,2))</f>
        <v/>
      </c>
      <c r="DG66" s="320" t="str">
        <f>IF('Input - Personnel'!DI17=0,"",ROUND('Input - Personnel'!$I17*'Input - Personnel'!DI17,2))</f>
        <v/>
      </c>
      <c r="DH66" s="320" t="str">
        <f>IF('Input - Personnel'!DJ17=0,"",ROUND('Input - Personnel'!$I17*'Input - Personnel'!DJ17,2))</f>
        <v/>
      </c>
      <c r="DI66" s="320" t="str">
        <f>IF('Input - Personnel'!DK17=0,"",ROUND('Input - Personnel'!$I17*'Input - Personnel'!DK17,2))</f>
        <v/>
      </c>
      <c r="DJ66" s="320" t="str">
        <f>IF('Input - Personnel'!DL17=0,"",ROUND('Input - Personnel'!$I17*'Input - Personnel'!DL17,2))</f>
        <v/>
      </c>
      <c r="DK66" s="320" t="str">
        <f>IF('Input - Personnel'!DM17=0,"",ROUND('Input - Personnel'!$I17*'Input - Personnel'!DM17,2))</f>
        <v/>
      </c>
      <c r="DL66" s="320" t="str">
        <f>IF('Input - Personnel'!DN17=0,"",ROUND('Input - Personnel'!$I17*'Input - Personnel'!DN17,2))</f>
        <v/>
      </c>
      <c r="DM66" s="320" t="str">
        <f>IF('Input - Personnel'!DO17=0,"",ROUND('Input - Personnel'!$I17*'Input - Personnel'!DO17,2))</f>
        <v/>
      </c>
      <c r="DN66" s="320" t="str">
        <f>IF('Input - Personnel'!DP17=0,"",ROUND('Input - Personnel'!$I17*'Input - Personnel'!DP17,2))</f>
        <v/>
      </c>
      <c r="DO66" s="320" t="str">
        <f>IF('Input - Personnel'!DQ17=0,"",ROUND('Input - Personnel'!$I17*'Input - Personnel'!DQ17,2))</f>
        <v/>
      </c>
      <c r="DP66" s="320" t="str">
        <f>IF('Input - Personnel'!DR17=0,"",ROUND('Input - Personnel'!$I17*'Input - Personnel'!DR17,2))</f>
        <v/>
      </c>
      <c r="DQ66" s="320" t="str">
        <f>IF('Input - Personnel'!DS17=0,"",ROUND('Input - Personnel'!$I17*'Input - Personnel'!DS17,2))</f>
        <v/>
      </c>
      <c r="DR66" s="320" t="str">
        <f>IF('Input - Personnel'!DT17=0,"",ROUND('Input - Personnel'!$I17*'Input - Personnel'!DT17,2))</f>
        <v/>
      </c>
      <c r="DS66" s="320" t="str">
        <f>IF('Input - Personnel'!DU17=0,"",ROUND('Input - Personnel'!$I17*'Input - Personnel'!DU17,2))</f>
        <v/>
      </c>
      <c r="DT66" s="320" t="str">
        <f>IF('Input - Personnel'!DV17=0,"",ROUND('Input - Personnel'!$I17*'Input - Personnel'!DV17,2))</f>
        <v/>
      </c>
      <c r="DU66" s="320" t="str">
        <f>IF('Input - Personnel'!DW17=0,"",ROUND('Input - Personnel'!$I17*'Input - Personnel'!DW17,2))</f>
        <v/>
      </c>
      <c r="DV66" s="320" t="str">
        <f>IF('Input - Personnel'!DX17=0,"",ROUND('Input - Personnel'!$I17*'Input - Personnel'!DX17,2))</f>
        <v/>
      </c>
      <c r="DW66" s="320" t="str">
        <f>IF('Input - Personnel'!DY17=0,"",ROUND('Input - Personnel'!$I17*'Input - Personnel'!DY17,2))</f>
        <v/>
      </c>
      <c r="DX66" s="320" t="str">
        <f>IF('Input - Personnel'!DZ17=0,"",ROUND('Input - Personnel'!$I17*'Input - Personnel'!DZ17,2))</f>
        <v/>
      </c>
      <c r="DY66" s="320" t="str">
        <f>IF('Input - Personnel'!EA17=0,"",ROUND('Input - Personnel'!$I17*'Input - Personnel'!EA17,2))</f>
        <v/>
      </c>
      <c r="DZ66" s="320" t="str">
        <f>IF('Input - Personnel'!EB17=0,"",ROUND('Input - Personnel'!$I17*'Input - Personnel'!EB17,2))</f>
        <v/>
      </c>
      <c r="EA66" s="320" t="str">
        <f>IF('Input - Personnel'!EC17=0,"",ROUND('Input - Personnel'!$I17*'Input - Personnel'!EC17,2))</f>
        <v/>
      </c>
      <c r="EB66" s="320" t="str">
        <f>IF('Input - Personnel'!ED17=0,"",ROUND('Input - Personnel'!$I17*'Input - Personnel'!ED17,2))</f>
        <v/>
      </c>
      <c r="EC66" s="320" t="str">
        <f>IF('Input - Personnel'!EE17=0,"",ROUND('Input - Personnel'!$I17*'Input - Personnel'!EE17,2))</f>
        <v/>
      </c>
      <c r="ED66" s="320" t="str">
        <f>IF('Input - Personnel'!EF17=0,"",ROUND('Input - Personnel'!$I17*'Input - Personnel'!EF17,2))</f>
        <v/>
      </c>
      <c r="EE66" s="320" t="str">
        <f>IF('Input - Personnel'!EG17=0,"",ROUND('Input - Personnel'!$I17*'Input - Personnel'!EG17,2))</f>
        <v/>
      </c>
      <c r="EF66" s="320" t="str">
        <f>IF('Input - Personnel'!EH17=0,"",ROUND('Input - Personnel'!$I17*'Input - Personnel'!EH17,2))</f>
        <v/>
      </c>
      <c r="EG66" s="320" t="str">
        <f>IF('Input - Personnel'!EI17=0,"",ROUND('Input - Personnel'!$I17*'Input - Personnel'!EI17,2))</f>
        <v/>
      </c>
      <c r="EH66" s="320" t="str">
        <f>IF('Input - Personnel'!EJ17=0,"",ROUND('Input - Personnel'!$I17*'Input - Personnel'!EJ17,2))</f>
        <v/>
      </c>
      <c r="EI66" s="320" t="str">
        <f>IF('Input - Personnel'!EK17=0,"",ROUND('Input - Personnel'!$I17*'Input - Personnel'!EK17,2))</f>
        <v/>
      </c>
      <c r="EJ66" s="320" t="str">
        <f>IF('Input - Personnel'!EL17=0,"",ROUND('Input - Personnel'!$I17*'Input - Personnel'!EL17,2))</f>
        <v/>
      </c>
      <c r="EK66" s="320" t="str">
        <f>IF('Input - Personnel'!EM17=0,"",ROUND('Input - Personnel'!$I17*'Input - Personnel'!EM17,2))</f>
        <v/>
      </c>
      <c r="EL66" s="320" t="str">
        <f>IF('Input - Personnel'!EN17=0,"",ROUND('Input - Personnel'!$I17*'Input - Personnel'!EN17,2))</f>
        <v/>
      </c>
      <c r="EM66" s="320" t="str">
        <f>IF('Input - Personnel'!EO17=0,"",ROUND('Input - Personnel'!$I17*'Input - Personnel'!EO17,2))</f>
        <v/>
      </c>
      <c r="EN66" s="320" t="str">
        <f>IF('Input - Personnel'!EP17=0,"",ROUND('Input - Personnel'!$I17*'Input - Personnel'!EP17,2))</f>
        <v/>
      </c>
      <c r="EO66" s="320" t="str">
        <f>IF('Input - Personnel'!EQ17=0,"",ROUND('Input - Personnel'!$I17*'Input - Personnel'!EQ17,2))</f>
        <v/>
      </c>
      <c r="EP66" s="320" t="str">
        <f>IF('Input - Personnel'!ER17=0,"",ROUND('Input - Personnel'!$I17*'Input - Personnel'!ER17,2))</f>
        <v/>
      </c>
      <c r="EQ66" s="320" t="str">
        <f>IF('Input - Personnel'!ES17=0,"",ROUND('Input - Personnel'!$I17*'Input - Personnel'!ES17,2))</f>
        <v/>
      </c>
      <c r="ER66" s="320" t="str">
        <f>IF('Input - Personnel'!ET17=0,"",ROUND('Input - Personnel'!$I17*'Input - Personnel'!ET17,2))</f>
        <v/>
      </c>
      <c r="ES66" s="320" t="str">
        <f>IF('Input - Personnel'!EU17=0,"",ROUND('Input - Personnel'!$I17*'Input - Personnel'!EU17,2))</f>
        <v/>
      </c>
      <c r="ET66" s="322"/>
      <c r="EU66" s="322"/>
      <c r="EV66" s="322"/>
      <c r="EW66" s="322"/>
    </row>
    <row r="67" spans="1:153" s="25" customFormat="1">
      <c r="A67" s="853" t="str">
        <f>IF('Input - Personnel'!A18=0,"",_xlfn.CONCAT('Input - Personnel'!A18,"  / ",'Input - Personnel'!C18))</f>
        <v/>
      </c>
      <c r="B67" s="854"/>
      <c r="C67" s="855"/>
      <c r="D67" s="317" t="str">
        <f>IF('Input - Personnel'!G18=0,"",'Input - Personnel'!G18)</f>
        <v/>
      </c>
      <c r="E67" s="337" t="str">
        <f>IF('Input - Personnel'!D18=0,"",'Input - Personnel'!D18)</f>
        <v/>
      </c>
      <c r="F67" s="335" t="str">
        <f>IF('Input - Personnel'!E18=0,"",SUM('Input - Personnel'!E18,'Input - Personnel'!F18))</f>
        <v/>
      </c>
      <c r="G67" s="329" t="str">
        <f>IF('Input - Personnel'!H18=0,"",'Input - Personnel'!H18)</f>
        <v/>
      </c>
      <c r="H67" s="320" t="str">
        <f t="shared" si="16"/>
        <v/>
      </c>
      <c r="I67" s="320" t="str">
        <f>IF('Input - Personnel'!K18=0,"",ROUND('Input - Personnel'!$I18*'Input - Personnel'!K18,2))</f>
        <v/>
      </c>
      <c r="J67" s="320" t="str">
        <f>IF('Input - Personnel'!L18=0,"",ROUND('Input - Personnel'!$I18*'Input - Personnel'!L18,2))</f>
        <v/>
      </c>
      <c r="K67" s="320" t="str">
        <f>IF('Input - Personnel'!M18=0,"",ROUND('Input - Personnel'!$I18*'Input - Personnel'!M18,2))</f>
        <v/>
      </c>
      <c r="L67" s="320" t="str">
        <f>IF('Input - Personnel'!N18=0,"",ROUND('Input - Personnel'!$I18*'Input - Personnel'!N18,2))</f>
        <v/>
      </c>
      <c r="M67" s="320" t="str">
        <f>IF('Input - Personnel'!O18=0,"",ROUND('Input - Personnel'!$I18*'Input - Personnel'!O18,2))</f>
        <v/>
      </c>
      <c r="N67" s="320" t="str">
        <f>IF('Input - Personnel'!P18=0,"",ROUND('Input - Personnel'!$I18*'Input - Personnel'!P18,2))</f>
        <v/>
      </c>
      <c r="O67" s="320" t="str">
        <f>IF('Input - Personnel'!Q18=0,"",ROUND('Input - Personnel'!$I18*'Input - Personnel'!Q18,2))</f>
        <v/>
      </c>
      <c r="P67" s="320" t="str">
        <f>IF('Input - Personnel'!R18=0,"",ROUND('Input - Personnel'!$I18*'Input - Personnel'!R18,2))</f>
        <v/>
      </c>
      <c r="Q67" s="320" t="str">
        <f>IF('Input - Personnel'!S18=0,"",ROUND('Input - Personnel'!$I18*'Input - Personnel'!S18,2))</f>
        <v/>
      </c>
      <c r="R67" s="320" t="str">
        <f>IF('Input - Personnel'!T18=0,"",ROUND('Input - Personnel'!$I18*'Input - Personnel'!T18,2))</f>
        <v/>
      </c>
      <c r="S67" s="320" t="str">
        <f>IF('Input - Personnel'!U18=0,"",ROUND('Input - Personnel'!$I18*'Input - Personnel'!U18,2))</f>
        <v/>
      </c>
      <c r="T67" s="320" t="str">
        <f>IF('Input - Personnel'!V18=0,"",ROUND('Input - Personnel'!$I18*'Input - Personnel'!V18,2))</f>
        <v/>
      </c>
      <c r="U67" s="320" t="str">
        <f>IF('Input - Personnel'!W18=0,"",ROUND('Input - Personnel'!$I18*'Input - Personnel'!W18,2))</f>
        <v/>
      </c>
      <c r="V67" s="320" t="str">
        <f>IF('Input - Personnel'!X18=0,"",ROUND('Input - Personnel'!$I18*'Input - Personnel'!X18,2))</f>
        <v/>
      </c>
      <c r="W67" s="320" t="str">
        <f>IF('Input - Personnel'!Y18=0,"",ROUND('Input - Personnel'!$I18*'Input - Personnel'!Y18,2))</f>
        <v/>
      </c>
      <c r="X67" s="320" t="str">
        <f>IF('Input - Personnel'!Z18=0,"",ROUND('Input - Personnel'!$I18*'Input - Personnel'!Z18,2))</f>
        <v/>
      </c>
      <c r="Y67" s="320" t="str">
        <f>IF('Input - Personnel'!AA18=0,"",ROUND('Input - Personnel'!$I18*'Input - Personnel'!AA18,2))</f>
        <v/>
      </c>
      <c r="Z67" s="320" t="str">
        <f>IF('Input - Personnel'!AB18=0,"",ROUND('Input - Personnel'!$I18*'Input - Personnel'!AB18,2))</f>
        <v/>
      </c>
      <c r="AA67" s="320" t="str">
        <f>IF('Input - Personnel'!AC18=0,"",ROUND('Input - Personnel'!$I18*'Input - Personnel'!AC18,2))</f>
        <v/>
      </c>
      <c r="AB67" s="320" t="str">
        <f>IF('Input - Personnel'!AD18=0,"",ROUND('Input - Personnel'!$I18*'Input - Personnel'!AD18,2))</f>
        <v/>
      </c>
      <c r="AC67" s="320" t="str">
        <f>IF('Input - Personnel'!AE18=0,"",ROUND('Input - Personnel'!$I18*'Input - Personnel'!AE18,2))</f>
        <v/>
      </c>
      <c r="AD67" s="320" t="str">
        <f>IF('Input - Personnel'!AF18=0,"",ROUND('Input - Personnel'!$I18*'Input - Personnel'!AF18,2))</f>
        <v/>
      </c>
      <c r="AE67" s="320" t="str">
        <f>IF('Input - Personnel'!AG18=0,"",ROUND('Input - Personnel'!$I18*'Input - Personnel'!AG18,2))</f>
        <v/>
      </c>
      <c r="AF67" s="320" t="str">
        <f>IF('Input - Personnel'!AH18=0,"",ROUND('Input - Personnel'!$I18*'Input - Personnel'!AH18,2))</f>
        <v/>
      </c>
      <c r="AG67" s="320" t="str">
        <f>IF('Input - Personnel'!AI18=0,"",ROUND('Input - Personnel'!$I18*'Input - Personnel'!AI18,2))</f>
        <v/>
      </c>
      <c r="AH67" s="320" t="str">
        <f>IF('Input - Personnel'!AJ18=0,"",ROUND('Input - Personnel'!$I18*'Input - Personnel'!AJ18,2))</f>
        <v/>
      </c>
      <c r="AI67" s="320" t="str">
        <f>IF('Input - Personnel'!AK18=0,"",ROUND('Input - Personnel'!$I18*'Input - Personnel'!AK18,2))</f>
        <v/>
      </c>
      <c r="AJ67" s="320" t="str">
        <f>IF('Input - Personnel'!AL18=0,"",ROUND('Input - Personnel'!$I18*'Input - Personnel'!AL18,2))</f>
        <v/>
      </c>
      <c r="AK67" s="320" t="str">
        <f>IF('Input - Personnel'!AM18=0,"",ROUND('Input - Personnel'!$I18*'Input - Personnel'!AM18,2))</f>
        <v/>
      </c>
      <c r="AL67" s="320" t="str">
        <f>IF('Input - Personnel'!AN18=0,"",ROUND('Input - Personnel'!$I18*'Input - Personnel'!AN18,2))</f>
        <v/>
      </c>
      <c r="AM67" s="320" t="str">
        <f>IF('Input - Personnel'!AO18=0,"",ROUND('Input - Personnel'!$I18*'Input - Personnel'!AO18,2))</f>
        <v/>
      </c>
      <c r="AN67" s="320" t="str">
        <f>IF('Input - Personnel'!AP18=0,"",ROUND('Input - Personnel'!$I18*'Input - Personnel'!AP18,2))</f>
        <v/>
      </c>
      <c r="AO67" s="320" t="str">
        <f>IF('Input - Personnel'!AQ18=0,"",ROUND('Input - Personnel'!$I18*'Input - Personnel'!AQ18,2))</f>
        <v/>
      </c>
      <c r="AP67" s="320" t="str">
        <f>IF('Input - Personnel'!AR18=0,"",ROUND('Input - Personnel'!$I18*'Input - Personnel'!AR18,2))</f>
        <v/>
      </c>
      <c r="AQ67" s="320" t="str">
        <f>IF('Input - Personnel'!AS18=0,"",ROUND('Input - Personnel'!$I18*'Input - Personnel'!AS18,2))</f>
        <v/>
      </c>
      <c r="AR67" s="320" t="str">
        <f>IF('Input - Personnel'!AT18=0,"",ROUND('Input - Personnel'!$I18*'Input - Personnel'!AT18,2))</f>
        <v/>
      </c>
      <c r="AS67" s="320" t="str">
        <f>IF('Input - Personnel'!AU18=0,"",ROUND('Input - Personnel'!$I18*'Input - Personnel'!AU18,2))</f>
        <v/>
      </c>
      <c r="AT67" s="320" t="str">
        <f>IF('Input - Personnel'!AV18=0,"",ROUND('Input - Personnel'!$I18*'Input - Personnel'!AV18,2))</f>
        <v/>
      </c>
      <c r="AU67" s="320" t="str">
        <f>IF('Input - Personnel'!AW18=0,"",ROUND('Input - Personnel'!$I18*'Input - Personnel'!AW18,2))</f>
        <v/>
      </c>
      <c r="AV67" s="320" t="str">
        <f>IF('Input - Personnel'!AX18=0,"",ROUND('Input - Personnel'!$I18*'Input - Personnel'!AX18,2))</f>
        <v/>
      </c>
      <c r="AW67" s="320" t="str">
        <f>IF('Input - Personnel'!AY18=0,"",ROUND('Input - Personnel'!$I18*'Input - Personnel'!AY18,2))</f>
        <v/>
      </c>
      <c r="AX67" s="320" t="str">
        <f>IF('Input - Personnel'!AZ18=0,"",ROUND('Input - Personnel'!$I18*'Input - Personnel'!AZ18,2))</f>
        <v/>
      </c>
      <c r="AY67" s="320" t="str">
        <f>IF('Input - Personnel'!BA18=0,"",ROUND('Input - Personnel'!$I18*'Input - Personnel'!BA18,2))</f>
        <v/>
      </c>
      <c r="AZ67" s="320" t="str">
        <f>IF('Input - Personnel'!BB18=0,"",ROUND('Input - Personnel'!$I18*'Input - Personnel'!BB18,2))</f>
        <v/>
      </c>
      <c r="BA67" s="320" t="str">
        <f>IF('Input - Personnel'!BC18=0,"",ROUND('Input - Personnel'!$I18*'Input - Personnel'!BC18,2))</f>
        <v/>
      </c>
      <c r="BB67" s="320" t="str">
        <f>IF('Input - Personnel'!BD18=0,"",ROUND('Input - Personnel'!$I18*'Input - Personnel'!BD18,2))</f>
        <v/>
      </c>
      <c r="BC67" s="320" t="str">
        <f>IF('Input - Personnel'!BE18=0,"",ROUND('Input - Personnel'!$I18*'Input - Personnel'!BE18,2))</f>
        <v/>
      </c>
      <c r="BD67" s="320" t="str">
        <f>IF('Input - Personnel'!BF18=0,"",ROUND('Input - Personnel'!$I18*'Input - Personnel'!BF18,2))</f>
        <v/>
      </c>
      <c r="BE67" s="320" t="str">
        <f>IF('Input - Personnel'!BG18=0,"",ROUND('Input - Personnel'!$I18*'Input - Personnel'!BG18,2))</f>
        <v/>
      </c>
      <c r="BF67" s="320" t="str">
        <f>IF('Input - Personnel'!BH18=0,"",ROUND('Input - Personnel'!$I18*'Input - Personnel'!BH18,2))</f>
        <v/>
      </c>
      <c r="BG67" s="320" t="str">
        <f>IF('Input - Personnel'!BI18=0,"",ROUND('Input - Personnel'!$I18*'Input - Personnel'!BI18,2))</f>
        <v/>
      </c>
      <c r="BH67" s="320" t="str">
        <f>IF('Input - Personnel'!BJ18=0,"",ROUND('Input - Personnel'!$I18*'Input - Personnel'!BJ18,2))</f>
        <v/>
      </c>
      <c r="BI67" s="320" t="str">
        <f>IF('Input - Personnel'!BK18=0,"",ROUND('Input - Personnel'!$I18*'Input - Personnel'!BK18,2))</f>
        <v/>
      </c>
      <c r="BJ67" s="320" t="str">
        <f>IF('Input - Personnel'!BL18=0,"",ROUND('Input - Personnel'!$I18*'Input - Personnel'!BL18,2))</f>
        <v/>
      </c>
      <c r="BK67" s="320" t="str">
        <f>IF('Input - Personnel'!BM18=0,"",ROUND('Input - Personnel'!$I18*'Input - Personnel'!BM18,2))</f>
        <v/>
      </c>
      <c r="BL67" s="320" t="str">
        <f>IF('Input - Personnel'!BN18=0,"",ROUND('Input - Personnel'!$I18*'Input - Personnel'!BN18,2))</f>
        <v/>
      </c>
      <c r="BM67" s="320" t="str">
        <f>IF('Input - Personnel'!BO18=0,"",ROUND('Input - Personnel'!$I18*'Input - Personnel'!BO18,2))</f>
        <v/>
      </c>
      <c r="BN67" s="320" t="str">
        <f>IF('Input - Personnel'!BP18=0,"",ROUND('Input - Personnel'!$I18*'Input - Personnel'!BP18,2))</f>
        <v/>
      </c>
      <c r="BO67" s="320" t="str">
        <f>IF('Input - Personnel'!BQ18=0,"",ROUND('Input - Personnel'!$I18*'Input - Personnel'!BQ18,2))</f>
        <v/>
      </c>
      <c r="BP67" s="320" t="str">
        <f>IF('Input - Personnel'!BR18=0,"",ROUND('Input - Personnel'!$I18*'Input - Personnel'!BR18,2))</f>
        <v/>
      </c>
      <c r="BQ67" s="320" t="str">
        <f>IF('Input - Personnel'!BS18=0,"",ROUND('Input - Personnel'!$I18*'Input - Personnel'!BS18,2))</f>
        <v/>
      </c>
      <c r="BR67" s="320" t="str">
        <f>IF('Input - Personnel'!BT18=0,"",ROUND('Input - Personnel'!$I18*'Input - Personnel'!BT18,2))</f>
        <v/>
      </c>
      <c r="BS67" s="320" t="str">
        <f>IF('Input - Personnel'!BU18=0,"",ROUND('Input - Personnel'!$I18*'Input - Personnel'!BU18,2))</f>
        <v/>
      </c>
      <c r="BT67" s="320" t="str">
        <f>IF('Input - Personnel'!BV18=0,"",ROUND('Input - Personnel'!$I18*'Input - Personnel'!BV18,2))</f>
        <v/>
      </c>
      <c r="BU67" s="320" t="str">
        <f>IF('Input - Personnel'!BW18=0,"",ROUND('Input - Personnel'!$I18*'Input - Personnel'!BW18,2))</f>
        <v/>
      </c>
      <c r="BV67" s="320" t="str">
        <f>IF('Input - Personnel'!BX18=0,"",ROUND('Input - Personnel'!$I18*'Input - Personnel'!BX18,2))</f>
        <v/>
      </c>
      <c r="BW67" s="320" t="str">
        <f>IF('Input - Personnel'!BY18=0,"",ROUND('Input - Personnel'!$I18*'Input - Personnel'!BY18,2))</f>
        <v/>
      </c>
      <c r="BX67" s="320" t="str">
        <f>IF('Input - Personnel'!BZ18=0,"",ROUND('Input - Personnel'!$I18*'Input - Personnel'!BZ18,2))</f>
        <v/>
      </c>
      <c r="BY67" s="320" t="str">
        <f>IF('Input - Personnel'!CA18=0,"",ROUND('Input - Personnel'!$I18*'Input - Personnel'!CA18,2))</f>
        <v/>
      </c>
      <c r="BZ67" s="320" t="str">
        <f>IF('Input - Personnel'!CB18=0,"",ROUND('Input - Personnel'!$I18*'Input - Personnel'!CB18,2))</f>
        <v/>
      </c>
      <c r="CA67" s="320" t="str">
        <f>IF('Input - Personnel'!CC18=0,"",ROUND('Input - Personnel'!$I18*'Input - Personnel'!CC18,2))</f>
        <v/>
      </c>
      <c r="CB67" s="320" t="str">
        <f>IF('Input - Personnel'!CD18=0,"",ROUND('Input - Personnel'!$I18*'Input - Personnel'!CD18,2))</f>
        <v/>
      </c>
      <c r="CC67" s="320" t="str">
        <f>IF('Input - Personnel'!CE18=0,"",ROUND('Input - Personnel'!$I18*'Input - Personnel'!CE18,2))</f>
        <v/>
      </c>
      <c r="CD67" s="320" t="str">
        <f>IF('Input - Personnel'!CF18=0,"",ROUND('Input - Personnel'!$I18*'Input - Personnel'!CF18,2))</f>
        <v/>
      </c>
      <c r="CE67" s="320" t="str">
        <f>IF('Input - Personnel'!CG18=0,"",ROUND('Input - Personnel'!$I18*'Input - Personnel'!CG18,2))</f>
        <v/>
      </c>
      <c r="CF67" s="320" t="str">
        <f>IF('Input - Personnel'!CH18=0,"",ROUND('Input - Personnel'!$I18*'Input - Personnel'!CH18,2))</f>
        <v/>
      </c>
      <c r="CG67" s="320" t="str">
        <f>IF('Input - Personnel'!CI18=0,"",ROUND('Input - Personnel'!$I18*'Input - Personnel'!CI18,2))</f>
        <v/>
      </c>
      <c r="CH67" s="320" t="str">
        <f>IF('Input - Personnel'!CJ18=0,"",ROUND('Input - Personnel'!$I18*'Input - Personnel'!CJ18,2))</f>
        <v/>
      </c>
      <c r="CI67" s="320" t="str">
        <f>IF('Input - Personnel'!CK18=0,"",ROUND('Input - Personnel'!$I18*'Input - Personnel'!CK18,2))</f>
        <v/>
      </c>
      <c r="CJ67" s="320" t="str">
        <f>IF('Input - Personnel'!CL18=0,"",ROUND('Input - Personnel'!$I18*'Input - Personnel'!CL18,2))</f>
        <v/>
      </c>
      <c r="CK67" s="320" t="str">
        <f>IF('Input - Personnel'!CM18=0,"",ROUND('Input - Personnel'!$I18*'Input - Personnel'!CM18,2))</f>
        <v/>
      </c>
      <c r="CL67" s="320" t="str">
        <f>IF('Input - Personnel'!CN18=0,"",ROUND('Input - Personnel'!$I18*'Input - Personnel'!CN18,2))</f>
        <v/>
      </c>
      <c r="CM67" s="320" t="str">
        <f>IF('Input - Personnel'!CO18=0,"",ROUND('Input - Personnel'!$I18*'Input - Personnel'!CO18,2))</f>
        <v/>
      </c>
      <c r="CN67" s="320" t="str">
        <f>IF('Input - Personnel'!CP18=0,"",ROUND('Input - Personnel'!$I18*'Input - Personnel'!CP18,2))</f>
        <v/>
      </c>
      <c r="CO67" s="320" t="str">
        <f>IF('Input - Personnel'!CQ18=0,"",ROUND('Input - Personnel'!$I18*'Input - Personnel'!CQ18,2))</f>
        <v/>
      </c>
      <c r="CP67" s="320" t="str">
        <f>IF('Input - Personnel'!CR18=0,"",ROUND('Input - Personnel'!$I18*'Input - Personnel'!CR18,2))</f>
        <v/>
      </c>
      <c r="CQ67" s="320" t="str">
        <f>IF('Input - Personnel'!CS18=0,"",ROUND('Input - Personnel'!$I18*'Input - Personnel'!CS18,2))</f>
        <v/>
      </c>
      <c r="CR67" s="320" t="str">
        <f>IF('Input - Personnel'!CT18=0,"",ROUND('Input - Personnel'!$I18*'Input - Personnel'!CT18,2))</f>
        <v/>
      </c>
      <c r="CS67" s="320" t="str">
        <f>IF('Input - Personnel'!CU18=0,"",ROUND('Input - Personnel'!$I18*'Input - Personnel'!CU18,2))</f>
        <v/>
      </c>
      <c r="CT67" s="320" t="str">
        <f>IF('Input - Personnel'!CV18=0,"",ROUND('Input - Personnel'!$I18*'Input - Personnel'!CV18,2))</f>
        <v/>
      </c>
      <c r="CU67" s="320" t="str">
        <f>IF('Input - Personnel'!CW18=0,"",ROUND('Input - Personnel'!$I18*'Input - Personnel'!CW18,2))</f>
        <v/>
      </c>
      <c r="CV67" s="320" t="str">
        <f>IF('Input - Personnel'!CX18=0,"",ROUND('Input - Personnel'!$I18*'Input - Personnel'!CX18,2))</f>
        <v/>
      </c>
      <c r="CW67" s="320" t="str">
        <f>IF('Input - Personnel'!CY18=0,"",ROUND('Input - Personnel'!$I18*'Input - Personnel'!CY18,2))</f>
        <v/>
      </c>
      <c r="CX67" s="320" t="str">
        <f>IF('Input - Personnel'!CZ18=0,"",ROUND('Input - Personnel'!$I18*'Input - Personnel'!CZ18,2))</f>
        <v/>
      </c>
      <c r="CY67" s="320" t="str">
        <f>IF('Input - Personnel'!DA18=0,"",ROUND('Input - Personnel'!$I18*'Input - Personnel'!DA18,2))</f>
        <v/>
      </c>
      <c r="CZ67" s="320" t="str">
        <f>IF('Input - Personnel'!DB18=0,"",ROUND('Input - Personnel'!$I18*'Input - Personnel'!DB18,2))</f>
        <v/>
      </c>
      <c r="DA67" s="320" t="str">
        <f>IF('Input - Personnel'!DC18=0,"",ROUND('Input - Personnel'!$I18*'Input - Personnel'!DC18,2))</f>
        <v/>
      </c>
      <c r="DB67" s="320" t="str">
        <f>IF('Input - Personnel'!DD18=0,"",ROUND('Input - Personnel'!$I18*'Input - Personnel'!DD18,2))</f>
        <v/>
      </c>
      <c r="DC67" s="320" t="str">
        <f>IF('Input - Personnel'!DE18=0,"",ROUND('Input - Personnel'!$I18*'Input - Personnel'!DE18,2))</f>
        <v/>
      </c>
      <c r="DD67" s="320" t="str">
        <f>IF('Input - Personnel'!DF18=0,"",ROUND('Input - Personnel'!$I18*'Input - Personnel'!DF18,2))</f>
        <v/>
      </c>
      <c r="DE67" s="320" t="str">
        <f>IF('Input - Personnel'!DG18=0,"",ROUND('Input - Personnel'!$I18*'Input - Personnel'!DG18,2))</f>
        <v/>
      </c>
      <c r="DF67" s="320" t="str">
        <f>IF('Input - Personnel'!DH18=0,"",ROUND('Input - Personnel'!$I18*'Input - Personnel'!DH18,2))</f>
        <v/>
      </c>
      <c r="DG67" s="320" t="str">
        <f>IF('Input - Personnel'!DI18=0,"",ROUND('Input - Personnel'!$I18*'Input - Personnel'!DI18,2))</f>
        <v/>
      </c>
      <c r="DH67" s="320" t="str">
        <f>IF('Input - Personnel'!DJ18=0,"",ROUND('Input - Personnel'!$I18*'Input - Personnel'!DJ18,2))</f>
        <v/>
      </c>
      <c r="DI67" s="320" t="str">
        <f>IF('Input - Personnel'!DK18=0,"",ROUND('Input - Personnel'!$I18*'Input - Personnel'!DK18,2))</f>
        <v/>
      </c>
      <c r="DJ67" s="320" t="str">
        <f>IF('Input - Personnel'!DL18=0,"",ROUND('Input - Personnel'!$I18*'Input - Personnel'!DL18,2))</f>
        <v/>
      </c>
      <c r="DK67" s="320" t="str">
        <f>IF('Input - Personnel'!DM18=0,"",ROUND('Input - Personnel'!$I18*'Input - Personnel'!DM18,2))</f>
        <v/>
      </c>
      <c r="DL67" s="320" t="str">
        <f>IF('Input - Personnel'!DN18=0,"",ROUND('Input - Personnel'!$I18*'Input - Personnel'!DN18,2))</f>
        <v/>
      </c>
      <c r="DM67" s="320" t="str">
        <f>IF('Input - Personnel'!DO18=0,"",ROUND('Input - Personnel'!$I18*'Input - Personnel'!DO18,2))</f>
        <v/>
      </c>
      <c r="DN67" s="320" t="str">
        <f>IF('Input - Personnel'!DP18=0,"",ROUND('Input - Personnel'!$I18*'Input - Personnel'!DP18,2))</f>
        <v/>
      </c>
      <c r="DO67" s="320" t="str">
        <f>IF('Input - Personnel'!DQ18=0,"",ROUND('Input - Personnel'!$I18*'Input - Personnel'!DQ18,2))</f>
        <v/>
      </c>
      <c r="DP67" s="320" t="str">
        <f>IF('Input - Personnel'!DR18=0,"",ROUND('Input - Personnel'!$I18*'Input - Personnel'!DR18,2))</f>
        <v/>
      </c>
      <c r="DQ67" s="320" t="str">
        <f>IF('Input - Personnel'!DS18=0,"",ROUND('Input - Personnel'!$I18*'Input - Personnel'!DS18,2))</f>
        <v/>
      </c>
      <c r="DR67" s="320" t="str">
        <f>IF('Input - Personnel'!DT18=0,"",ROUND('Input - Personnel'!$I18*'Input - Personnel'!DT18,2))</f>
        <v/>
      </c>
      <c r="DS67" s="320" t="str">
        <f>IF('Input - Personnel'!DU18=0,"",ROUND('Input - Personnel'!$I18*'Input - Personnel'!DU18,2))</f>
        <v/>
      </c>
      <c r="DT67" s="320" t="str">
        <f>IF('Input - Personnel'!DV18=0,"",ROUND('Input - Personnel'!$I18*'Input - Personnel'!DV18,2))</f>
        <v/>
      </c>
      <c r="DU67" s="320" t="str">
        <f>IF('Input - Personnel'!DW18=0,"",ROUND('Input - Personnel'!$I18*'Input - Personnel'!DW18,2))</f>
        <v/>
      </c>
      <c r="DV67" s="320" t="str">
        <f>IF('Input - Personnel'!DX18=0,"",ROUND('Input - Personnel'!$I18*'Input - Personnel'!DX18,2))</f>
        <v/>
      </c>
      <c r="DW67" s="320" t="str">
        <f>IF('Input - Personnel'!DY18=0,"",ROUND('Input - Personnel'!$I18*'Input - Personnel'!DY18,2))</f>
        <v/>
      </c>
      <c r="DX67" s="320" t="str">
        <f>IF('Input - Personnel'!DZ18=0,"",ROUND('Input - Personnel'!$I18*'Input - Personnel'!DZ18,2))</f>
        <v/>
      </c>
      <c r="DY67" s="320" t="str">
        <f>IF('Input - Personnel'!EA18=0,"",ROUND('Input - Personnel'!$I18*'Input - Personnel'!EA18,2))</f>
        <v/>
      </c>
      <c r="DZ67" s="320" t="str">
        <f>IF('Input - Personnel'!EB18=0,"",ROUND('Input - Personnel'!$I18*'Input - Personnel'!EB18,2))</f>
        <v/>
      </c>
      <c r="EA67" s="320" t="str">
        <f>IF('Input - Personnel'!EC18=0,"",ROUND('Input - Personnel'!$I18*'Input - Personnel'!EC18,2))</f>
        <v/>
      </c>
      <c r="EB67" s="320" t="str">
        <f>IF('Input - Personnel'!ED18=0,"",ROUND('Input - Personnel'!$I18*'Input - Personnel'!ED18,2))</f>
        <v/>
      </c>
      <c r="EC67" s="320" t="str">
        <f>IF('Input - Personnel'!EE18=0,"",ROUND('Input - Personnel'!$I18*'Input - Personnel'!EE18,2))</f>
        <v/>
      </c>
      <c r="ED67" s="320" t="str">
        <f>IF('Input - Personnel'!EF18=0,"",ROUND('Input - Personnel'!$I18*'Input - Personnel'!EF18,2))</f>
        <v/>
      </c>
      <c r="EE67" s="320" t="str">
        <f>IF('Input - Personnel'!EG18=0,"",ROUND('Input - Personnel'!$I18*'Input - Personnel'!EG18,2))</f>
        <v/>
      </c>
      <c r="EF67" s="320" t="str">
        <f>IF('Input - Personnel'!EH18=0,"",ROUND('Input - Personnel'!$I18*'Input - Personnel'!EH18,2))</f>
        <v/>
      </c>
      <c r="EG67" s="320" t="str">
        <f>IF('Input - Personnel'!EI18=0,"",ROUND('Input - Personnel'!$I18*'Input - Personnel'!EI18,2))</f>
        <v/>
      </c>
      <c r="EH67" s="320" t="str">
        <f>IF('Input - Personnel'!EJ18=0,"",ROUND('Input - Personnel'!$I18*'Input - Personnel'!EJ18,2))</f>
        <v/>
      </c>
      <c r="EI67" s="320" t="str">
        <f>IF('Input - Personnel'!EK18=0,"",ROUND('Input - Personnel'!$I18*'Input - Personnel'!EK18,2))</f>
        <v/>
      </c>
      <c r="EJ67" s="320" t="str">
        <f>IF('Input - Personnel'!EL18=0,"",ROUND('Input - Personnel'!$I18*'Input - Personnel'!EL18,2))</f>
        <v/>
      </c>
      <c r="EK67" s="320" t="str">
        <f>IF('Input - Personnel'!EM18=0,"",ROUND('Input - Personnel'!$I18*'Input - Personnel'!EM18,2))</f>
        <v/>
      </c>
      <c r="EL67" s="320" t="str">
        <f>IF('Input - Personnel'!EN18=0,"",ROUND('Input - Personnel'!$I18*'Input - Personnel'!EN18,2))</f>
        <v/>
      </c>
      <c r="EM67" s="320" t="str">
        <f>IF('Input - Personnel'!EO18=0,"",ROUND('Input - Personnel'!$I18*'Input - Personnel'!EO18,2))</f>
        <v/>
      </c>
      <c r="EN67" s="320" t="str">
        <f>IF('Input - Personnel'!EP18=0,"",ROUND('Input - Personnel'!$I18*'Input - Personnel'!EP18,2))</f>
        <v/>
      </c>
      <c r="EO67" s="320" t="str">
        <f>IF('Input - Personnel'!EQ18=0,"",ROUND('Input - Personnel'!$I18*'Input - Personnel'!EQ18,2))</f>
        <v/>
      </c>
      <c r="EP67" s="320" t="str">
        <f>IF('Input - Personnel'!ER18=0,"",ROUND('Input - Personnel'!$I18*'Input - Personnel'!ER18,2))</f>
        <v/>
      </c>
      <c r="EQ67" s="320" t="str">
        <f>IF('Input - Personnel'!ES18=0,"",ROUND('Input - Personnel'!$I18*'Input - Personnel'!ES18,2))</f>
        <v/>
      </c>
      <c r="ER67" s="320" t="str">
        <f>IF('Input - Personnel'!ET18=0,"",ROUND('Input - Personnel'!$I18*'Input - Personnel'!ET18,2))</f>
        <v/>
      </c>
      <c r="ES67" s="320" t="str">
        <f>IF('Input - Personnel'!EU18=0,"",ROUND('Input - Personnel'!$I18*'Input - Personnel'!EU18,2))</f>
        <v/>
      </c>
      <c r="ET67" s="322"/>
      <c r="EU67" s="322"/>
      <c r="EV67" s="322"/>
      <c r="EW67" s="322"/>
    </row>
    <row r="68" spans="1:153" s="25" customFormat="1">
      <c r="A68" s="853" t="str">
        <f>IF('Input - Personnel'!A19=0,"",_xlfn.CONCAT('Input - Personnel'!A19,"  / ",'Input - Personnel'!C19))</f>
        <v/>
      </c>
      <c r="B68" s="854"/>
      <c r="C68" s="855"/>
      <c r="D68" s="317" t="str">
        <f>IF('Input - Personnel'!G19=0,"",'Input - Personnel'!G19)</f>
        <v/>
      </c>
      <c r="E68" s="337" t="str">
        <f>IF('Input - Personnel'!D19=0,"",'Input - Personnel'!D19)</f>
        <v/>
      </c>
      <c r="F68" s="335" t="str">
        <f>IF('Input - Personnel'!E19=0,"",SUM('Input - Personnel'!E19,'Input - Personnel'!F19))</f>
        <v/>
      </c>
      <c r="G68" s="329" t="str">
        <f>IF('Input - Personnel'!H19=0,"",'Input - Personnel'!H19)</f>
        <v/>
      </c>
      <c r="H68" s="320" t="str">
        <f t="shared" si="16"/>
        <v/>
      </c>
      <c r="I68" s="320" t="str">
        <f>IF('Input - Personnel'!K19=0,"",ROUND('Input - Personnel'!$I19*'Input - Personnel'!K19,2))</f>
        <v/>
      </c>
      <c r="J68" s="320" t="str">
        <f>IF('Input - Personnel'!L19=0,"",ROUND('Input - Personnel'!$I19*'Input - Personnel'!L19,2))</f>
        <v/>
      </c>
      <c r="K68" s="320" t="str">
        <f>IF('Input - Personnel'!M19=0,"",ROUND('Input - Personnel'!$I19*'Input - Personnel'!M19,2))</f>
        <v/>
      </c>
      <c r="L68" s="320" t="str">
        <f>IF('Input - Personnel'!N19=0,"",ROUND('Input - Personnel'!$I19*'Input - Personnel'!N19,2))</f>
        <v/>
      </c>
      <c r="M68" s="320" t="str">
        <f>IF('Input - Personnel'!O19=0,"",ROUND('Input - Personnel'!$I19*'Input - Personnel'!O19,2))</f>
        <v/>
      </c>
      <c r="N68" s="320" t="str">
        <f>IF('Input - Personnel'!P19=0,"",ROUND('Input - Personnel'!$I19*'Input - Personnel'!P19,2))</f>
        <v/>
      </c>
      <c r="O68" s="320" t="str">
        <f>IF('Input - Personnel'!Q19=0,"",ROUND('Input - Personnel'!$I19*'Input - Personnel'!Q19,2))</f>
        <v/>
      </c>
      <c r="P68" s="320" t="str">
        <f>IF('Input - Personnel'!R19=0,"",ROUND('Input - Personnel'!$I19*'Input - Personnel'!R19,2))</f>
        <v/>
      </c>
      <c r="Q68" s="320" t="str">
        <f>IF('Input - Personnel'!S19=0,"",ROUND('Input - Personnel'!$I19*'Input - Personnel'!S19,2))</f>
        <v/>
      </c>
      <c r="R68" s="320" t="str">
        <f>IF('Input - Personnel'!T19=0,"",ROUND('Input - Personnel'!$I19*'Input - Personnel'!T19,2))</f>
        <v/>
      </c>
      <c r="S68" s="320" t="str">
        <f>IF('Input - Personnel'!U19=0,"",ROUND('Input - Personnel'!$I19*'Input - Personnel'!U19,2))</f>
        <v/>
      </c>
      <c r="T68" s="320" t="str">
        <f>IF('Input - Personnel'!V19=0,"",ROUND('Input - Personnel'!$I19*'Input - Personnel'!V19,2))</f>
        <v/>
      </c>
      <c r="U68" s="320" t="str">
        <f>IF('Input - Personnel'!W19=0,"",ROUND('Input - Personnel'!$I19*'Input - Personnel'!W19,2))</f>
        <v/>
      </c>
      <c r="V68" s="320" t="str">
        <f>IF('Input - Personnel'!X19=0,"",ROUND('Input - Personnel'!$I19*'Input - Personnel'!X19,2))</f>
        <v/>
      </c>
      <c r="W68" s="320" t="str">
        <f>IF('Input - Personnel'!Y19=0,"",ROUND('Input - Personnel'!$I19*'Input - Personnel'!Y19,2))</f>
        <v/>
      </c>
      <c r="X68" s="320" t="str">
        <f>IF('Input - Personnel'!Z19=0,"",ROUND('Input - Personnel'!$I19*'Input - Personnel'!Z19,2))</f>
        <v/>
      </c>
      <c r="Y68" s="320" t="str">
        <f>IF('Input - Personnel'!AA19=0,"",ROUND('Input - Personnel'!$I19*'Input - Personnel'!AA19,2))</f>
        <v/>
      </c>
      <c r="Z68" s="320" t="str">
        <f>IF('Input - Personnel'!AB19=0,"",ROUND('Input - Personnel'!$I19*'Input - Personnel'!AB19,2))</f>
        <v/>
      </c>
      <c r="AA68" s="320" t="str">
        <f>IF('Input - Personnel'!AC19=0,"",ROUND('Input - Personnel'!$I19*'Input - Personnel'!AC19,2))</f>
        <v/>
      </c>
      <c r="AB68" s="320" t="str">
        <f>IF('Input - Personnel'!AD19=0,"",ROUND('Input - Personnel'!$I19*'Input - Personnel'!AD19,2))</f>
        <v/>
      </c>
      <c r="AC68" s="320" t="str">
        <f>IF('Input - Personnel'!AE19=0,"",ROUND('Input - Personnel'!$I19*'Input - Personnel'!AE19,2))</f>
        <v/>
      </c>
      <c r="AD68" s="320" t="str">
        <f>IF('Input - Personnel'!AF19=0,"",ROUND('Input - Personnel'!$I19*'Input - Personnel'!AF19,2))</f>
        <v/>
      </c>
      <c r="AE68" s="320" t="str">
        <f>IF('Input - Personnel'!AG19=0,"",ROUND('Input - Personnel'!$I19*'Input - Personnel'!AG19,2))</f>
        <v/>
      </c>
      <c r="AF68" s="320" t="str">
        <f>IF('Input - Personnel'!AH19=0,"",ROUND('Input - Personnel'!$I19*'Input - Personnel'!AH19,2))</f>
        <v/>
      </c>
      <c r="AG68" s="320" t="str">
        <f>IF('Input - Personnel'!AI19=0,"",ROUND('Input - Personnel'!$I19*'Input - Personnel'!AI19,2))</f>
        <v/>
      </c>
      <c r="AH68" s="320" t="str">
        <f>IF('Input - Personnel'!AJ19=0,"",ROUND('Input - Personnel'!$I19*'Input - Personnel'!AJ19,2))</f>
        <v/>
      </c>
      <c r="AI68" s="320" t="str">
        <f>IF('Input - Personnel'!AK19=0,"",ROUND('Input - Personnel'!$I19*'Input - Personnel'!AK19,2))</f>
        <v/>
      </c>
      <c r="AJ68" s="320" t="str">
        <f>IF('Input - Personnel'!AL19=0,"",ROUND('Input - Personnel'!$I19*'Input - Personnel'!AL19,2))</f>
        <v/>
      </c>
      <c r="AK68" s="320" t="str">
        <f>IF('Input - Personnel'!AM19=0,"",ROUND('Input - Personnel'!$I19*'Input - Personnel'!AM19,2))</f>
        <v/>
      </c>
      <c r="AL68" s="320" t="str">
        <f>IF('Input - Personnel'!AN19=0,"",ROUND('Input - Personnel'!$I19*'Input - Personnel'!AN19,2))</f>
        <v/>
      </c>
      <c r="AM68" s="320" t="str">
        <f>IF('Input - Personnel'!AO19=0,"",ROUND('Input - Personnel'!$I19*'Input - Personnel'!AO19,2))</f>
        <v/>
      </c>
      <c r="AN68" s="320" t="str">
        <f>IF('Input - Personnel'!AP19=0,"",ROUND('Input - Personnel'!$I19*'Input - Personnel'!AP19,2))</f>
        <v/>
      </c>
      <c r="AO68" s="320" t="str">
        <f>IF('Input - Personnel'!AQ19=0,"",ROUND('Input - Personnel'!$I19*'Input - Personnel'!AQ19,2))</f>
        <v/>
      </c>
      <c r="AP68" s="320" t="str">
        <f>IF('Input - Personnel'!AR19=0,"",ROUND('Input - Personnel'!$I19*'Input - Personnel'!AR19,2))</f>
        <v/>
      </c>
      <c r="AQ68" s="320" t="str">
        <f>IF('Input - Personnel'!AS19=0,"",ROUND('Input - Personnel'!$I19*'Input - Personnel'!AS19,2))</f>
        <v/>
      </c>
      <c r="AR68" s="320" t="str">
        <f>IF('Input - Personnel'!AT19=0,"",ROUND('Input - Personnel'!$I19*'Input - Personnel'!AT19,2))</f>
        <v/>
      </c>
      <c r="AS68" s="320" t="str">
        <f>IF('Input - Personnel'!AU19=0,"",ROUND('Input - Personnel'!$I19*'Input - Personnel'!AU19,2))</f>
        <v/>
      </c>
      <c r="AT68" s="320" t="str">
        <f>IF('Input - Personnel'!AV19=0,"",ROUND('Input - Personnel'!$I19*'Input - Personnel'!AV19,2))</f>
        <v/>
      </c>
      <c r="AU68" s="320" t="str">
        <f>IF('Input - Personnel'!AW19=0,"",ROUND('Input - Personnel'!$I19*'Input - Personnel'!AW19,2))</f>
        <v/>
      </c>
      <c r="AV68" s="320" t="str">
        <f>IF('Input - Personnel'!AX19=0,"",ROUND('Input - Personnel'!$I19*'Input - Personnel'!AX19,2))</f>
        <v/>
      </c>
      <c r="AW68" s="320" t="str">
        <f>IF('Input - Personnel'!AY19=0,"",ROUND('Input - Personnel'!$I19*'Input - Personnel'!AY19,2))</f>
        <v/>
      </c>
      <c r="AX68" s="320" t="str">
        <f>IF('Input - Personnel'!AZ19=0,"",ROUND('Input - Personnel'!$I19*'Input - Personnel'!AZ19,2))</f>
        <v/>
      </c>
      <c r="AY68" s="320" t="str">
        <f>IF('Input - Personnel'!BA19=0,"",ROUND('Input - Personnel'!$I19*'Input - Personnel'!BA19,2))</f>
        <v/>
      </c>
      <c r="AZ68" s="320" t="str">
        <f>IF('Input - Personnel'!BB19=0,"",ROUND('Input - Personnel'!$I19*'Input - Personnel'!BB19,2))</f>
        <v/>
      </c>
      <c r="BA68" s="320" t="str">
        <f>IF('Input - Personnel'!BC19=0,"",ROUND('Input - Personnel'!$I19*'Input - Personnel'!BC19,2))</f>
        <v/>
      </c>
      <c r="BB68" s="320" t="str">
        <f>IF('Input - Personnel'!BD19=0,"",ROUND('Input - Personnel'!$I19*'Input - Personnel'!BD19,2))</f>
        <v/>
      </c>
      <c r="BC68" s="320" t="str">
        <f>IF('Input - Personnel'!BE19=0,"",ROUND('Input - Personnel'!$I19*'Input - Personnel'!BE19,2))</f>
        <v/>
      </c>
      <c r="BD68" s="320" t="str">
        <f>IF('Input - Personnel'!BF19=0,"",ROUND('Input - Personnel'!$I19*'Input - Personnel'!BF19,2))</f>
        <v/>
      </c>
      <c r="BE68" s="320" t="str">
        <f>IF('Input - Personnel'!BG19=0,"",ROUND('Input - Personnel'!$I19*'Input - Personnel'!BG19,2))</f>
        <v/>
      </c>
      <c r="BF68" s="320" t="str">
        <f>IF('Input - Personnel'!BH19=0,"",ROUND('Input - Personnel'!$I19*'Input - Personnel'!BH19,2))</f>
        <v/>
      </c>
      <c r="BG68" s="320" t="str">
        <f>IF('Input - Personnel'!BI19=0,"",ROUND('Input - Personnel'!$I19*'Input - Personnel'!BI19,2))</f>
        <v/>
      </c>
      <c r="BH68" s="320" t="str">
        <f>IF('Input - Personnel'!BJ19=0,"",ROUND('Input - Personnel'!$I19*'Input - Personnel'!BJ19,2))</f>
        <v/>
      </c>
      <c r="BI68" s="320" t="str">
        <f>IF('Input - Personnel'!BK19=0,"",ROUND('Input - Personnel'!$I19*'Input - Personnel'!BK19,2))</f>
        <v/>
      </c>
      <c r="BJ68" s="320" t="str">
        <f>IF('Input - Personnel'!BL19=0,"",ROUND('Input - Personnel'!$I19*'Input - Personnel'!BL19,2))</f>
        <v/>
      </c>
      <c r="BK68" s="320" t="str">
        <f>IF('Input - Personnel'!BM19=0,"",ROUND('Input - Personnel'!$I19*'Input - Personnel'!BM19,2))</f>
        <v/>
      </c>
      <c r="BL68" s="320" t="str">
        <f>IF('Input - Personnel'!BN19=0,"",ROUND('Input - Personnel'!$I19*'Input - Personnel'!BN19,2))</f>
        <v/>
      </c>
      <c r="BM68" s="320" t="str">
        <f>IF('Input - Personnel'!BO19=0,"",ROUND('Input - Personnel'!$I19*'Input - Personnel'!BO19,2))</f>
        <v/>
      </c>
      <c r="BN68" s="320" t="str">
        <f>IF('Input - Personnel'!BP19=0,"",ROUND('Input - Personnel'!$I19*'Input - Personnel'!BP19,2))</f>
        <v/>
      </c>
      <c r="BO68" s="320" t="str">
        <f>IF('Input - Personnel'!BQ19=0,"",ROUND('Input - Personnel'!$I19*'Input - Personnel'!BQ19,2))</f>
        <v/>
      </c>
      <c r="BP68" s="320" t="str">
        <f>IF('Input - Personnel'!BR19=0,"",ROUND('Input - Personnel'!$I19*'Input - Personnel'!BR19,2))</f>
        <v/>
      </c>
      <c r="BQ68" s="320" t="str">
        <f>IF('Input - Personnel'!BS19=0,"",ROUND('Input - Personnel'!$I19*'Input - Personnel'!BS19,2))</f>
        <v/>
      </c>
      <c r="BR68" s="320" t="str">
        <f>IF('Input - Personnel'!BT19=0,"",ROUND('Input - Personnel'!$I19*'Input - Personnel'!BT19,2))</f>
        <v/>
      </c>
      <c r="BS68" s="320" t="str">
        <f>IF('Input - Personnel'!BU19=0,"",ROUND('Input - Personnel'!$I19*'Input - Personnel'!BU19,2))</f>
        <v/>
      </c>
      <c r="BT68" s="320" t="str">
        <f>IF('Input - Personnel'!BV19=0,"",ROUND('Input - Personnel'!$I19*'Input - Personnel'!BV19,2))</f>
        <v/>
      </c>
      <c r="BU68" s="320" t="str">
        <f>IF('Input - Personnel'!BW19=0,"",ROUND('Input - Personnel'!$I19*'Input - Personnel'!BW19,2))</f>
        <v/>
      </c>
      <c r="BV68" s="320" t="str">
        <f>IF('Input - Personnel'!BX19=0,"",ROUND('Input - Personnel'!$I19*'Input - Personnel'!BX19,2))</f>
        <v/>
      </c>
      <c r="BW68" s="320" t="str">
        <f>IF('Input - Personnel'!BY19=0,"",ROUND('Input - Personnel'!$I19*'Input - Personnel'!BY19,2))</f>
        <v/>
      </c>
      <c r="BX68" s="320" t="str">
        <f>IF('Input - Personnel'!BZ19=0,"",ROUND('Input - Personnel'!$I19*'Input - Personnel'!BZ19,2))</f>
        <v/>
      </c>
      <c r="BY68" s="320" t="str">
        <f>IF('Input - Personnel'!CA19=0,"",ROUND('Input - Personnel'!$I19*'Input - Personnel'!CA19,2))</f>
        <v/>
      </c>
      <c r="BZ68" s="320" t="str">
        <f>IF('Input - Personnel'!CB19=0,"",ROUND('Input - Personnel'!$I19*'Input - Personnel'!CB19,2))</f>
        <v/>
      </c>
      <c r="CA68" s="320" t="str">
        <f>IF('Input - Personnel'!CC19=0,"",ROUND('Input - Personnel'!$I19*'Input - Personnel'!CC19,2))</f>
        <v/>
      </c>
      <c r="CB68" s="320" t="str">
        <f>IF('Input - Personnel'!CD19=0,"",ROUND('Input - Personnel'!$I19*'Input - Personnel'!CD19,2))</f>
        <v/>
      </c>
      <c r="CC68" s="320" t="str">
        <f>IF('Input - Personnel'!CE19=0,"",ROUND('Input - Personnel'!$I19*'Input - Personnel'!CE19,2))</f>
        <v/>
      </c>
      <c r="CD68" s="320" t="str">
        <f>IF('Input - Personnel'!CF19=0,"",ROUND('Input - Personnel'!$I19*'Input - Personnel'!CF19,2))</f>
        <v/>
      </c>
      <c r="CE68" s="320" t="str">
        <f>IF('Input - Personnel'!CG19=0,"",ROUND('Input - Personnel'!$I19*'Input - Personnel'!CG19,2))</f>
        <v/>
      </c>
      <c r="CF68" s="320" t="str">
        <f>IF('Input - Personnel'!CH19=0,"",ROUND('Input - Personnel'!$I19*'Input - Personnel'!CH19,2))</f>
        <v/>
      </c>
      <c r="CG68" s="320" t="str">
        <f>IF('Input - Personnel'!CI19=0,"",ROUND('Input - Personnel'!$I19*'Input - Personnel'!CI19,2))</f>
        <v/>
      </c>
      <c r="CH68" s="320" t="str">
        <f>IF('Input - Personnel'!CJ19=0,"",ROUND('Input - Personnel'!$I19*'Input - Personnel'!CJ19,2))</f>
        <v/>
      </c>
      <c r="CI68" s="320" t="str">
        <f>IF('Input - Personnel'!CK19=0,"",ROUND('Input - Personnel'!$I19*'Input - Personnel'!CK19,2))</f>
        <v/>
      </c>
      <c r="CJ68" s="320" t="str">
        <f>IF('Input - Personnel'!CL19=0,"",ROUND('Input - Personnel'!$I19*'Input - Personnel'!CL19,2))</f>
        <v/>
      </c>
      <c r="CK68" s="320" t="str">
        <f>IF('Input - Personnel'!CM19=0,"",ROUND('Input - Personnel'!$I19*'Input - Personnel'!CM19,2))</f>
        <v/>
      </c>
      <c r="CL68" s="320" t="str">
        <f>IF('Input - Personnel'!CN19=0,"",ROUND('Input - Personnel'!$I19*'Input - Personnel'!CN19,2))</f>
        <v/>
      </c>
      <c r="CM68" s="320" t="str">
        <f>IF('Input - Personnel'!CO19=0,"",ROUND('Input - Personnel'!$I19*'Input - Personnel'!CO19,2))</f>
        <v/>
      </c>
      <c r="CN68" s="320" t="str">
        <f>IF('Input - Personnel'!CP19=0,"",ROUND('Input - Personnel'!$I19*'Input - Personnel'!CP19,2))</f>
        <v/>
      </c>
      <c r="CO68" s="320" t="str">
        <f>IF('Input - Personnel'!CQ19=0,"",ROUND('Input - Personnel'!$I19*'Input - Personnel'!CQ19,2))</f>
        <v/>
      </c>
      <c r="CP68" s="320" t="str">
        <f>IF('Input - Personnel'!CR19=0,"",ROUND('Input - Personnel'!$I19*'Input - Personnel'!CR19,2))</f>
        <v/>
      </c>
      <c r="CQ68" s="320" t="str">
        <f>IF('Input - Personnel'!CS19=0,"",ROUND('Input - Personnel'!$I19*'Input - Personnel'!CS19,2))</f>
        <v/>
      </c>
      <c r="CR68" s="320" t="str">
        <f>IF('Input - Personnel'!CT19=0,"",ROUND('Input - Personnel'!$I19*'Input - Personnel'!CT19,2))</f>
        <v/>
      </c>
      <c r="CS68" s="320" t="str">
        <f>IF('Input - Personnel'!CU19=0,"",ROUND('Input - Personnel'!$I19*'Input - Personnel'!CU19,2))</f>
        <v/>
      </c>
      <c r="CT68" s="320" t="str">
        <f>IF('Input - Personnel'!CV19=0,"",ROUND('Input - Personnel'!$I19*'Input - Personnel'!CV19,2))</f>
        <v/>
      </c>
      <c r="CU68" s="320" t="str">
        <f>IF('Input - Personnel'!CW19=0,"",ROUND('Input - Personnel'!$I19*'Input - Personnel'!CW19,2))</f>
        <v/>
      </c>
      <c r="CV68" s="320" t="str">
        <f>IF('Input - Personnel'!CX19=0,"",ROUND('Input - Personnel'!$I19*'Input - Personnel'!CX19,2))</f>
        <v/>
      </c>
      <c r="CW68" s="320" t="str">
        <f>IF('Input - Personnel'!CY19=0,"",ROUND('Input - Personnel'!$I19*'Input - Personnel'!CY19,2))</f>
        <v/>
      </c>
      <c r="CX68" s="320" t="str">
        <f>IF('Input - Personnel'!CZ19=0,"",ROUND('Input - Personnel'!$I19*'Input - Personnel'!CZ19,2))</f>
        <v/>
      </c>
      <c r="CY68" s="320" t="str">
        <f>IF('Input - Personnel'!DA19=0,"",ROUND('Input - Personnel'!$I19*'Input - Personnel'!DA19,2))</f>
        <v/>
      </c>
      <c r="CZ68" s="320" t="str">
        <f>IF('Input - Personnel'!DB19=0,"",ROUND('Input - Personnel'!$I19*'Input - Personnel'!DB19,2))</f>
        <v/>
      </c>
      <c r="DA68" s="320" t="str">
        <f>IF('Input - Personnel'!DC19=0,"",ROUND('Input - Personnel'!$I19*'Input - Personnel'!DC19,2))</f>
        <v/>
      </c>
      <c r="DB68" s="320" t="str">
        <f>IF('Input - Personnel'!DD19=0,"",ROUND('Input - Personnel'!$I19*'Input - Personnel'!DD19,2))</f>
        <v/>
      </c>
      <c r="DC68" s="320" t="str">
        <f>IF('Input - Personnel'!DE19=0,"",ROUND('Input - Personnel'!$I19*'Input - Personnel'!DE19,2))</f>
        <v/>
      </c>
      <c r="DD68" s="320" t="str">
        <f>IF('Input - Personnel'!DF19=0,"",ROUND('Input - Personnel'!$I19*'Input - Personnel'!DF19,2))</f>
        <v/>
      </c>
      <c r="DE68" s="320" t="str">
        <f>IF('Input - Personnel'!DG19=0,"",ROUND('Input - Personnel'!$I19*'Input - Personnel'!DG19,2))</f>
        <v/>
      </c>
      <c r="DF68" s="320" t="str">
        <f>IF('Input - Personnel'!DH19=0,"",ROUND('Input - Personnel'!$I19*'Input - Personnel'!DH19,2))</f>
        <v/>
      </c>
      <c r="DG68" s="320" t="str">
        <f>IF('Input - Personnel'!DI19=0,"",ROUND('Input - Personnel'!$I19*'Input - Personnel'!DI19,2))</f>
        <v/>
      </c>
      <c r="DH68" s="320" t="str">
        <f>IF('Input - Personnel'!DJ19=0,"",ROUND('Input - Personnel'!$I19*'Input - Personnel'!DJ19,2))</f>
        <v/>
      </c>
      <c r="DI68" s="320" t="str">
        <f>IF('Input - Personnel'!DK19=0,"",ROUND('Input - Personnel'!$I19*'Input - Personnel'!DK19,2))</f>
        <v/>
      </c>
      <c r="DJ68" s="320" t="str">
        <f>IF('Input - Personnel'!DL19=0,"",ROUND('Input - Personnel'!$I19*'Input - Personnel'!DL19,2))</f>
        <v/>
      </c>
      <c r="DK68" s="320" t="str">
        <f>IF('Input - Personnel'!DM19=0,"",ROUND('Input - Personnel'!$I19*'Input - Personnel'!DM19,2))</f>
        <v/>
      </c>
      <c r="DL68" s="320" t="str">
        <f>IF('Input - Personnel'!DN19=0,"",ROUND('Input - Personnel'!$I19*'Input - Personnel'!DN19,2))</f>
        <v/>
      </c>
      <c r="DM68" s="320" t="str">
        <f>IF('Input - Personnel'!DO19=0,"",ROUND('Input - Personnel'!$I19*'Input - Personnel'!DO19,2))</f>
        <v/>
      </c>
      <c r="DN68" s="320" t="str">
        <f>IF('Input - Personnel'!DP19=0,"",ROUND('Input - Personnel'!$I19*'Input - Personnel'!DP19,2))</f>
        <v/>
      </c>
      <c r="DO68" s="320" t="str">
        <f>IF('Input - Personnel'!DQ19=0,"",ROUND('Input - Personnel'!$I19*'Input - Personnel'!DQ19,2))</f>
        <v/>
      </c>
      <c r="DP68" s="320" t="str">
        <f>IF('Input - Personnel'!DR19=0,"",ROUND('Input - Personnel'!$I19*'Input - Personnel'!DR19,2))</f>
        <v/>
      </c>
      <c r="DQ68" s="320" t="str">
        <f>IF('Input - Personnel'!DS19=0,"",ROUND('Input - Personnel'!$I19*'Input - Personnel'!DS19,2))</f>
        <v/>
      </c>
      <c r="DR68" s="320" t="str">
        <f>IF('Input - Personnel'!DT19=0,"",ROUND('Input - Personnel'!$I19*'Input - Personnel'!DT19,2))</f>
        <v/>
      </c>
      <c r="DS68" s="320" t="str">
        <f>IF('Input - Personnel'!DU19=0,"",ROUND('Input - Personnel'!$I19*'Input - Personnel'!DU19,2))</f>
        <v/>
      </c>
      <c r="DT68" s="320" t="str">
        <f>IF('Input - Personnel'!DV19=0,"",ROUND('Input - Personnel'!$I19*'Input - Personnel'!DV19,2))</f>
        <v/>
      </c>
      <c r="DU68" s="320" t="str">
        <f>IF('Input - Personnel'!DW19=0,"",ROUND('Input - Personnel'!$I19*'Input - Personnel'!DW19,2))</f>
        <v/>
      </c>
      <c r="DV68" s="320" t="str">
        <f>IF('Input - Personnel'!DX19=0,"",ROUND('Input - Personnel'!$I19*'Input - Personnel'!DX19,2))</f>
        <v/>
      </c>
      <c r="DW68" s="320" t="str">
        <f>IF('Input - Personnel'!DY19=0,"",ROUND('Input - Personnel'!$I19*'Input - Personnel'!DY19,2))</f>
        <v/>
      </c>
      <c r="DX68" s="320" t="str">
        <f>IF('Input - Personnel'!DZ19=0,"",ROUND('Input - Personnel'!$I19*'Input - Personnel'!DZ19,2))</f>
        <v/>
      </c>
      <c r="DY68" s="320" t="str">
        <f>IF('Input - Personnel'!EA19=0,"",ROUND('Input - Personnel'!$I19*'Input - Personnel'!EA19,2))</f>
        <v/>
      </c>
      <c r="DZ68" s="320" t="str">
        <f>IF('Input - Personnel'!EB19=0,"",ROUND('Input - Personnel'!$I19*'Input - Personnel'!EB19,2))</f>
        <v/>
      </c>
      <c r="EA68" s="320" t="str">
        <f>IF('Input - Personnel'!EC19=0,"",ROUND('Input - Personnel'!$I19*'Input - Personnel'!EC19,2))</f>
        <v/>
      </c>
      <c r="EB68" s="320" t="str">
        <f>IF('Input - Personnel'!ED19=0,"",ROUND('Input - Personnel'!$I19*'Input - Personnel'!ED19,2))</f>
        <v/>
      </c>
      <c r="EC68" s="320" t="str">
        <f>IF('Input - Personnel'!EE19=0,"",ROUND('Input - Personnel'!$I19*'Input - Personnel'!EE19,2))</f>
        <v/>
      </c>
      <c r="ED68" s="320" t="str">
        <f>IF('Input - Personnel'!EF19=0,"",ROUND('Input - Personnel'!$I19*'Input - Personnel'!EF19,2))</f>
        <v/>
      </c>
      <c r="EE68" s="320" t="str">
        <f>IF('Input - Personnel'!EG19=0,"",ROUND('Input - Personnel'!$I19*'Input - Personnel'!EG19,2))</f>
        <v/>
      </c>
      <c r="EF68" s="320" t="str">
        <f>IF('Input - Personnel'!EH19=0,"",ROUND('Input - Personnel'!$I19*'Input - Personnel'!EH19,2))</f>
        <v/>
      </c>
      <c r="EG68" s="320" t="str">
        <f>IF('Input - Personnel'!EI19=0,"",ROUND('Input - Personnel'!$I19*'Input - Personnel'!EI19,2))</f>
        <v/>
      </c>
      <c r="EH68" s="320" t="str">
        <f>IF('Input - Personnel'!EJ19=0,"",ROUND('Input - Personnel'!$I19*'Input - Personnel'!EJ19,2))</f>
        <v/>
      </c>
      <c r="EI68" s="320" t="str">
        <f>IF('Input - Personnel'!EK19=0,"",ROUND('Input - Personnel'!$I19*'Input - Personnel'!EK19,2))</f>
        <v/>
      </c>
      <c r="EJ68" s="320" t="str">
        <f>IF('Input - Personnel'!EL19=0,"",ROUND('Input - Personnel'!$I19*'Input - Personnel'!EL19,2))</f>
        <v/>
      </c>
      <c r="EK68" s="320" t="str">
        <f>IF('Input - Personnel'!EM19=0,"",ROUND('Input - Personnel'!$I19*'Input - Personnel'!EM19,2))</f>
        <v/>
      </c>
      <c r="EL68" s="320" t="str">
        <f>IF('Input - Personnel'!EN19=0,"",ROUND('Input - Personnel'!$I19*'Input - Personnel'!EN19,2))</f>
        <v/>
      </c>
      <c r="EM68" s="320" t="str">
        <f>IF('Input - Personnel'!EO19=0,"",ROUND('Input - Personnel'!$I19*'Input - Personnel'!EO19,2))</f>
        <v/>
      </c>
      <c r="EN68" s="320" t="str">
        <f>IF('Input - Personnel'!EP19=0,"",ROUND('Input - Personnel'!$I19*'Input - Personnel'!EP19,2))</f>
        <v/>
      </c>
      <c r="EO68" s="320" t="str">
        <f>IF('Input - Personnel'!EQ19=0,"",ROUND('Input - Personnel'!$I19*'Input - Personnel'!EQ19,2))</f>
        <v/>
      </c>
      <c r="EP68" s="320" t="str">
        <f>IF('Input - Personnel'!ER19=0,"",ROUND('Input - Personnel'!$I19*'Input - Personnel'!ER19,2))</f>
        <v/>
      </c>
      <c r="EQ68" s="320" t="str">
        <f>IF('Input - Personnel'!ES19=0,"",ROUND('Input - Personnel'!$I19*'Input - Personnel'!ES19,2))</f>
        <v/>
      </c>
      <c r="ER68" s="320" t="str">
        <f>IF('Input - Personnel'!ET19=0,"",ROUND('Input - Personnel'!$I19*'Input - Personnel'!ET19,2))</f>
        <v/>
      </c>
      <c r="ES68" s="320" t="str">
        <f>IF('Input - Personnel'!EU19=0,"",ROUND('Input - Personnel'!$I19*'Input - Personnel'!EU19,2))</f>
        <v/>
      </c>
      <c r="ET68" s="322"/>
      <c r="EU68" s="322"/>
      <c r="EV68" s="322"/>
      <c r="EW68" s="322"/>
    </row>
    <row r="69" spans="1:153" s="25" customFormat="1">
      <c r="A69" s="853" t="str">
        <f>IF('Input - Personnel'!A20=0,"",_xlfn.CONCAT('Input - Personnel'!A20,"  / ",'Input - Personnel'!C20))</f>
        <v/>
      </c>
      <c r="B69" s="854"/>
      <c r="C69" s="855"/>
      <c r="D69" s="317" t="str">
        <f>IF('Input - Personnel'!G20=0,"",'Input - Personnel'!G20)</f>
        <v/>
      </c>
      <c r="E69" s="337" t="str">
        <f>IF('Input - Personnel'!D20=0,"",'Input - Personnel'!D20)</f>
        <v/>
      </c>
      <c r="F69" s="335" t="str">
        <f>IF('Input - Personnel'!E20=0,"",SUM('Input - Personnel'!E20,'Input - Personnel'!F20))</f>
        <v/>
      </c>
      <c r="G69" s="329" t="str">
        <f>IF('Input - Personnel'!H20=0,"",'Input - Personnel'!H20)</f>
        <v/>
      </c>
      <c r="H69" s="320" t="str">
        <f t="shared" si="16"/>
        <v/>
      </c>
      <c r="I69" s="320" t="str">
        <f>IF('Input - Personnel'!K20=0,"",ROUND('Input - Personnel'!$I20*'Input - Personnel'!K20,2))</f>
        <v/>
      </c>
      <c r="J69" s="320" t="str">
        <f>IF('Input - Personnel'!L20=0,"",ROUND('Input - Personnel'!$I20*'Input - Personnel'!L20,2))</f>
        <v/>
      </c>
      <c r="K69" s="320" t="str">
        <f>IF('Input - Personnel'!M20=0,"",ROUND('Input - Personnel'!$I20*'Input - Personnel'!M20,2))</f>
        <v/>
      </c>
      <c r="L69" s="320" t="str">
        <f>IF('Input - Personnel'!N20=0,"",ROUND('Input - Personnel'!$I20*'Input - Personnel'!N20,2))</f>
        <v/>
      </c>
      <c r="M69" s="320" t="str">
        <f>IF('Input - Personnel'!O20=0,"",ROUND('Input - Personnel'!$I20*'Input - Personnel'!O20,2))</f>
        <v/>
      </c>
      <c r="N69" s="320" t="str">
        <f>IF('Input - Personnel'!P20=0,"",ROUND('Input - Personnel'!$I20*'Input - Personnel'!P20,2))</f>
        <v/>
      </c>
      <c r="O69" s="320" t="str">
        <f>IF('Input - Personnel'!Q20=0,"",ROUND('Input - Personnel'!$I20*'Input - Personnel'!Q20,2))</f>
        <v/>
      </c>
      <c r="P69" s="320" t="str">
        <f>IF('Input - Personnel'!R20=0,"",ROUND('Input - Personnel'!$I20*'Input - Personnel'!R20,2))</f>
        <v/>
      </c>
      <c r="Q69" s="320" t="str">
        <f>IF('Input - Personnel'!S20=0,"",ROUND('Input - Personnel'!$I20*'Input - Personnel'!S20,2))</f>
        <v/>
      </c>
      <c r="R69" s="320" t="str">
        <f>IF('Input - Personnel'!T20=0,"",ROUND('Input - Personnel'!$I20*'Input - Personnel'!T20,2))</f>
        <v/>
      </c>
      <c r="S69" s="320" t="str">
        <f>IF('Input - Personnel'!U20=0,"",ROUND('Input - Personnel'!$I20*'Input - Personnel'!U20,2))</f>
        <v/>
      </c>
      <c r="T69" s="320" t="str">
        <f>IF('Input - Personnel'!V20=0,"",ROUND('Input - Personnel'!$I20*'Input - Personnel'!V20,2))</f>
        <v/>
      </c>
      <c r="U69" s="320" t="str">
        <f>IF('Input - Personnel'!W20=0,"",ROUND('Input - Personnel'!$I20*'Input - Personnel'!W20,2))</f>
        <v/>
      </c>
      <c r="V69" s="320" t="str">
        <f>IF('Input - Personnel'!X20=0,"",ROUND('Input - Personnel'!$I20*'Input - Personnel'!X20,2))</f>
        <v/>
      </c>
      <c r="W69" s="320" t="str">
        <f>IF('Input - Personnel'!Y20=0,"",ROUND('Input - Personnel'!$I20*'Input - Personnel'!Y20,2))</f>
        <v/>
      </c>
      <c r="X69" s="320" t="str">
        <f>IF('Input - Personnel'!Z20=0,"",ROUND('Input - Personnel'!$I20*'Input - Personnel'!Z20,2))</f>
        <v/>
      </c>
      <c r="Y69" s="320" t="str">
        <f>IF('Input - Personnel'!AA20=0,"",ROUND('Input - Personnel'!$I20*'Input - Personnel'!AA20,2))</f>
        <v/>
      </c>
      <c r="Z69" s="320" t="str">
        <f>IF('Input - Personnel'!AB20=0,"",ROUND('Input - Personnel'!$I20*'Input - Personnel'!AB20,2))</f>
        <v/>
      </c>
      <c r="AA69" s="320" t="str">
        <f>IF('Input - Personnel'!AC20=0,"",ROUND('Input - Personnel'!$I20*'Input - Personnel'!AC20,2))</f>
        <v/>
      </c>
      <c r="AB69" s="320" t="str">
        <f>IF('Input - Personnel'!AD20=0,"",ROUND('Input - Personnel'!$I20*'Input - Personnel'!AD20,2))</f>
        <v/>
      </c>
      <c r="AC69" s="320" t="str">
        <f>IF('Input - Personnel'!AE20=0,"",ROUND('Input - Personnel'!$I20*'Input - Personnel'!AE20,2))</f>
        <v/>
      </c>
      <c r="AD69" s="320" t="str">
        <f>IF('Input - Personnel'!AF20=0,"",ROUND('Input - Personnel'!$I20*'Input - Personnel'!AF20,2))</f>
        <v/>
      </c>
      <c r="AE69" s="320" t="str">
        <f>IF('Input - Personnel'!AG20=0,"",ROUND('Input - Personnel'!$I20*'Input - Personnel'!AG20,2))</f>
        <v/>
      </c>
      <c r="AF69" s="320" t="str">
        <f>IF('Input - Personnel'!AH20=0,"",ROUND('Input - Personnel'!$I20*'Input - Personnel'!AH20,2))</f>
        <v/>
      </c>
      <c r="AG69" s="320" t="str">
        <f>IF('Input - Personnel'!AI20=0,"",ROUND('Input - Personnel'!$I20*'Input - Personnel'!AI20,2))</f>
        <v/>
      </c>
      <c r="AH69" s="320" t="str">
        <f>IF('Input - Personnel'!AJ20=0,"",ROUND('Input - Personnel'!$I20*'Input - Personnel'!AJ20,2))</f>
        <v/>
      </c>
      <c r="AI69" s="320" t="str">
        <f>IF('Input - Personnel'!AK20=0,"",ROUND('Input - Personnel'!$I20*'Input - Personnel'!AK20,2))</f>
        <v/>
      </c>
      <c r="AJ69" s="320" t="str">
        <f>IF('Input - Personnel'!AL20=0,"",ROUND('Input - Personnel'!$I20*'Input - Personnel'!AL20,2))</f>
        <v/>
      </c>
      <c r="AK69" s="320" t="str">
        <f>IF('Input - Personnel'!AM20=0,"",ROUND('Input - Personnel'!$I20*'Input - Personnel'!AM20,2))</f>
        <v/>
      </c>
      <c r="AL69" s="320" t="str">
        <f>IF('Input - Personnel'!AN20=0,"",ROUND('Input - Personnel'!$I20*'Input - Personnel'!AN20,2))</f>
        <v/>
      </c>
      <c r="AM69" s="320" t="str">
        <f>IF('Input - Personnel'!AO20=0,"",ROUND('Input - Personnel'!$I20*'Input - Personnel'!AO20,2))</f>
        <v/>
      </c>
      <c r="AN69" s="320" t="str">
        <f>IF('Input - Personnel'!AP20=0,"",ROUND('Input - Personnel'!$I20*'Input - Personnel'!AP20,2))</f>
        <v/>
      </c>
      <c r="AO69" s="320" t="str">
        <f>IF('Input - Personnel'!AQ20=0,"",ROUND('Input - Personnel'!$I20*'Input - Personnel'!AQ20,2))</f>
        <v/>
      </c>
      <c r="AP69" s="320" t="str">
        <f>IF('Input - Personnel'!AR20=0,"",ROUND('Input - Personnel'!$I20*'Input - Personnel'!AR20,2))</f>
        <v/>
      </c>
      <c r="AQ69" s="320" t="str">
        <f>IF('Input - Personnel'!AS20=0,"",ROUND('Input - Personnel'!$I20*'Input - Personnel'!AS20,2))</f>
        <v/>
      </c>
      <c r="AR69" s="320" t="str">
        <f>IF('Input - Personnel'!AT20=0,"",ROUND('Input - Personnel'!$I20*'Input - Personnel'!AT20,2))</f>
        <v/>
      </c>
      <c r="AS69" s="320" t="str">
        <f>IF('Input - Personnel'!AU20=0,"",ROUND('Input - Personnel'!$I20*'Input - Personnel'!AU20,2))</f>
        <v/>
      </c>
      <c r="AT69" s="320" t="str">
        <f>IF('Input - Personnel'!AV20=0,"",ROUND('Input - Personnel'!$I20*'Input - Personnel'!AV20,2))</f>
        <v/>
      </c>
      <c r="AU69" s="320" t="str">
        <f>IF('Input - Personnel'!AW20=0,"",ROUND('Input - Personnel'!$I20*'Input - Personnel'!AW20,2))</f>
        <v/>
      </c>
      <c r="AV69" s="320" t="str">
        <f>IF('Input - Personnel'!AX20=0,"",ROUND('Input - Personnel'!$I20*'Input - Personnel'!AX20,2))</f>
        <v/>
      </c>
      <c r="AW69" s="320" t="str">
        <f>IF('Input - Personnel'!AY20=0,"",ROUND('Input - Personnel'!$I20*'Input - Personnel'!AY20,2))</f>
        <v/>
      </c>
      <c r="AX69" s="320" t="str">
        <f>IF('Input - Personnel'!AZ20=0,"",ROUND('Input - Personnel'!$I20*'Input - Personnel'!AZ20,2))</f>
        <v/>
      </c>
      <c r="AY69" s="320" t="str">
        <f>IF('Input - Personnel'!BA20=0,"",ROUND('Input - Personnel'!$I20*'Input - Personnel'!BA20,2))</f>
        <v/>
      </c>
      <c r="AZ69" s="320" t="str">
        <f>IF('Input - Personnel'!BB20=0,"",ROUND('Input - Personnel'!$I20*'Input - Personnel'!BB20,2))</f>
        <v/>
      </c>
      <c r="BA69" s="320" t="str">
        <f>IF('Input - Personnel'!BC20=0,"",ROUND('Input - Personnel'!$I20*'Input - Personnel'!BC20,2))</f>
        <v/>
      </c>
      <c r="BB69" s="320" t="str">
        <f>IF('Input - Personnel'!BD20=0,"",ROUND('Input - Personnel'!$I20*'Input - Personnel'!BD20,2))</f>
        <v/>
      </c>
      <c r="BC69" s="320" t="str">
        <f>IF('Input - Personnel'!BE20=0,"",ROUND('Input - Personnel'!$I20*'Input - Personnel'!BE20,2))</f>
        <v/>
      </c>
      <c r="BD69" s="320" t="str">
        <f>IF('Input - Personnel'!BF20=0,"",ROUND('Input - Personnel'!$I20*'Input - Personnel'!BF20,2))</f>
        <v/>
      </c>
      <c r="BE69" s="320" t="str">
        <f>IF('Input - Personnel'!BG20=0,"",ROUND('Input - Personnel'!$I20*'Input - Personnel'!BG20,2))</f>
        <v/>
      </c>
      <c r="BF69" s="320" t="str">
        <f>IF('Input - Personnel'!BH20=0,"",ROUND('Input - Personnel'!$I20*'Input - Personnel'!BH20,2))</f>
        <v/>
      </c>
      <c r="BG69" s="320" t="str">
        <f>IF('Input - Personnel'!BI20=0,"",ROUND('Input - Personnel'!$I20*'Input - Personnel'!BI20,2))</f>
        <v/>
      </c>
      <c r="BH69" s="320" t="str">
        <f>IF('Input - Personnel'!BJ20=0,"",ROUND('Input - Personnel'!$I20*'Input - Personnel'!BJ20,2))</f>
        <v/>
      </c>
      <c r="BI69" s="320" t="str">
        <f>IF('Input - Personnel'!BK20=0,"",ROUND('Input - Personnel'!$I20*'Input - Personnel'!BK20,2))</f>
        <v/>
      </c>
      <c r="BJ69" s="320" t="str">
        <f>IF('Input - Personnel'!BL20=0,"",ROUND('Input - Personnel'!$I20*'Input - Personnel'!BL20,2))</f>
        <v/>
      </c>
      <c r="BK69" s="320" t="str">
        <f>IF('Input - Personnel'!BM20=0,"",ROUND('Input - Personnel'!$I20*'Input - Personnel'!BM20,2))</f>
        <v/>
      </c>
      <c r="BL69" s="320" t="str">
        <f>IF('Input - Personnel'!BN20=0,"",ROUND('Input - Personnel'!$I20*'Input - Personnel'!BN20,2))</f>
        <v/>
      </c>
      <c r="BM69" s="320" t="str">
        <f>IF('Input - Personnel'!BO20=0,"",ROUND('Input - Personnel'!$I20*'Input - Personnel'!BO20,2))</f>
        <v/>
      </c>
      <c r="BN69" s="320" t="str">
        <f>IF('Input - Personnel'!BP20=0,"",ROUND('Input - Personnel'!$I20*'Input - Personnel'!BP20,2))</f>
        <v/>
      </c>
      <c r="BO69" s="320" t="str">
        <f>IF('Input - Personnel'!BQ20=0,"",ROUND('Input - Personnel'!$I20*'Input - Personnel'!BQ20,2))</f>
        <v/>
      </c>
      <c r="BP69" s="320" t="str">
        <f>IF('Input - Personnel'!BR20=0,"",ROUND('Input - Personnel'!$I20*'Input - Personnel'!BR20,2))</f>
        <v/>
      </c>
      <c r="BQ69" s="320" t="str">
        <f>IF('Input - Personnel'!BS20=0,"",ROUND('Input - Personnel'!$I20*'Input - Personnel'!BS20,2))</f>
        <v/>
      </c>
      <c r="BR69" s="320" t="str">
        <f>IF('Input - Personnel'!BT20=0,"",ROUND('Input - Personnel'!$I20*'Input - Personnel'!BT20,2))</f>
        <v/>
      </c>
      <c r="BS69" s="320" t="str">
        <f>IF('Input - Personnel'!BU20=0,"",ROUND('Input - Personnel'!$I20*'Input - Personnel'!BU20,2))</f>
        <v/>
      </c>
      <c r="BT69" s="320" t="str">
        <f>IF('Input - Personnel'!BV20=0,"",ROUND('Input - Personnel'!$I20*'Input - Personnel'!BV20,2))</f>
        <v/>
      </c>
      <c r="BU69" s="320" t="str">
        <f>IF('Input - Personnel'!BW20=0,"",ROUND('Input - Personnel'!$I20*'Input - Personnel'!BW20,2))</f>
        <v/>
      </c>
      <c r="BV69" s="320" t="str">
        <f>IF('Input - Personnel'!BX20=0,"",ROUND('Input - Personnel'!$I20*'Input - Personnel'!BX20,2))</f>
        <v/>
      </c>
      <c r="BW69" s="320" t="str">
        <f>IF('Input - Personnel'!BY20=0,"",ROUND('Input - Personnel'!$I20*'Input - Personnel'!BY20,2))</f>
        <v/>
      </c>
      <c r="BX69" s="320" t="str">
        <f>IF('Input - Personnel'!BZ20=0,"",ROUND('Input - Personnel'!$I20*'Input - Personnel'!BZ20,2))</f>
        <v/>
      </c>
      <c r="BY69" s="320" t="str">
        <f>IF('Input - Personnel'!CA20=0,"",ROUND('Input - Personnel'!$I20*'Input - Personnel'!CA20,2))</f>
        <v/>
      </c>
      <c r="BZ69" s="320" t="str">
        <f>IF('Input - Personnel'!CB20=0,"",ROUND('Input - Personnel'!$I20*'Input - Personnel'!CB20,2))</f>
        <v/>
      </c>
      <c r="CA69" s="320" t="str">
        <f>IF('Input - Personnel'!CC20=0,"",ROUND('Input - Personnel'!$I20*'Input - Personnel'!CC20,2))</f>
        <v/>
      </c>
      <c r="CB69" s="320" t="str">
        <f>IF('Input - Personnel'!CD20=0,"",ROUND('Input - Personnel'!$I20*'Input - Personnel'!CD20,2))</f>
        <v/>
      </c>
      <c r="CC69" s="320" t="str">
        <f>IF('Input - Personnel'!CE20=0,"",ROUND('Input - Personnel'!$I20*'Input - Personnel'!CE20,2))</f>
        <v/>
      </c>
      <c r="CD69" s="320" t="str">
        <f>IF('Input - Personnel'!CF20=0,"",ROUND('Input - Personnel'!$I20*'Input - Personnel'!CF20,2))</f>
        <v/>
      </c>
      <c r="CE69" s="320" t="str">
        <f>IF('Input - Personnel'!CG20=0,"",ROUND('Input - Personnel'!$I20*'Input - Personnel'!CG20,2))</f>
        <v/>
      </c>
      <c r="CF69" s="320" t="str">
        <f>IF('Input - Personnel'!CH20=0,"",ROUND('Input - Personnel'!$I20*'Input - Personnel'!CH20,2))</f>
        <v/>
      </c>
      <c r="CG69" s="320" t="str">
        <f>IF('Input - Personnel'!CI20=0,"",ROUND('Input - Personnel'!$I20*'Input - Personnel'!CI20,2))</f>
        <v/>
      </c>
      <c r="CH69" s="320" t="str">
        <f>IF('Input - Personnel'!CJ20=0,"",ROUND('Input - Personnel'!$I20*'Input - Personnel'!CJ20,2))</f>
        <v/>
      </c>
      <c r="CI69" s="320" t="str">
        <f>IF('Input - Personnel'!CK20=0,"",ROUND('Input - Personnel'!$I20*'Input - Personnel'!CK20,2))</f>
        <v/>
      </c>
      <c r="CJ69" s="320" t="str">
        <f>IF('Input - Personnel'!CL20=0,"",ROUND('Input - Personnel'!$I20*'Input - Personnel'!CL20,2))</f>
        <v/>
      </c>
      <c r="CK69" s="320" t="str">
        <f>IF('Input - Personnel'!CM20=0,"",ROUND('Input - Personnel'!$I20*'Input - Personnel'!CM20,2))</f>
        <v/>
      </c>
      <c r="CL69" s="320" t="str">
        <f>IF('Input - Personnel'!CN20=0,"",ROUND('Input - Personnel'!$I20*'Input - Personnel'!CN20,2))</f>
        <v/>
      </c>
      <c r="CM69" s="320" t="str">
        <f>IF('Input - Personnel'!CO20=0,"",ROUND('Input - Personnel'!$I20*'Input - Personnel'!CO20,2))</f>
        <v/>
      </c>
      <c r="CN69" s="320" t="str">
        <f>IF('Input - Personnel'!CP20=0,"",ROUND('Input - Personnel'!$I20*'Input - Personnel'!CP20,2))</f>
        <v/>
      </c>
      <c r="CO69" s="320" t="str">
        <f>IF('Input - Personnel'!CQ20=0,"",ROUND('Input - Personnel'!$I20*'Input - Personnel'!CQ20,2))</f>
        <v/>
      </c>
      <c r="CP69" s="320" t="str">
        <f>IF('Input - Personnel'!CR20=0,"",ROUND('Input - Personnel'!$I20*'Input - Personnel'!CR20,2))</f>
        <v/>
      </c>
      <c r="CQ69" s="320" t="str">
        <f>IF('Input - Personnel'!CS20=0,"",ROUND('Input - Personnel'!$I20*'Input - Personnel'!CS20,2))</f>
        <v/>
      </c>
      <c r="CR69" s="320" t="str">
        <f>IF('Input - Personnel'!CT20=0,"",ROUND('Input - Personnel'!$I20*'Input - Personnel'!CT20,2))</f>
        <v/>
      </c>
      <c r="CS69" s="320" t="str">
        <f>IF('Input - Personnel'!CU20=0,"",ROUND('Input - Personnel'!$I20*'Input - Personnel'!CU20,2))</f>
        <v/>
      </c>
      <c r="CT69" s="320" t="str">
        <f>IF('Input - Personnel'!CV20=0,"",ROUND('Input - Personnel'!$I20*'Input - Personnel'!CV20,2))</f>
        <v/>
      </c>
      <c r="CU69" s="320" t="str">
        <f>IF('Input - Personnel'!CW20=0,"",ROUND('Input - Personnel'!$I20*'Input - Personnel'!CW20,2))</f>
        <v/>
      </c>
      <c r="CV69" s="320" t="str">
        <f>IF('Input - Personnel'!CX20=0,"",ROUND('Input - Personnel'!$I20*'Input - Personnel'!CX20,2))</f>
        <v/>
      </c>
      <c r="CW69" s="320" t="str">
        <f>IF('Input - Personnel'!CY20=0,"",ROUND('Input - Personnel'!$I20*'Input - Personnel'!CY20,2))</f>
        <v/>
      </c>
      <c r="CX69" s="320" t="str">
        <f>IF('Input - Personnel'!CZ20=0,"",ROUND('Input - Personnel'!$I20*'Input - Personnel'!CZ20,2))</f>
        <v/>
      </c>
      <c r="CY69" s="320" t="str">
        <f>IF('Input - Personnel'!DA20=0,"",ROUND('Input - Personnel'!$I20*'Input - Personnel'!DA20,2))</f>
        <v/>
      </c>
      <c r="CZ69" s="320" t="str">
        <f>IF('Input - Personnel'!DB20=0,"",ROUND('Input - Personnel'!$I20*'Input - Personnel'!DB20,2))</f>
        <v/>
      </c>
      <c r="DA69" s="320" t="str">
        <f>IF('Input - Personnel'!DC20=0,"",ROUND('Input - Personnel'!$I20*'Input - Personnel'!DC20,2))</f>
        <v/>
      </c>
      <c r="DB69" s="320" t="str">
        <f>IF('Input - Personnel'!DD20=0,"",ROUND('Input - Personnel'!$I20*'Input - Personnel'!DD20,2))</f>
        <v/>
      </c>
      <c r="DC69" s="320" t="str">
        <f>IF('Input - Personnel'!DE20=0,"",ROUND('Input - Personnel'!$I20*'Input - Personnel'!DE20,2))</f>
        <v/>
      </c>
      <c r="DD69" s="320" t="str">
        <f>IF('Input - Personnel'!DF20=0,"",ROUND('Input - Personnel'!$I20*'Input - Personnel'!DF20,2))</f>
        <v/>
      </c>
      <c r="DE69" s="320" t="str">
        <f>IF('Input - Personnel'!DG20=0,"",ROUND('Input - Personnel'!$I20*'Input - Personnel'!DG20,2))</f>
        <v/>
      </c>
      <c r="DF69" s="320" t="str">
        <f>IF('Input - Personnel'!DH20=0,"",ROUND('Input - Personnel'!$I20*'Input - Personnel'!DH20,2))</f>
        <v/>
      </c>
      <c r="DG69" s="320" t="str">
        <f>IF('Input - Personnel'!DI20=0,"",ROUND('Input - Personnel'!$I20*'Input - Personnel'!DI20,2))</f>
        <v/>
      </c>
      <c r="DH69" s="320" t="str">
        <f>IF('Input - Personnel'!DJ20=0,"",ROUND('Input - Personnel'!$I20*'Input - Personnel'!DJ20,2))</f>
        <v/>
      </c>
      <c r="DI69" s="320" t="str">
        <f>IF('Input - Personnel'!DK20=0,"",ROUND('Input - Personnel'!$I20*'Input - Personnel'!DK20,2))</f>
        <v/>
      </c>
      <c r="DJ69" s="320" t="str">
        <f>IF('Input - Personnel'!DL20=0,"",ROUND('Input - Personnel'!$I20*'Input - Personnel'!DL20,2))</f>
        <v/>
      </c>
      <c r="DK69" s="320" t="str">
        <f>IF('Input - Personnel'!DM20=0,"",ROUND('Input - Personnel'!$I20*'Input - Personnel'!DM20,2))</f>
        <v/>
      </c>
      <c r="DL69" s="320" t="str">
        <f>IF('Input - Personnel'!DN20=0,"",ROUND('Input - Personnel'!$I20*'Input - Personnel'!DN20,2))</f>
        <v/>
      </c>
      <c r="DM69" s="320" t="str">
        <f>IF('Input - Personnel'!DO20=0,"",ROUND('Input - Personnel'!$I20*'Input - Personnel'!DO20,2))</f>
        <v/>
      </c>
      <c r="DN69" s="320" t="str">
        <f>IF('Input - Personnel'!DP20=0,"",ROUND('Input - Personnel'!$I20*'Input - Personnel'!DP20,2))</f>
        <v/>
      </c>
      <c r="DO69" s="320" t="str">
        <f>IF('Input - Personnel'!DQ20=0,"",ROUND('Input - Personnel'!$I20*'Input - Personnel'!DQ20,2))</f>
        <v/>
      </c>
      <c r="DP69" s="320" t="str">
        <f>IF('Input - Personnel'!DR20=0,"",ROUND('Input - Personnel'!$I20*'Input - Personnel'!DR20,2))</f>
        <v/>
      </c>
      <c r="DQ69" s="320" t="str">
        <f>IF('Input - Personnel'!DS20=0,"",ROUND('Input - Personnel'!$I20*'Input - Personnel'!DS20,2))</f>
        <v/>
      </c>
      <c r="DR69" s="320" t="str">
        <f>IF('Input - Personnel'!DT20=0,"",ROUND('Input - Personnel'!$I20*'Input - Personnel'!DT20,2))</f>
        <v/>
      </c>
      <c r="DS69" s="320" t="str">
        <f>IF('Input - Personnel'!DU20=0,"",ROUND('Input - Personnel'!$I20*'Input - Personnel'!DU20,2))</f>
        <v/>
      </c>
      <c r="DT69" s="320" t="str">
        <f>IF('Input - Personnel'!DV20=0,"",ROUND('Input - Personnel'!$I20*'Input - Personnel'!DV20,2))</f>
        <v/>
      </c>
      <c r="DU69" s="320" t="str">
        <f>IF('Input - Personnel'!DW20=0,"",ROUND('Input - Personnel'!$I20*'Input - Personnel'!DW20,2))</f>
        <v/>
      </c>
      <c r="DV69" s="320" t="str">
        <f>IF('Input - Personnel'!DX20=0,"",ROUND('Input - Personnel'!$I20*'Input - Personnel'!DX20,2))</f>
        <v/>
      </c>
      <c r="DW69" s="320" t="str">
        <f>IF('Input - Personnel'!DY20=0,"",ROUND('Input - Personnel'!$I20*'Input - Personnel'!DY20,2))</f>
        <v/>
      </c>
      <c r="DX69" s="320" t="str">
        <f>IF('Input - Personnel'!DZ20=0,"",ROUND('Input - Personnel'!$I20*'Input - Personnel'!DZ20,2))</f>
        <v/>
      </c>
      <c r="DY69" s="320" t="str">
        <f>IF('Input - Personnel'!EA20=0,"",ROUND('Input - Personnel'!$I20*'Input - Personnel'!EA20,2))</f>
        <v/>
      </c>
      <c r="DZ69" s="320" t="str">
        <f>IF('Input - Personnel'!EB20=0,"",ROUND('Input - Personnel'!$I20*'Input - Personnel'!EB20,2))</f>
        <v/>
      </c>
      <c r="EA69" s="320" t="str">
        <f>IF('Input - Personnel'!EC20=0,"",ROUND('Input - Personnel'!$I20*'Input - Personnel'!EC20,2))</f>
        <v/>
      </c>
      <c r="EB69" s="320" t="str">
        <f>IF('Input - Personnel'!ED20=0,"",ROUND('Input - Personnel'!$I20*'Input - Personnel'!ED20,2))</f>
        <v/>
      </c>
      <c r="EC69" s="320" t="str">
        <f>IF('Input - Personnel'!EE20=0,"",ROUND('Input - Personnel'!$I20*'Input - Personnel'!EE20,2))</f>
        <v/>
      </c>
      <c r="ED69" s="320" t="str">
        <f>IF('Input - Personnel'!EF20=0,"",ROUND('Input - Personnel'!$I20*'Input - Personnel'!EF20,2))</f>
        <v/>
      </c>
      <c r="EE69" s="320" t="str">
        <f>IF('Input - Personnel'!EG20=0,"",ROUND('Input - Personnel'!$I20*'Input - Personnel'!EG20,2))</f>
        <v/>
      </c>
      <c r="EF69" s="320" t="str">
        <f>IF('Input - Personnel'!EH20=0,"",ROUND('Input - Personnel'!$I20*'Input - Personnel'!EH20,2))</f>
        <v/>
      </c>
      <c r="EG69" s="320" t="str">
        <f>IF('Input - Personnel'!EI20=0,"",ROUND('Input - Personnel'!$I20*'Input - Personnel'!EI20,2))</f>
        <v/>
      </c>
      <c r="EH69" s="320" t="str">
        <f>IF('Input - Personnel'!EJ20=0,"",ROUND('Input - Personnel'!$I20*'Input - Personnel'!EJ20,2))</f>
        <v/>
      </c>
      <c r="EI69" s="320" t="str">
        <f>IF('Input - Personnel'!EK20=0,"",ROUND('Input - Personnel'!$I20*'Input - Personnel'!EK20,2))</f>
        <v/>
      </c>
      <c r="EJ69" s="320" t="str">
        <f>IF('Input - Personnel'!EL20=0,"",ROUND('Input - Personnel'!$I20*'Input - Personnel'!EL20,2))</f>
        <v/>
      </c>
      <c r="EK69" s="320" t="str">
        <f>IF('Input - Personnel'!EM20=0,"",ROUND('Input - Personnel'!$I20*'Input - Personnel'!EM20,2))</f>
        <v/>
      </c>
      <c r="EL69" s="320" t="str">
        <f>IF('Input - Personnel'!EN20=0,"",ROUND('Input - Personnel'!$I20*'Input - Personnel'!EN20,2))</f>
        <v/>
      </c>
      <c r="EM69" s="320" t="str">
        <f>IF('Input - Personnel'!EO20=0,"",ROUND('Input - Personnel'!$I20*'Input - Personnel'!EO20,2))</f>
        <v/>
      </c>
      <c r="EN69" s="320" t="str">
        <f>IF('Input - Personnel'!EP20=0,"",ROUND('Input - Personnel'!$I20*'Input - Personnel'!EP20,2))</f>
        <v/>
      </c>
      <c r="EO69" s="320" t="str">
        <f>IF('Input - Personnel'!EQ20=0,"",ROUND('Input - Personnel'!$I20*'Input - Personnel'!EQ20,2))</f>
        <v/>
      </c>
      <c r="EP69" s="320" t="str">
        <f>IF('Input - Personnel'!ER20=0,"",ROUND('Input - Personnel'!$I20*'Input - Personnel'!ER20,2))</f>
        <v/>
      </c>
      <c r="EQ69" s="320" t="str">
        <f>IF('Input - Personnel'!ES20=0,"",ROUND('Input - Personnel'!$I20*'Input - Personnel'!ES20,2))</f>
        <v/>
      </c>
      <c r="ER69" s="320" t="str">
        <f>IF('Input - Personnel'!ET20=0,"",ROUND('Input - Personnel'!$I20*'Input - Personnel'!ET20,2))</f>
        <v/>
      </c>
      <c r="ES69" s="320" t="str">
        <f>IF('Input - Personnel'!EU20=0,"",ROUND('Input - Personnel'!$I20*'Input - Personnel'!EU20,2))</f>
        <v/>
      </c>
      <c r="ET69" s="322"/>
      <c r="EU69" s="322"/>
      <c r="EV69" s="322"/>
      <c r="EW69" s="322"/>
    </row>
    <row r="70" spans="1:153" s="25" customFormat="1">
      <c r="A70" s="853" t="str">
        <f>IF('Input - Personnel'!A21=0,"",_xlfn.CONCAT('Input - Personnel'!A21,"  / ",'Input - Personnel'!C21))</f>
        <v/>
      </c>
      <c r="B70" s="854"/>
      <c r="C70" s="855"/>
      <c r="D70" s="317" t="str">
        <f>IF('Input - Personnel'!G21=0,"",'Input - Personnel'!G21)</f>
        <v/>
      </c>
      <c r="E70" s="337" t="str">
        <f>IF('Input - Personnel'!D21=0,"",'Input - Personnel'!D21)</f>
        <v/>
      </c>
      <c r="F70" s="335" t="str">
        <f>IF('Input - Personnel'!E21=0,"",SUM('Input - Personnel'!E21,'Input - Personnel'!F21))</f>
        <v/>
      </c>
      <c r="G70" s="329" t="str">
        <f>IF('Input - Personnel'!H21=0,"",'Input - Personnel'!H21)</f>
        <v/>
      </c>
      <c r="H70" s="320" t="str">
        <f t="shared" si="16"/>
        <v/>
      </c>
      <c r="I70" s="320" t="str">
        <f>IF('Input - Personnel'!K21=0,"",ROUND('Input - Personnel'!$I21*'Input - Personnel'!K21,2))</f>
        <v/>
      </c>
      <c r="J70" s="320" t="str">
        <f>IF('Input - Personnel'!L21=0,"",ROUND('Input - Personnel'!$I21*'Input - Personnel'!L21,2))</f>
        <v/>
      </c>
      <c r="K70" s="320" t="str">
        <f>IF('Input - Personnel'!M21=0,"",ROUND('Input - Personnel'!$I21*'Input - Personnel'!M21,2))</f>
        <v/>
      </c>
      <c r="L70" s="320" t="str">
        <f>IF('Input - Personnel'!N21=0,"",ROUND('Input - Personnel'!$I21*'Input - Personnel'!N21,2))</f>
        <v/>
      </c>
      <c r="M70" s="320" t="str">
        <f>IF('Input - Personnel'!O21=0,"",ROUND('Input - Personnel'!$I21*'Input - Personnel'!O21,2))</f>
        <v/>
      </c>
      <c r="N70" s="320" t="str">
        <f>IF('Input - Personnel'!P21=0,"",ROUND('Input - Personnel'!$I21*'Input - Personnel'!P21,2))</f>
        <v/>
      </c>
      <c r="O70" s="320" t="str">
        <f>IF('Input - Personnel'!Q21=0,"",ROUND('Input - Personnel'!$I21*'Input - Personnel'!Q21,2))</f>
        <v/>
      </c>
      <c r="P70" s="320" t="str">
        <f>IF('Input - Personnel'!R21=0,"",ROUND('Input - Personnel'!$I21*'Input - Personnel'!R21,2))</f>
        <v/>
      </c>
      <c r="Q70" s="320" t="str">
        <f>IF('Input - Personnel'!S21=0,"",ROUND('Input - Personnel'!$I21*'Input - Personnel'!S21,2))</f>
        <v/>
      </c>
      <c r="R70" s="320" t="str">
        <f>IF('Input - Personnel'!T21=0,"",ROUND('Input - Personnel'!$I21*'Input - Personnel'!T21,2))</f>
        <v/>
      </c>
      <c r="S70" s="320" t="str">
        <f>IF('Input - Personnel'!U21=0,"",ROUND('Input - Personnel'!$I21*'Input - Personnel'!U21,2))</f>
        <v/>
      </c>
      <c r="T70" s="320" t="str">
        <f>IF('Input - Personnel'!V21=0,"",ROUND('Input - Personnel'!$I21*'Input - Personnel'!V21,2))</f>
        <v/>
      </c>
      <c r="U70" s="320" t="str">
        <f>IF('Input - Personnel'!W21=0,"",ROUND('Input - Personnel'!$I21*'Input - Personnel'!W21,2))</f>
        <v/>
      </c>
      <c r="V70" s="320" t="str">
        <f>IF('Input - Personnel'!X21=0,"",ROUND('Input - Personnel'!$I21*'Input - Personnel'!X21,2))</f>
        <v/>
      </c>
      <c r="W70" s="320" t="str">
        <f>IF('Input - Personnel'!Y21=0,"",ROUND('Input - Personnel'!$I21*'Input - Personnel'!Y21,2))</f>
        <v/>
      </c>
      <c r="X70" s="320" t="str">
        <f>IF('Input - Personnel'!Z21=0,"",ROUND('Input - Personnel'!$I21*'Input - Personnel'!Z21,2))</f>
        <v/>
      </c>
      <c r="Y70" s="320" t="str">
        <f>IF('Input - Personnel'!AA21=0,"",ROUND('Input - Personnel'!$I21*'Input - Personnel'!AA21,2))</f>
        <v/>
      </c>
      <c r="Z70" s="320" t="str">
        <f>IF('Input - Personnel'!AB21=0,"",ROUND('Input - Personnel'!$I21*'Input - Personnel'!AB21,2))</f>
        <v/>
      </c>
      <c r="AA70" s="320" t="str">
        <f>IF('Input - Personnel'!AC21=0,"",ROUND('Input - Personnel'!$I21*'Input - Personnel'!AC21,2))</f>
        <v/>
      </c>
      <c r="AB70" s="320" t="str">
        <f>IF('Input - Personnel'!AD21=0,"",ROUND('Input - Personnel'!$I21*'Input - Personnel'!AD21,2))</f>
        <v/>
      </c>
      <c r="AC70" s="320" t="str">
        <f>IF('Input - Personnel'!AE21=0,"",ROUND('Input - Personnel'!$I21*'Input - Personnel'!AE21,2))</f>
        <v/>
      </c>
      <c r="AD70" s="320" t="str">
        <f>IF('Input - Personnel'!AF21=0,"",ROUND('Input - Personnel'!$I21*'Input - Personnel'!AF21,2))</f>
        <v/>
      </c>
      <c r="AE70" s="320" t="str">
        <f>IF('Input - Personnel'!AG21=0,"",ROUND('Input - Personnel'!$I21*'Input - Personnel'!AG21,2))</f>
        <v/>
      </c>
      <c r="AF70" s="320" t="str">
        <f>IF('Input - Personnel'!AH21=0,"",ROUND('Input - Personnel'!$I21*'Input - Personnel'!AH21,2))</f>
        <v/>
      </c>
      <c r="AG70" s="320" t="str">
        <f>IF('Input - Personnel'!AI21=0,"",ROUND('Input - Personnel'!$I21*'Input - Personnel'!AI21,2))</f>
        <v/>
      </c>
      <c r="AH70" s="320" t="str">
        <f>IF('Input - Personnel'!AJ21=0,"",ROUND('Input - Personnel'!$I21*'Input - Personnel'!AJ21,2))</f>
        <v/>
      </c>
      <c r="AI70" s="320" t="str">
        <f>IF('Input - Personnel'!AK21=0,"",ROUND('Input - Personnel'!$I21*'Input - Personnel'!AK21,2))</f>
        <v/>
      </c>
      <c r="AJ70" s="320" t="str">
        <f>IF('Input - Personnel'!AL21=0,"",ROUND('Input - Personnel'!$I21*'Input - Personnel'!AL21,2))</f>
        <v/>
      </c>
      <c r="AK70" s="320" t="str">
        <f>IF('Input - Personnel'!AM21=0,"",ROUND('Input - Personnel'!$I21*'Input - Personnel'!AM21,2))</f>
        <v/>
      </c>
      <c r="AL70" s="320" t="str">
        <f>IF('Input - Personnel'!AN21=0,"",ROUND('Input - Personnel'!$I21*'Input - Personnel'!AN21,2))</f>
        <v/>
      </c>
      <c r="AM70" s="320" t="str">
        <f>IF('Input - Personnel'!AO21=0,"",ROUND('Input - Personnel'!$I21*'Input - Personnel'!AO21,2))</f>
        <v/>
      </c>
      <c r="AN70" s="320" t="str">
        <f>IF('Input - Personnel'!AP21=0,"",ROUND('Input - Personnel'!$I21*'Input - Personnel'!AP21,2))</f>
        <v/>
      </c>
      <c r="AO70" s="320" t="str">
        <f>IF('Input - Personnel'!AQ21=0,"",ROUND('Input - Personnel'!$I21*'Input - Personnel'!AQ21,2))</f>
        <v/>
      </c>
      <c r="AP70" s="320" t="str">
        <f>IF('Input - Personnel'!AR21=0,"",ROUND('Input - Personnel'!$I21*'Input - Personnel'!AR21,2))</f>
        <v/>
      </c>
      <c r="AQ70" s="320" t="str">
        <f>IF('Input - Personnel'!AS21=0,"",ROUND('Input - Personnel'!$I21*'Input - Personnel'!AS21,2))</f>
        <v/>
      </c>
      <c r="AR70" s="320" t="str">
        <f>IF('Input - Personnel'!AT21=0,"",ROUND('Input - Personnel'!$I21*'Input - Personnel'!AT21,2))</f>
        <v/>
      </c>
      <c r="AS70" s="320" t="str">
        <f>IF('Input - Personnel'!AU21=0,"",ROUND('Input - Personnel'!$I21*'Input - Personnel'!AU21,2))</f>
        <v/>
      </c>
      <c r="AT70" s="320" t="str">
        <f>IF('Input - Personnel'!AV21=0,"",ROUND('Input - Personnel'!$I21*'Input - Personnel'!AV21,2))</f>
        <v/>
      </c>
      <c r="AU70" s="320" t="str">
        <f>IF('Input - Personnel'!AW21=0,"",ROUND('Input - Personnel'!$I21*'Input - Personnel'!AW21,2))</f>
        <v/>
      </c>
      <c r="AV70" s="320" t="str">
        <f>IF('Input - Personnel'!AX21=0,"",ROUND('Input - Personnel'!$I21*'Input - Personnel'!AX21,2))</f>
        <v/>
      </c>
      <c r="AW70" s="320" t="str">
        <f>IF('Input - Personnel'!AY21=0,"",ROUND('Input - Personnel'!$I21*'Input - Personnel'!AY21,2))</f>
        <v/>
      </c>
      <c r="AX70" s="320" t="str">
        <f>IF('Input - Personnel'!AZ21=0,"",ROUND('Input - Personnel'!$I21*'Input - Personnel'!AZ21,2))</f>
        <v/>
      </c>
      <c r="AY70" s="320" t="str">
        <f>IF('Input - Personnel'!BA21=0,"",ROUND('Input - Personnel'!$I21*'Input - Personnel'!BA21,2))</f>
        <v/>
      </c>
      <c r="AZ70" s="320" t="str">
        <f>IF('Input - Personnel'!BB21=0,"",ROUND('Input - Personnel'!$I21*'Input - Personnel'!BB21,2))</f>
        <v/>
      </c>
      <c r="BA70" s="320" t="str">
        <f>IF('Input - Personnel'!BC21=0,"",ROUND('Input - Personnel'!$I21*'Input - Personnel'!BC21,2))</f>
        <v/>
      </c>
      <c r="BB70" s="320" t="str">
        <f>IF('Input - Personnel'!BD21=0,"",ROUND('Input - Personnel'!$I21*'Input - Personnel'!BD21,2))</f>
        <v/>
      </c>
      <c r="BC70" s="320" t="str">
        <f>IF('Input - Personnel'!BE21=0,"",ROUND('Input - Personnel'!$I21*'Input - Personnel'!BE21,2))</f>
        <v/>
      </c>
      <c r="BD70" s="320" t="str">
        <f>IF('Input - Personnel'!BF21=0,"",ROUND('Input - Personnel'!$I21*'Input - Personnel'!BF21,2))</f>
        <v/>
      </c>
      <c r="BE70" s="320" t="str">
        <f>IF('Input - Personnel'!BG21=0,"",ROUND('Input - Personnel'!$I21*'Input - Personnel'!BG21,2))</f>
        <v/>
      </c>
      <c r="BF70" s="320" t="str">
        <f>IF('Input - Personnel'!BH21=0,"",ROUND('Input - Personnel'!$I21*'Input - Personnel'!BH21,2))</f>
        <v/>
      </c>
      <c r="BG70" s="320" t="str">
        <f>IF('Input - Personnel'!BI21=0,"",ROUND('Input - Personnel'!$I21*'Input - Personnel'!BI21,2))</f>
        <v/>
      </c>
      <c r="BH70" s="320" t="str">
        <f>IF('Input - Personnel'!BJ21=0,"",ROUND('Input - Personnel'!$I21*'Input - Personnel'!BJ21,2))</f>
        <v/>
      </c>
      <c r="BI70" s="320" t="str">
        <f>IF('Input - Personnel'!BK21=0,"",ROUND('Input - Personnel'!$I21*'Input - Personnel'!BK21,2))</f>
        <v/>
      </c>
      <c r="BJ70" s="320" t="str">
        <f>IF('Input - Personnel'!BL21=0,"",ROUND('Input - Personnel'!$I21*'Input - Personnel'!BL21,2))</f>
        <v/>
      </c>
      <c r="BK70" s="320" t="str">
        <f>IF('Input - Personnel'!BM21=0,"",ROUND('Input - Personnel'!$I21*'Input - Personnel'!BM21,2))</f>
        <v/>
      </c>
      <c r="BL70" s="320" t="str">
        <f>IF('Input - Personnel'!BN21=0,"",ROUND('Input - Personnel'!$I21*'Input - Personnel'!BN21,2))</f>
        <v/>
      </c>
      <c r="BM70" s="320" t="str">
        <f>IF('Input - Personnel'!BO21=0,"",ROUND('Input - Personnel'!$I21*'Input - Personnel'!BO21,2))</f>
        <v/>
      </c>
      <c r="BN70" s="320" t="str">
        <f>IF('Input - Personnel'!BP21=0,"",ROUND('Input - Personnel'!$I21*'Input - Personnel'!BP21,2))</f>
        <v/>
      </c>
      <c r="BO70" s="320" t="str">
        <f>IF('Input - Personnel'!BQ21=0,"",ROUND('Input - Personnel'!$I21*'Input - Personnel'!BQ21,2))</f>
        <v/>
      </c>
      <c r="BP70" s="320" t="str">
        <f>IF('Input - Personnel'!BR21=0,"",ROUND('Input - Personnel'!$I21*'Input - Personnel'!BR21,2))</f>
        <v/>
      </c>
      <c r="BQ70" s="320" t="str">
        <f>IF('Input - Personnel'!BS21=0,"",ROUND('Input - Personnel'!$I21*'Input - Personnel'!BS21,2))</f>
        <v/>
      </c>
      <c r="BR70" s="320" t="str">
        <f>IF('Input - Personnel'!BT21=0,"",ROUND('Input - Personnel'!$I21*'Input - Personnel'!BT21,2))</f>
        <v/>
      </c>
      <c r="BS70" s="320" t="str">
        <f>IF('Input - Personnel'!BU21=0,"",ROUND('Input - Personnel'!$I21*'Input - Personnel'!BU21,2))</f>
        <v/>
      </c>
      <c r="BT70" s="320" t="str">
        <f>IF('Input - Personnel'!BV21=0,"",ROUND('Input - Personnel'!$I21*'Input - Personnel'!BV21,2))</f>
        <v/>
      </c>
      <c r="BU70" s="320" t="str">
        <f>IF('Input - Personnel'!BW21=0,"",ROUND('Input - Personnel'!$I21*'Input - Personnel'!BW21,2))</f>
        <v/>
      </c>
      <c r="BV70" s="320" t="str">
        <f>IF('Input - Personnel'!BX21=0,"",ROUND('Input - Personnel'!$I21*'Input - Personnel'!BX21,2))</f>
        <v/>
      </c>
      <c r="BW70" s="320" t="str">
        <f>IF('Input - Personnel'!BY21=0,"",ROUND('Input - Personnel'!$I21*'Input - Personnel'!BY21,2))</f>
        <v/>
      </c>
      <c r="BX70" s="320" t="str">
        <f>IF('Input - Personnel'!BZ21=0,"",ROUND('Input - Personnel'!$I21*'Input - Personnel'!BZ21,2))</f>
        <v/>
      </c>
      <c r="BY70" s="320" t="str">
        <f>IF('Input - Personnel'!CA21=0,"",ROUND('Input - Personnel'!$I21*'Input - Personnel'!CA21,2))</f>
        <v/>
      </c>
      <c r="BZ70" s="320" t="str">
        <f>IF('Input - Personnel'!CB21=0,"",ROUND('Input - Personnel'!$I21*'Input - Personnel'!CB21,2))</f>
        <v/>
      </c>
      <c r="CA70" s="320" t="str">
        <f>IF('Input - Personnel'!CC21=0,"",ROUND('Input - Personnel'!$I21*'Input - Personnel'!CC21,2))</f>
        <v/>
      </c>
      <c r="CB70" s="320" t="str">
        <f>IF('Input - Personnel'!CD21=0,"",ROUND('Input - Personnel'!$I21*'Input - Personnel'!CD21,2))</f>
        <v/>
      </c>
      <c r="CC70" s="320" t="str">
        <f>IF('Input - Personnel'!CE21=0,"",ROUND('Input - Personnel'!$I21*'Input - Personnel'!CE21,2))</f>
        <v/>
      </c>
      <c r="CD70" s="320" t="str">
        <f>IF('Input - Personnel'!CF21=0,"",ROUND('Input - Personnel'!$I21*'Input - Personnel'!CF21,2))</f>
        <v/>
      </c>
      <c r="CE70" s="320" t="str">
        <f>IF('Input - Personnel'!CG21=0,"",ROUND('Input - Personnel'!$I21*'Input - Personnel'!CG21,2))</f>
        <v/>
      </c>
      <c r="CF70" s="320" t="str">
        <f>IF('Input - Personnel'!CH21=0,"",ROUND('Input - Personnel'!$I21*'Input - Personnel'!CH21,2))</f>
        <v/>
      </c>
      <c r="CG70" s="320" t="str">
        <f>IF('Input - Personnel'!CI21=0,"",ROUND('Input - Personnel'!$I21*'Input - Personnel'!CI21,2))</f>
        <v/>
      </c>
      <c r="CH70" s="320" t="str">
        <f>IF('Input - Personnel'!CJ21=0,"",ROUND('Input - Personnel'!$I21*'Input - Personnel'!CJ21,2))</f>
        <v/>
      </c>
      <c r="CI70" s="320" t="str">
        <f>IF('Input - Personnel'!CK21=0,"",ROUND('Input - Personnel'!$I21*'Input - Personnel'!CK21,2))</f>
        <v/>
      </c>
      <c r="CJ70" s="320" t="str">
        <f>IF('Input - Personnel'!CL21=0,"",ROUND('Input - Personnel'!$I21*'Input - Personnel'!CL21,2))</f>
        <v/>
      </c>
      <c r="CK70" s="320" t="str">
        <f>IF('Input - Personnel'!CM21=0,"",ROUND('Input - Personnel'!$I21*'Input - Personnel'!CM21,2))</f>
        <v/>
      </c>
      <c r="CL70" s="320" t="str">
        <f>IF('Input - Personnel'!CN21=0,"",ROUND('Input - Personnel'!$I21*'Input - Personnel'!CN21,2))</f>
        <v/>
      </c>
      <c r="CM70" s="320" t="str">
        <f>IF('Input - Personnel'!CO21=0,"",ROUND('Input - Personnel'!$I21*'Input - Personnel'!CO21,2))</f>
        <v/>
      </c>
      <c r="CN70" s="320" t="str">
        <f>IF('Input - Personnel'!CP21=0,"",ROUND('Input - Personnel'!$I21*'Input - Personnel'!CP21,2))</f>
        <v/>
      </c>
      <c r="CO70" s="320" t="str">
        <f>IF('Input - Personnel'!CQ21=0,"",ROUND('Input - Personnel'!$I21*'Input - Personnel'!CQ21,2))</f>
        <v/>
      </c>
      <c r="CP70" s="320" t="str">
        <f>IF('Input - Personnel'!CR21=0,"",ROUND('Input - Personnel'!$I21*'Input - Personnel'!CR21,2))</f>
        <v/>
      </c>
      <c r="CQ70" s="320" t="str">
        <f>IF('Input - Personnel'!CS21=0,"",ROUND('Input - Personnel'!$I21*'Input - Personnel'!CS21,2))</f>
        <v/>
      </c>
      <c r="CR70" s="320" t="str">
        <f>IF('Input - Personnel'!CT21=0,"",ROUND('Input - Personnel'!$I21*'Input - Personnel'!CT21,2))</f>
        <v/>
      </c>
      <c r="CS70" s="320" t="str">
        <f>IF('Input - Personnel'!CU21=0,"",ROUND('Input - Personnel'!$I21*'Input - Personnel'!CU21,2))</f>
        <v/>
      </c>
      <c r="CT70" s="320" t="str">
        <f>IF('Input - Personnel'!CV21=0,"",ROUND('Input - Personnel'!$I21*'Input - Personnel'!CV21,2))</f>
        <v/>
      </c>
      <c r="CU70" s="320" t="str">
        <f>IF('Input - Personnel'!CW21=0,"",ROUND('Input - Personnel'!$I21*'Input - Personnel'!CW21,2))</f>
        <v/>
      </c>
      <c r="CV70" s="320" t="str">
        <f>IF('Input - Personnel'!CX21=0,"",ROUND('Input - Personnel'!$I21*'Input - Personnel'!CX21,2))</f>
        <v/>
      </c>
      <c r="CW70" s="320" t="str">
        <f>IF('Input - Personnel'!CY21=0,"",ROUND('Input - Personnel'!$I21*'Input - Personnel'!CY21,2))</f>
        <v/>
      </c>
      <c r="CX70" s="320" t="str">
        <f>IF('Input - Personnel'!CZ21=0,"",ROUND('Input - Personnel'!$I21*'Input - Personnel'!CZ21,2))</f>
        <v/>
      </c>
      <c r="CY70" s="320" t="str">
        <f>IF('Input - Personnel'!DA21=0,"",ROUND('Input - Personnel'!$I21*'Input - Personnel'!DA21,2))</f>
        <v/>
      </c>
      <c r="CZ70" s="320" t="str">
        <f>IF('Input - Personnel'!DB21=0,"",ROUND('Input - Personnel'!$I21*'Input - Personnel'!DB21,2))</f>
        <v/>
      </c>
      <c r="DA70" s="320" t="str">
        <f>IF('Input - Personnel'!DC21=0,"",ROUND('Input - Personnel'!$I21*'Input - Personnel'!DC21,2))</f>
        <v/>
      </c>
      <c r="DB70" s="320" t="str">
        <f>IF('Input - Personnel'!DD21=0,"",ROUND('Input - Personnel'!$I21*'Input - Personnel'!DD21,2))</f>
        <v/>
      </c>
      <c r="DC70" s="320" t="str">
        <f>IF('Input - Personnel'!DE21=0,"",ROUND('Input - Personnel'!$I21*'Input - Personnel'!DE21,2))</f>
        <v/>
      </c>
      <c r="DD70" s="320" t="str">
        <f>IF('Input - Personnel'!DF21=0,"",ROUND('Input - Personnel'!$I21*'Input - Personnel'!DF21,2))</f>
        <v/>
      </c>
      <c r="DE70" s="320" t="str">
        <f>IF('Input - Personnel'!DG21=0,"",ROUND('Input - Personnel'!$I21*'Input - Personnel'!DG21,2))</f>
        <v/>
      </c>
      <c r="DF70" s="320" t="str">
        <f>IF('Input - Personnel'!DH21=0,"",ROUND('Input - Personnel'!$I21*'Input - Personnel'!DH21,2))</f>
        <v/>
      </c>
      <c r="DG70" s="320" t="str">
        <f>IF('Input - Personnel'!DI21=0,"",ROUND('Input - Personnel'!$I21*'Input - Personnel'!DI21,2))</f>
        <v/>
      </c>
      <c r="DH70" s="320" t="str">
        <f>IF('Input - Personnel'!DJ21=0,"",ROUND('Input - Personnel'!$I21*'Input - Personnel'!DJ21,2))</f>
        <v/>
      </c>
      <c r="DI70" s="320" t="str">
        <f>IF('Input - Personnel'!DK21=0,"",ROUND('Input - Personnel'!$I21*'Input - Personnel'!DK21,2))</f>
        <v/>
      </c>
      <c r="DJ70" s="320" t="str">
        <f>IF('Input - Personnel'!DL21=0,"",ROUND('Input - Personnel'!$I21*'Input - Personnel'!DL21,2))</f>
        <v/>
      </c>
      <c r="DK70" s="320" t="str">
        <f>IF('Input - Personnel'!DM21=0,"",ROUND('Input - Personnel'!$I21*'Input - Personnel'!DM21,2))</f>
        <v/>
      </c>
      <c r="DL70" s="320" t="str">
        <f>IF('Input - Personnel'!DN21=0,"",ROUND('Input - Personnel'!$I21*'Input - Personnel'!DN21,2))</f>
        <v/>
      </c>
      <c r="DM70" s="320" t="str">
        <f>IF('Input - Personnel'!DO21=0,"",ROUND('Input - Personnel'!$I21*'Input - Personnel'!DO21,2))</f>
        <v/>
      </c>
      <c r="DN70" s="320" t="str">
        <f>IF('Input - Personnel'!DP21=0,"",ROUND('Input - Personnel'!$I21*'Input - Personnel'!DP21,2))</f>
        <v/>
      </c>
      <c r="DO70" s="320" t="str">
        <f>IF('Input - Personnel'!DQ21=0,"",ROUND('Input - Personnel'!$I21*'Input - Personnel'!DQ21,2))</f>
        <v/>
      </c>
      <c r="DP70" s="320" t="str">
        <f>IF('Input - Personnel'!DR21=0,"",ROUND('Input - Personnel'!$I21*'Input - Personnel'!DR21,2))</f>
        <v/>
      </c>
      <c r="DQ70" s="320" t="str">
        <f>IF('Input - Personnel'!DS21=0,"",ROUND('Input - Personnel'!$I21*'Input - Personnel'!DS21,2))</f>
        <v/>
      </c>
      <c r="DR70" s="320" t="str">
        <f>IF('Input - Personnel'!DT21=0,"",ROUND('Input - Personnel'!$I21*'Input - Personnel'!DT21,2))</f>
        <v/>
      </c>
      <c r="DS70" s="320" t="str">
        <f>IF('Input - Personnel'!DU21=0,"",ROUND('Input - Personnel'!$I21*'Input - Personnel'!DU21,2))</f>
        <v/>
      </c>
      <c r="DT70" s="320" t="str">
        <f>IF('Input - Personnel'!DV21=0,"",ROUND('Input - Personnel'!$I21*'Input - Personnel'!DV21,2))</f>
        <v/>
      </c>
      <c r="DU70" s="320" t="str">
        <f>IF('Input - Personnel'!DW21=0,"",ROUND('Input - Personnel'!$I21*'Input - Personnel'!DW21,2))</f>
        <v/>
      </c>
      <c r="DV70" s="320" t="str">
        <f>IF('Input - Personnel'!DX21=0,"",ROUND('Input - Personnel'!$I21*'Input - Personnel'!DX21,2))</f>
        <v/>
      </c>
      <c r="DW70" s="320" t="str">
        <f>IF('Input - Personnel'!DY21=0,"",ROUND('Input - Personnel'!$I21*'Input - Personnel'!DY21,2))</f>
        <v/>
      </c>
      <c r="DX70" s="320" t="str">
        <f>IF('Input - Personnel'!DZ21=0,"",ROUND('Input - Personnel'!$I21*'Input - Personnel'!DZ21,2))</f>
        <v/>
      </c>
      <c r="DY70" s="320" t="str">
        <f>IF('Input - Personnel'!EA21=0,"",ROUND('Input - Personnel'!$I21*'Input - Personnel'!EA21,2))</f>
        <v/>
      </c>
      <c r="DZ70" s="320" t="str">
        <f>IF('Input - Personnel'!EB21=0,"",ROUND('Input - Personnel'!$I21*'Input - Personnel'!EB21,2))</f>
        <v/>
      </c>
      <c r="EA70" s="320" t="str">
        <f>IF('Input - Personnel'!EC21=0,"",ROUND('Input - Personnel'!$I21*'Input - Personnel'!EC21,2))</f>
        <v/>
      </c>
      <c r="EB70" s="320" t="str">
        <f>IF('Input - Personnel'!ED21=0,"",ROUND('Input - Personnel'!$I21*'Input - Personnel'!ED21,2))</f>
        <v/>
      </c>
      <c r="EC70" s="320" t="str">
        <f>IF('Input - Personnel'!EE21=0,"",ROUND('Input - Personnel'!$I21*'Input - Personnel'!EE21,2))</f>
        <v/>
      </c>
      <c r="ED70" s="320" t="str">
        <f>IF('Input - Personnel'!EF21=0,"",ROUND('Input - Personnel'!$I21*'Input - Personnel'!EF21,2))</f>
        <v/>
      </c>
      <c r="EE70" s="320" t="str">
        <f>IF('Input - Personnel'!EG21=0,"",ROUND('Input - Personnel'!$I21*'Input - Personnel'!EG21,2))</f>
        <v/>
      </c>
      <c r="EF70" s="320" t="str">
        <f>IF('Input - Personnel'!EH21=0,"",ROUND('Input - Personnel'!$I21*'Input - Personnel'!EH21,2))</f>
        <v/>
      </c>
      <c r="EG70" s="320" t="str">
        <f>IF('Input - Personnel'!EI21=0,"",ROUND('Input - Personnel'!$I21*'Input - Personnel'!EI21,2))</f>
        <v/>
      </c>
      <c r="EH70" s="320" t="str">
        <f>IF('Input - Personnel'!EJ21=0,"",ROUND('Input - Personnel'!$I21*'Input - Personnel'!EJ21,2))</f>
        <v/>
      </c>
      <c r="EI70" s="320" t="str">
        <f>IF('Input - Personnel'!EK21=0,"",ROUND('Input - Personnel'!$I21*'Input - Personnel'!EK21,2))</f>
        <v/>
      </c>
      <c r="EJ70" s="320" t="str">
        <f>IF('Input - Personnel'!EL21=0,"",ROUND('Input - Personnel'!$I21*'Input - Personnel'!EL21,2))</f>
        <v/>
      </c>
      <c r="EK70" s="320" t="str">
        <f>IF('Input - Personnel'!EM21=0,"",ROUND('Input - Personnel'!$I21*'Input - Personnel'!EM21,2))</f>
        <v/>
      </c>
      <c r="EL70" s="320" t="str">
        <f>IF('Input - Personnel'!EN21=0,"",ROUND('Input - Personnel'!$I21*'Input - Personnel'!EN21,2))</f>
        <v/>
      </c>
      <c r="EM70" s="320" t="str">
        <f>IF('Input - Personnel'!EO21=0,"",ROUND('Input - Personnel'!$I21*'Input - Personnel'!EO21,2))</f>
        <v/>
      </c>
      <c r="EN70" s="320" t="str">
        <f>IF('Input - Personnel'!EP21=0,"",ROUND('Input - Personnel'!$I21*'Input - Personnel'!EP21,2))</f>
        <v/>
      </c>
      <c r="EO70" s="320" t="str">
        <f>IF('Input - Personnel'!EQ21=0,"",ROUND('Input - Personnel'!$I21*'Input - Personnel'!EQ21,2))</f>
        <v/>
      </c>
      <c r="EP70" s="320" t="str">
        <f>IF('Input - Personnel'!ER21=0,"",ROUND('Input - Personnel'!$I21*'Input - Personnel'!ER21,2))</f>
        <v/>
      </c>
      <c r="EQ70" s="320" t="str">
        <f>IF('Input - Personnel'!ES21=0,"",ROUND('Input - Personnel'!$I21*'Input - Personnel'!ES21,2))</f>
        <v/>
      </c>
      <c r="ER70" s="320" t="str">
        <f>IF('Input - Personnel'!ET21=0,"",ROUND('Input - Personnel'!$I21*'Input - Personnel'!ET21,2))</f>
        <v/>
      </c>
      <c r="ES70" s="320" t="str">
        <f>IF('Input - Personnel'!EU21=0,"",ROUND('Input - Personnel'!$I21*'Input - Personnel'!EU21,2))</f>
        <v/>
      </c>
      <c r="ET70" s="322"/>
      <c r="EU70" s="322"/>
      <c r="EV70" s="322"/>
      <c r="EW70" s="322"/>
    </row>
    <row r="71" spans="1:153" s="25" customFormat="1">
      <c r="A71" s="853" t="str">
        <f>IF('Input - Personnel'!A22=0,"",_xlfn.CONCAT('Input - Personnel'!A22,"  / ",'Input - Personnel'!C22))</f>
        <v/>
      </c>
      <c r="B71" s="854"/>
      <c r="C71" s="855"/>
      <c r="D71" s="317" t="str">
        <f>IF('Input - Personnel'!G22=0,"",'Input - Personnel'!G22)</f>
        <v/>
      </c>
      <c r="E71" s="337" t="str">
        <f>IF('Input - Personnel'!D22=0,"",'Input - Personnel'!D22)</f>
        <v/>
      </c>
      <c r="F71" s="335" t="str">
        <f>IF('Input - Personnel'!E22=0,"",SUM('Input - Personnel'!E22,'Input - Personnel'!F22))</f>
        <v/>
      </c>
      <c r="G71" s="329" t="str">
        <f>IF('Input - Personnel'!H22=0,"",'Input - Personnel'!H22)</f>
        <v/>
      </c>
      <c r="H71" s="320" t="str">
        <f t="shared" si="16"/>
        <v/>
      </c>
      <c r="I71" s="320" t="str">
        <f>IF('Input - Personnel'!K22=0,"",ROUND('Input - Personnel'!$I22*'Input - Personnel'!K22,2))</f>
        <v/>
      </c>
      <c r="J71" s="320" t="str">
        <f>IF('Input - Personnel'!L22=0,"",ROUND('Input - Personnel'!$I22*'Input - Personnel'!L22,2))</f>
        <v/>
      </c>
      <c r="K71" s="320" t="str">
        <f>IF('Input - Personnel'!M22=0,"",ROUND('Input - Personnel'!$I22*'Input - Personnel'!M22,2))</f>
        <v/>
      </c>
      <c r="L71" s="320" t="str">
        <f>IF('Input - Personnel'!N22=0,"",ROUND('Input - Personnel'!$I22*'Input - Personnel'!N22,2))</f>
        <v/>
      </c>
      <c r="M71" s="320" t="str">
        <f>IF('Input - Personnel'!O22=0,"",ROUND('Input - Personnel'!$I22*'Input - Personnel'!O22,2))</f>
        <v/>
      </c>
      <c r="N71" s="320" t="str">
        <f>IF('Input - Personnel'!P22=0,"",ROUND('Input - Personnel'!$I22*'Input - Personnel'!P22,2))</f>
        <v/>
      </c>
      <c r="O71" s="320" t="str">
        <f>IF('Input - Personnel'!Q22=0,"",ROUND('Input - Personnel'!$I22*'Input - Personnel'!Q22,2))</f>
        <v/>
      </c>
      <c r="P71" s="320" t="str">
        <f>IF('Input - Personnel'!R22=0,"",ROUND('Input - Personnel'!$I22*'Input - Personnel'!R22,2))</f>
        <v/>
      </c>
      <c r="Q71" s="320" t="str">
        <f>IF('Input - Personnel'!S22=0,"",ROUND('Input - Personnel'!$I22*'Input - Personnel'!S22,2))</f>
        <v/>
      </c>
      <c r="R71" s="320" t="str">
        <f>IF('Input - Personnel'!T22=0,"",ROUND('Input - Personnel'!$I22*'Input - Personnel'!T22,2))</f>
        <v/>
      </c>
      <c r="S71" s="320" t="str">
        <f>IF('Input - Personnel'!U22=0,"",ROUND('Input - Personnel'!$I22*'Input - Personnel'!U22,2))</f>
        <v/>
      </c>
      <c r="T71" s="320" t="str">
        <f>IF('Input - Personnel'!V22=0,"",ROUND('Input - Personnel'!$I22*'Input - Personnel'!V22,2))</f>
        <v/>
      </c>
      <c r="U71" s="320" t="str">
        <f>IF('Input - Personnel'!W22=0,"",ROUND('Input - Personnel'!$I22*'Input - Personnel'!W22,2))</f>
        <v/>
      </c>
      <c r="V71" s="320" t="str">
        <f>IF('Input - Personnel'!X22=0,"",ROUND('Input - Personnel'!$I22*'Input - Personnel'!X22,2))</f>
        <v/>
      </c>
      <c r="W71" s="320" t="str">
        <f>IF('Input - Personnel'!Y22=0,"",ROUND('Input - Personnel'!$I22*'Input - Personnel'!Y22,2))</f>
        <v/>
      </c>
      <c r="X71" s="320" t="str">
        <f>IF('Input - Personnel'!Z22=0,"",ROUND('Input - Personnel'!$I22*'Input - Personnel'!Z22,2))</f>
        <v/>
      </c>
      <c r="Y71" s="320" t="str">
        <f>IF('Input - Personnel'!AA22=0,"",ROUND('Input - Personnel'!$I22*'Input - Personnel'!AA22,2))</f>
        <v/>
      </c>
      <c r="Z71" s="320" t="str">
        <f>IF('Input - Personnel'!AB22=0,"",ROUND('Input - Personnel'!$I22*'Input - Personnel'!AB22,2))</f>
        <v/>
      </c>
      <c r="AA71" s="320" t="str">
        <f>IF('Input - Personnel'!AC22=0,"",ROUND('Input - Personnel'!$I22*'Input - Personnel'!AC22,2))</f>
        <v/>
      </c>
      <c r="AB71" s="320" t="str">
        <f>IF('Input - Personnel'!AD22=0,"",ROUND('Input - Personnel'!$I22*'Input - Personnel'!AD22,2))</f>
        <v/>
      </c>
      <c r="AC71" s="320" t="str">
        <f>IF('Input - Personnel'!AE22=0,"",ROUND('Input - Personnel'!$I22*'Input - Personnel'!AE22,2))</f>
        <v/>
      </c>
      <c r="AD71" s="320" t="str">
        <f>IF('Input - Personnel'!AF22=0,"",ROUND('Input - Personnel'!$I22*'Input - Personnel'!AF22,2))</f>
        <v/>
      </c>
      <c r="AE71" s="320" t="str">
        <f>IF('Input - Personnel'!AG22=0,"",ROUND('Input - Personnel'!$I22*'Input - Personnel'!AG22,2))</f>
        <v/>
      </c>
      <c r="AF71" s="320" t="str">
        <f>IF('Input - Personnel'!AH22=0,"",ROUND('Input - Personnel'!$I22*'Input - Personnel'!AH22,2))</f>
        <v/>
      </c>
      <c r="AG71" s="320" t="str">
        <f>IF('Input - Personnel'!AI22=0,"",ROUND('Input - Personnel'!$I22*'Input - Personnel'!AI22,2))</f>
        <v/>
      </c>
      <c r="AH71" s="320" t="str">
        <f>IF('Input - Personnel'!AJ22=0,"",ROUND('Input - Personnel'!$I22*'Input - Personnel'!AJ22,2))</f>
        <v/>
      </c>
      <c r="AI71" s="320" t="str">
        <f>IF('Input - Personnel'!AK22=0,"",ROUND('Input - Personnel'!$I22*'Input - Personnel'!AK22,2))</f>
        <v/>
      </c>
      <c r="AJ71" s="320" t="str">
        <f>IF('Input - Personnel'!AL22=0,"",ROUND('Input - Personnel'!$I22*'Input - Personnel'!AL22,2))</f>
        <v/>
      </c>
      <c r="AK71" s="320" t="str">
        <f>IF('Input - Personnel'!AM22=0,"",ROUND('Input - Personnel'!$I22*'Input - Personnel'!AM22,2))</f>
        <v/>
      </c>
      <c r="AL71" s="320" t="str">
        <f>IF('Input - Personnel'!AN22=0,"",ROUND('Input - Personnel'!$I22*'Input - Personnel'!AN22,2))</f>
        <v/>
      </c>
      <c r="AM71" s="320" t="str">
        <f>IF('Input - Personnel'!AO22=0,"",ROUND('Input - Personnel'!$I22*'Input - Personnel'!AO22,2))</f>
        <v/>
      </c>
      <c r="AN71" s="320" t="str">
        <f>IF('Input - Personnel'!AP22=0,"",ROUND('Input - Personnel'!$I22*'Input - Personnel'!AP22,2))</f>
        <v/>
      </c>
      <c r="AO71" s="320" t="str">
        <f>IF('Input - Personnel'!AQ22=0,"",ROUND('Input - Personnel'!$I22*'Input - Personnel'!AQ22,2))</f>
        <v/>
      </c>
      <c r="AP71" s="320" t="str">
        <f>IF('Input - Personnel'!AR22=0,"",ROUND('Input - Personnel'!$I22*'Input - Personnel'!AR22,2))</f>
        <v/>
      </c>
      <c r="AQ71" s="320" t="str">
        <f>IF('Input - Personnel'!AS22=0,"",ROUND('Input - Personnel'!$I22*'Input - Personnel'!AS22,2))</f>
        <v/>
      </c>
      <c r="AR71" s="320" t="str">
        <f>IF('Input - Personnel'!AT22=0,"",ROUND('Input - Personnel'!$I22*'Input - Personnel'!AT22,2))</f>
        <v/>
      </c>
      <c r="AS71" s="320" t="str">
        <f>IF('Input - Personnel'!AU22=0,"",ROUND('Input - Personnel'!$I22*'Input - Personnel'!AU22,2))</f>
        <v/>
      </c>
      <c r="AT71" s="320" t="str">
        <f>IF('Input - Personnel'!AV22=0,"",ROUND('Input - Personnel'!$I22*'Input - Personnel'!AV22,2))</f>
        <v/>
      </c>
      <c r="AU71" s="320" t="str">
        <f>IF('Input - Personnel'!AW22=0,"",ROUND('Input - Personnel'!$I22*'Input - Personnel'!AW22,2))</f>
        <v/>
      </c>
      <c r="AV71" s="320" t="str">
        <f>IF('Input - Personnel'!AX22=0,"",ROUND('Input - Personnel'!$I22*'Input - Personnel'!AX22,2))</f>
        <v/>
      </c>
      <c r="AW71" s="320" t="str">
        <f>IF('Input - Personnel'!AY22=0,"",ROUND('Input - Personnel'!$I22*'Input - Personnel'!AY22,2))</f>
        <v/>
      </c>
      <c r="AX71" s="320" t="str">
        <f>IF('Input - Personnel'!AZ22=0,"",ROUND('Input - Personnel'!$I22*'Input - Personnel'!AZ22,2))</f>
        <v/>
      </c>
      <c r="AY71" s="320" t="str">
        <f>IF('Input - Personnel'!BA22=0,"",ROUND('Input - Personnel'!$I22*'Input - Personnel'!BA22,2))</f>
        <v/>
      </c>
      <c r="AZ71" s="320" t="str">
        <f>IF('Input - Personnel'!BB22=0,"",ROUND('Input - Personnel'!$I22*'Input - Personnel'!BB22,2))</f>
        <v/>
      </c>
      <c r="BA71" s="320" t="str">
        <f>IF('Input - Personnel'!BC22=0,"",ROUND('Input - Personnel'!$I22*'Input - Personnel'!BC22,2))</f>
        <v/>
      </c>
      <c r="BB71" s="320" t="str">
        <f>IF('Input - Personnel'!BD22=0,"",ROUND('Input - Personnel'!$I22*'Input - Personnel'!BD22,2))</f>
        <v/>
      </c>
      <c r="BC71" s="320" t="str">
        <f>IF('Input - Personnel'!BE22=0,"",ROUND('Input - Personnel'!$I22*'Input - Personnel'!BE22,2))</f>
        <v/>
      </c>
      <c r="BD71" s="320" t="str">
        <f>IF('Input - Personnel'!BF22=0,"",ROUND('Input - Personnel'!$I22*'Input - Personnel'!BF22,2))</f>
        <v/>
      </c>
      <c r="BE71" s="320" t="str">
        <f>IF('Input - Personnel'!BG22=0,"",ROUND('Input - Personnel'!$I22*'Input - Personnel'!BG22,2))</f>
        <v/>
      </c>
      <c r="BF71" s="320" t="str">
        <f>IF('Input - Personnel'!BH22=0,"",ROUND('Input - Personnel'!$I22*'Input - Personnel'!BH22,2))</f>
        <v/>
      </c>
      <c r="BG71" s="320" t="str">
        <f>IF('Input - Personnel'!BI22=0,"",ROUND('Input - Personnel'!$I22*'Input - Personnel'!BI22,2))</f>
        <v/>
      </c>
      <c r="BH71" s="320" t="str">
        <f>IF('Input - Personnel'!BJ22=0,"",ROUND('Input - Personnel'!$I22*'Input - Personnel'!BJ22,2))</f>
        <v/>
      </c>
      <c r="BI71" s="320" t="str">
        <f>IF('Input - Personnel'!BK22=0,"",ROUND('Input - Personnel'!$I22*'Input - Personnel'!BK22,2))</f>
        <v/>
      </c>
      <c r="BJ71" s="320" t="str">
        <f>IF('Input - Personnel'!BL22=0,"",ROUND('Input - Personnel'!$I22*'Input - Personnel'!BL22,2))</f>
        <v/>
      </c>
      <c r="BK71" s="320" t="str">
        <f>IF('Input - Personnel'!BM22=0,"",ROUND('Input - Personnel'!$I22*'Input - Personnel'!BM22,2))</f>
        <v/>
      </c>
      <c r="BL71" s="320" t="str">
        <f>IF('Input - Personnel'!BN22=0,"",ROUND('Input - Personnel'!$I22*'Input - Personnel'!BN22,2))</f>
        <v/>
      </c>
      <c r="BM71" s="320" t="str">
        <f>IF('Input - Personnel'!BO22=0,"",ROUND('Input - Personnel'!$I22*'Input - Personnel'!BO22,2))</f>
        <v/>
      </c>
      <c r="BN71" s="320" t="str">
        <f>IF('Input - Personnel'!BP22=0,"",ROUND('Input - Personnel'!$I22*'Input - Personnel'!BP22,2))</f>
        <v/>
      </c>
      <c r="BO71" s="320" t="str">
        <f>IF('Input - Personnel'!BQ22=0,"",ROUND('Input - Personnel'!$I22*'Input - Personnel'!BQ22,2))</f>
        <v/>
      </c>
      <c r="BP71" s="320" t="str">
        <f>IF('Input - Personnel'!BR22=0,"",ROUND('Input - Personnel'!$I22*'Input - Personnel'!BR22,2))</f>
        <v/>
      </c>
      <c r="BQ71" s="320" t="str">
        <f>IF('Input - Personnel'!BS22=0,"",ROUND('Input - Personnel'!$I22*'Input - Personnel'!BS22,2))</f>
        <v/>
      </c>
      <c r="BR71" s="320" t="str">
        <f>IF('Input - Personnel'!BT22=0,"",ROUND('Input - Personnel'!$I22*'Input - Personnel'!BT22,2))</f>
        <v/>
      </c>
      <c r="BS71" s="320" t="str">
        <f>IF('Input - Personnel'!BU22=0,"",ROUND('Input - Personnel'!$I22*'Input - Personnel'!BU22,2))</f>
        <v/>
      </c>
      <c r="BT71" s="320" t="str">
        <f>IF('Input - Personnel'!BV22=0,"",ROUND('Input - Personnel'!$I22*'Input - Personnel'!BV22,2))</f>
        <v/>
      </c>
      <c r="BU71" s="320" t="str">
        <f>IF('Input - Personnel'!BW22=0,"",ROUND('Input - Personnel'!$I22*'Input - Personnel'!BW22,2))</f>
        <v/>
      </c>
      <c r="BV71" s="320" t="str">
        <f>IF('Input - Personnel'!BX22=0,"",ROUND('Input - Personnel'!$I22*'Input - Personnel'!BX22,2))</f>
        <v/>
      </c>
      <c r="BW71" s="320" t="str">
        <f>IF('Input - Personnel'!BY22=0,"",ROUND('Input - Personnel'!$I22*'Input - Personnel'!BY22,2))</f>
        <v/>
      </c>
      <c r="BX71" s="320" t="str">
        <f>IF('Input - Personnel'!BZ22=0,"",ROUND('Input - Personnel'!$I22*'Input - Personnel'!BZ22,2))</f>
        <v/>
      </c>
      <c r="BY71" s="320" t="str">
        <f>IF('Input - Personnel'!CA22=0,"",ROUND('Input - Personnel'!$I22*'Input - Personnel'!CA22,2))</f>
        <v/>
      </c>
      <c r="BZ71" s="320" t="str">
        <f>IF('Input - Personnel'!CB22=0,"",ROUND('Input - Personnel'!$I22*'Input - Personnel'!CB22,2))</f>
        <v/>
      </c>
      <c r="CA71" s="320" t="str">
        <f>IF('Input - Personnel'!CC22=0,"",ROUND('Input - Personnel'!$I22*'Input - Personnel'!CC22,2))</f>
        <v/>
      </c>
      <c r="CB71" s="320" t="str">
        <f>IF('Input - Personnel'!CD22=0,"",ROUND('Input - Personnel'!$I22*'Input - Personnel'!CD22,2))</f>
        <v/>
      </c>
      <c r="CC71" s="320" t="str">
        <f>IF('Input - Personnel'!CE22=0,"",ROUND('Input - Personnel'!$I22*'Input - Personnel'!CE22,2))</f>
        <v/>
      </c>
      <c r="CD71" s="320" t="str">
        <f>IF('Input - Personnel'!CF22=0,"",ROUND('Input - Personnel'!$I22*'Input - Personnel'!CF22,2))</f>
        <v/>
      </c>
      <c r="CE71" s="320" t="str">
        <f>IF('Input - Personnel'!CG22=0,"",ROUND('Input - Personnel'!$I22*'Input - Personnel'!CG22,2))</f>
        <v/>
      </c>
      <c r="CF71" s="320" t="str">
        <f>IF('Input - Personnel'!CH22=0,"",ROUND('Input - Personnel'!$I22*'Input - Personnel'!CH22,2))</f>
        <v/>
      </c>
      <c r="CG71" s="320" t="str">
        <f>IF('Input - Personnel'!CI22=0,"",ROUND('Input - Personnel'!$I22*'Input - Personnel'!CI22,2))</f>
        <v/>
      </c>
      <c r="CH71" s="320" t="str">
        <f>IF('Input - Personnel'!CJ22=0,"",ROUND('Input - Personnel'!$I22*'Input - Personnel'!CJ22,2))</f>
        <v/>
      </c>
      <c r="CI71" s="320" t="str">
        <f>IF('Input - Personnel'!CK22=0,"",ROUND('Input - Personnel'!$I22*'Input - Personnel'!CK22,2))</f>
        <v/>
      </c>
      <c r="CJ71" s="320" t="str">
        <f>IF('Input - Personnel'!CL22=0,"",ROUND('Input - Personnel'!$I22*'Input - Personnel'!CL22,2))</f>
        <v/>
      </c>
      <c r="CK71" s="320" t="str">
        <f>IF('Input - Personnel'!CM22=0,"",ROUND('Input - Personnel'!$I22*'Input - Personnel'!CM22,2))</f>
        <v/>
      </c>
      <c r="CL71" s="320" t="str">
        <f>IF('Input - Personnel'!CN22=0,"",ROUND('Input - Personnel'!$I22*'Input - Personnel'!CN22,2))</f>
        <v/>
      </c>
      <c r="CM71" s="320" t="str">
        <f>IF('Input - Personnel'!CO22=0,"",ROUND('Input - Personnel'!$I22*'Input - Personnel'!CO22,2))</f>
        <v/>
      </c>
      <c r="CN71" s="320" t="str">
        <f>IF('Input - Personnel'!CP22=0,"",ROUND('Input - Personnel'!$I22*'Input - Personnel'!CP22,2))</f>
        <v/>
      </c>
      <c r="CO71" s="320" t="str">
        <f>IF('Input - Personnel'!CQ22=0,"",ROUND('Input - Personnel'!$I22*'Input - Personnel'!CQ22,2))</f>
        <v/>
      </c>
      <c r="CP71" s="320" t="str">
        <f>IF('Input - Personnel'!CR22=0,"",ROUND('Input - Personnel'!$I22*'Input - Personnel'!CR22,2))</f>
        <v/>
      </c>
      <c r="CQ71" s="320" t="str">
        <f>IF('Input - Personnel'!CS22=0,"",ROUND('Input - Personnel'!$I22*'Input - Personnel'!CS22,2))</f>
        <v/>
      </c>
      <c r="CR71" s="320" t="str">
        <f>IF('Input - Personnel'!CT22=0,"",ROUND('Input - Personnel'!$I22*'Input - Personnel'!CT22,2))</f>
        <v/>
      </c>
      <c r="CS71" s="320" t="str">
        <f>IF('Input - Personnel'!CU22=0,"",ROUND('Input - Personnel'!$I22*'Input - Personnel'!CU22,2))</f>
        <v/>
      </c>
      <c r="CT71" s="320" t="str">
        <f>IF('Input - Personnel'!CV22=0,"",ROUND('Input - Personnel'!$I22*'Input - Personnel'!CV22,2))</f>
        <v/>
      </c>
      <c r="CU71" s="320" t="str">
        <f>IF('Input - Personnel'!CW22=0,"",ROUND('Input - Personnel'!$I22*'Input - Personnel'!CW22,2))</f>
        <v/>
      </c>
      <c r="CV71" s="320" t="str">
        <f>IF('Input - Personnel'!CX22=0,"",ROUND('Input - Personnel'!$I22*'Input - Personnel'!CX22,2))</f>
        <v/>
      </c>
      <c r="CW71" s="320" t="str">
        <f>IF('Input - Personnel'!CY22=0,"",ROUND('Input - Personnel'!$I22*'Input - Personnel'!CY22,2))</f>
        <v/>
      </c>
      <c r="CX71" s="320" t="str">
        <f>IF('Input - Personnel'!CZ22=0,"",ROUND('Input - Personnel'!$I22*'Input - Personnel'!CZ22,2))</f>
        <v/>
      </c>
      <c r="CY71" s="320" t="str">
        <f>IF('Input - Personnel'!DA22=0,"",ROUND('Input - Personnel'!$I22*'Input - Personnel'!DA22,2))</f>
        <v/>
      </c>
      <c r="CZ71" s="320" t="str">
        <f>IF('Input - Personnel'!DB22=0,"",ROUND('Input - Personnel'!$I22*'Input - Personnel'!DB22,2))</f>
        <v/>
      </c>
      <c r="DA71" s="320" t="str">
        <f>IF('Input - Personnel'!DC22=0,"",ROUND('Input - Personnel'!$I22*'Input - Personnel'!DC22,2))</f>
        <v/>
      </c>
      <c r="DB71" s="320" t="str">
        <f>IF('Input - Personnel'!DD22=0,"",ROUND('Input - Personnel'!$I22*'Input - Personnel'!DD22,2))</f>
        <v/>
      </c>
      <c r="DC71" s="320" t="str">
        <f>IF('Input - Personnel'!DE22=0,"",ROUND('Input - Personnel'!$I22*'Input - Personnel'!DE22,2))</f>
        <v/>
      </c>
      <c r="DD71" s="320" t="str">
        <f>IF('Input - Personnel'!DF22=0,"",ROUND('Input - Personnel'!$I22*'Input - Personnel'!DF22,2))</f>
        <v/>
      </c>
      <c r="DE71" s="320" t="str">
        <f>IF('Input - Personnel'!DG22=0,"",ROUND('Input - Personnel'!$I22*'Input - Personnel'!DG22,2))</f>
        <v/>
      </c>
      <c r="DF71" s="320" t="str">
        <f>IF('Input - Personnel'!DH22=0,"",ROUND('Input - Personnel'!$I22*'Input - Personnel'!DH22,2))</f>
        <v/>
      </c>
      <c r="DG71" s="320" t="str">
        <f>IF('Input - Personnel'!DI22=0,"",ROUND('Input - Personnel'!$I22*'Input - Personnel'!DI22,2))</f>
        <v/>
      </c>
      <c r="DH71" s="320" t="str">
        <f>IF('Input - Personnel'!DJ22=0,"",ROUND('Input - Personnel'!$I22*'Input - Personnel'!DJ22,2))</f>
        <v/>
      </c>
      <c r="DI71" s="320" t="str">
        <f>IF('Input - Personnel'!DK22=0,"",ROUND('Input - Personnel'!$I22*'Input - Personnel'!DK22,2))</f>
        <v/>
      </c>
      <c r="DJ71" s="320" t="str">
        <f>IF('Input - Personnel'!DL22=0,"",ROUND('Input - Personnel'!$I22*'Input - Personnel'!DL22,2))</f>
        <v/>
      </c>
      <c r="DK71" s="320" t="str">
        <f>IF('Input - Personnel'!DM22=0,"",ROUND('Input - Personnel'!$I22*'Input - Personnel'!DM22,2))</f>
        <v/>
      </c>
      <c r="DL71" s="320" t="str">
        <f>IF('Input - Personnel'!DN22=0,"",ROUND('Input - Personnel'!$I22*'Input - Personnel'!DN22,2))</f>
        <v/>
      </c>
      <c r="DM71" s="320" t="str">
        <f>IF('Input - Personnel'!DO22=0,"",ROUND('Input - Personnel'!$I22*'Input - Personnel'!DO22,2))</f>
        <v/>
      </c>
      <c r="DN71" s="320" t="str">
        <f>IF('Input - Personnel'!DP22=0,"",ROUND('Input - Personnel'!$I22*'Input - Personnel'!DP22,2))</f>
        <v/>
      </c>
      <c r="DO71" s="320" t="str">
        <f>IF('Input - Personnel'!DQ22=0,"",ROUND('Input - Personnel'!$I22*'Input - Personnel'!DQ22,2))</f>
        <v/>
      </c>
      <c r="DP71" s="320" t="str">
        <f>IF('Input - Personnel'!DR22=0,"",ROUND('Input - Personnel'!$I22*'Input - Personnel'!DR22,2))</f>
        <v/>
      </c>
      <c r="DQ71" s="320" t="str">
        <f>IF('Input - Personnel'!DS22=0,"",ROUND('Input - Personnel'!$I22*'Input - Personnel'!DS22,2))</f>
        <v/>
      </c>
      <c r="DR71" s="320" t="str">
        <f>IF('Input - Personnel'!DT22=0,"",ROUND('Input - Personnel'!$I22*'Input - Personnel'!DT22,2))</f>
        <v/>
      </c>
      <c r="DS71" s="320" t="str">
        <f>IF('Input - Personnel'!DU22=0,"",ROUND('Input - Personnel'!$I22*'Input - Personnel'!DU22,2))</f>
        <v/>
      </c>
      <c r="DT71" s="320" t="str">
        <f>IF('Input - Personnel'!DV22=0,"",ROUND('Input - Personnel'!$I22*'Input - Personnel'!DV22,2))</f>
        <v/>
      </c>
      <c r="DU71" s="320" t="str">
        <f>IF('Input - Personnel'!DW22=0,"",ROUND('Input - Personnel'!$I22*'Input - Personnel'!DW22,2))</f>
        <v/>
      </c>
      <c r="DV71" s="320" t="str">
        <f>IF('Input - Personnel'!DX22=0,"",ROUND('Input - Personnel'!$I22*'Input - Personnel'!DX22,2))</f>
        <v/>
      </c>
      <c r="DW71" s="320" t="str">
        <f>IF('Input - Personnel'!DY22=0,"",ROUND('Input - Personnel'!$I22*'Input - Personnel'!DY22,2))</f>
        <v/>
      </c>
      <c r="DX71" s="320" t="str">
        <f>IF('Input - Personnel'!DZ22=0,"",ROUND('Input - Personnel'!$I22*'Input - Personnel'!DZ22,2))</f>
        <v/>
      </c>
      <c r="DY71" s="320" t="str">
        <f>IF('Input - Personnel'!EA22=0,"",ROUND('Input - Personnel'!$I22*'Input - Personnel'!EA22,2))</f>
        <v/>
      </c>
      <c r="DZ71" s="320" t="str">
        <f>IF('Input - Personnel'!EB22=0,"",ROUND('Input - Personnel'!$I22*'Input - Personnel'!EB22,2))</f>
        <v/>
      </c>
      <c r="EA71" s="320" t="str">
        <f>IF('Input - Personnel'!EC22=0,"",ROUND('Input - Personnel'!$I22*'Input - Personnel'!EC22,2))</f>
        <v/>
      </c>
      <c r="EB71" s="320" t="str">
        <f>IF('Input - Personnel'!ED22=0,"",ROUND('Input - Personnel'!$I22*'Input - Personnel'!ED22,2))</f>
        <v/>
      </c>
      <c r="EC71" s="320" t="str">
        <f>IF('Input - Personnel'!EE22=0,"",ROUND('Input - Personnel'!$I22*'Input - Personnel'!EE22,2))</f>
        <v/>
      </c>
      <c r="ED71" s="320" t="str">
        <f>IF('Input - Personnel'!EF22=0,"",ROUND('Input - Personnel'!$I22*'Input - Personnel'!EF22,2))</f>
        <v/>
      </c>
      <c r="EE71" s="320" t="str">
        <f>IF('Input - Personnel'!EG22=0,"",ROUND('Input - Personnel'!$I22*'Input - Personnel'!EG22,2))</f>
        <v/>
      </c>
      <c r="EF71" s="320" t="str">
        <f>IF('Input - Personnel'!EH22=0,"",ROUND('Input - Personnel'!$I22*'Input - Personnel'!EH22,2))</f>
        <v/>
      </c>
      <c r="EG71" s="320" t="str">
        <f>IF('Input - Personnel'!EI22=0,"",ROUND('Input - Personnel'!$I22*'Input - Personnel'!EI22,2))</f>
        <v/>
      </c>
      <c r="EH71" s="320" t="str">
        <f>IF('Input - Personnel'!EJ22=0,"",ROUND('Input - Personnel'!$I22*'Input - Personnel'!EJ22,2))</f>
        <v/>
      </c>
      <c r="EI71" s="320" t="str">
        <f>IF('Input - Personnel'!EK22=0,"",ROUND('Input - Personnel'!$I22*'Input - Personnel'!EK22,2))</f>
        <v/>
      </c>
      <c r="EJ71" s="320" t="str">
        <f>IF('Input - Personnel'!EL22=0,"",ROUND('Input - Personnel'!$I22*'Input - Personnel'!EL22,2))</f>
        <v/>
      </c>
      <c r="EK71" s="320" t="str">
        <f>IF('Input - Personnel'!EM22=0,"",ROUND('Input - Personnel'!$I22*'Input - Personnel'!EM22,2))</f>
        <v/>
      </c>
      <c r="EL71" s="320" t="str">
        <f>IF('Input - Personnel'!EN22=0,"",ROUND('Input - Personnel'!$I22*'Input - Personnel'!EN22,2))</f>
        <v/>
      </c>
      <c r="EM71" s="320" t="str">
        <f>IF('Input - Personnel'!EO22=0,"",ROUND('Input - Personnel'!$I22*'Input - Personnel'!EO22,2))</f>
        <v/>
      </c>
      <c r="EN71" s="320" t="str">
        <f>IF('Input - Personnel'!EP22=0,"",ROUND('Input - Personnel'!$I22*'Input - Personnel'!EP22,2))</f>
        <v/>
      </c>
      <c r="EO71" s="320" t="str">
        <f>IF('Input - Personnel'!EQ22=0,"",ROUND('Input - Personnel'!$I22*'Input - Personnel'!EQ22,2))</f>
        <v/>
      </c>
      <c r="EP71" s="320" t="str">
        <f>IF('Input - Personnel'!ER22=0,"",ROUND('Input - Personnel'!$I22*'Input - Personnel'!ER22,2))</f>
        <v/>
      </c>
      <c r="EQ71" s="320" t="str">
        <f>IF('Input - Personnel'!ES22=0,"",ROUND('Input - Personnel'!$I22*'Input - Personnel'!ES22,2))</f>
        <v/>
      </c>
      <c r="ER71" s="320" t="str">
        <f>IF('Input - Personnel'!ET22=0,"",ROUND('Input - Personnel'!$I22*'Input - Personnel'!ET22,2))</f>
        <v/>
      </c>
      <c r="ES71" s="320" t="str">
        <f>IF('Input - Personnel'!EU22=0,"",ROUND('Input - Personnel'!$I22*'Input - Personnel'!EU22,2))</f>
        <v/>
      </c>
      <c r="ET71" s="322"/>
      <c r="EU71" s="322"/>
      <c r="EV71" s="322"/>
      <c r="EW71" s="322"/>
    </row>
    <row r="72" spans="1:153" s="25" customFormat="1">
      <c r="A72" s="853" t="str">
        <f>IF('Input - Personnel'!A23=0,"",_xlfn.CONCAT('Input - Personnel'!A23,"  / ",'Input - Personnel'!C23))</f>
        <v/>
      </c>
      <c r="B72" s="854"/>
      <c r="C72" s="855"/>
      <c r="D72" s="317" t="str">
        <f>IF('Input - Personnel'!G23=0,"",'Input - Personnel'!G23)</f>
        <v/>
      </c>
      <c r="E72" s="337" t="str">
        <f>IF('Input - Personnel'!D23=0,"",'Input - Personnel'!D23)</f>
        <v/>
      </c>
      <c r="F72" s="335" t="str">
        <f>IF('Input - Personnel'!E23=0,"",SUM('Input - Personnel'!E23,'Input - Personnel'!F23))</f>
        <v/>
      </c>
      <c r="G72" s="329" t="str">
        <f>IF('Input - Personnel'!H23=0,"",'Input - Personnel'!H23)</f>
        <v/>
      </c>
      <c r="H72" s="320" t="str">
        <f t="shared" si="16"/>
        <v/>
      </c>
      <c r="I72" s="320" t="str">
        <f>IF('Input - Personnel'!K23=0,"",ROUND('Input - Personnel'!$I23*'Input - Personnel'!K23,2))</f>
        <v/>
      </c>
      <c r="J72" s="320" t="str">
        <f>IF('Input - Personnel'!L23=0,"",ROUND('Input - Personnel'!$I23*'Input - Personnel'!L23,2))</f>
        <v/>
      </c>
      <c r="K72" s="320" t="str">
        <f>IF('Input - Personnel'!M23=0,"",ROUND('Input - Personnel'!$I23*'Input - Personnel'!M23,2))</f>
        <v/>
      </c>
      <c r="L72" s="320" t="str">
        <f>IF('Input - Personnel'!N23=0,"",ROUND('Input - Personnel'!$I23*'Input - Personnel'!N23,2))</f>
        <v/>
      </c>
      <c r="M72" s="320" t="str">
        <f>IF('Input - Personnel'!O23=0,"",ROUND('Input - Personnel'!$I23*'Input - Personnel'!O23,2))</f>
        <v/>
      </c>
      <c r="N72" s="320" t="str">
        <f>IF('Input - Personnel'!P23=0,"",ROUND('Input - Personnel'!$I23*'Input - Personnel'!P23,2))</f>
        <v/>
      </c>
      <c r="O72" s="320" t="str">
        <f>IF('Input - Personnel'!Q23=0,"",ROUND('Input - Personnel'!$I23*'Input - Personnel'!Q23,2))</f>
        <v/>
      </c>
      <c r="P72" s="320" t="str">
        <f>IF('Input - Personnel'!R23=0,"",ROUND('Input - Personnel'!$I23*'Input - Personnel'!R23,2))</f>
        <v/>
      </c>
      <c r="Q72" s="320" t="str">
        <f>IF('Input - Personnel'!S23=0,"",ROUND('Input - Personnel'!$I23*'Input - Personnel'!S23,2))</f>
        <v/>
      </c>
      <c r="R72" s="320" t="str">
        <f>IF('Input - Personnel'!T23=0,"",ROUND('Input - Personnel'!$I23*'Input - Personnel'!T23,2))</f>
        <v/>
      </c>
      <c r="S72" s="320" t="str">
        <f>IF('Input - Personnel'!U23=0,"",ROUND('Input - Personnel'!$I23*'Input - Personnel'!U23,2))</f>
        <v/>
      </c>
      <c r="T72" s="320" t="str">
        <f>IF('Input - Personnel'!V23=0,"",ROUND('Input - Personnel'!$I23*'Input - Personnel'!V23,2))</f>
        <v/>
      </c>
      <c r="U72" s="320" t="str">
        <f>IF('Input - Personnel'!W23=0,"",ROUND('Input - Personnel'!$I23*'Input - Personnel'!W23,2))</f>
        <v/>
      </c>
      <c r="V72" s="320" t="str">
        <f>IF('Input - Personnel'!X23=0,"",ROUND('Input - Personnel'!$I23*'Input - Personnel'!X23,2))</f>
        <v/>
      </c>
      <c r="W72" s="320" t="str">
        <f>IF('Input - Personnel'!Y23=0,"",ROUND('Input - Personnel'!$I23*'Input - Personnel'!Y23,2))</f>
        <v/>
      </c>
      <c r="X72" s="320" t="str">
        <f>IF('Input - Personnel'!Z23=0,"",ROUND('Input - Personnel'!$I23*'Input - Personnel'!Z23,2))</f>
        <v/>
      </c>
      <c r="Y72" s="320" t="str">
        <f>IF('Input - Personnel'!AA23=0,"",ROUND('Input - Personnel'!$I23*'Input - Personnel'!AA23,2))</f>
        <v/>
      </c>
      <c r="Z72" s="320" t="str">
        <f>IF('Input - Personnel'!AB23=0,"",ROUND('Input - Personnel'!$I23*'Input - Personnel'!AB23,2))</f>
        <v/>
      </c>
      <c r="AA72" s="320" t="str">
        <f>IF('Input - Personnel'!AC23=0,"",ROUND('Input - Personnel'!$I23*'Input - Personnel'!AC23,2))</f>
        <v/>
      </c>
      <c r="AB72" s="320" t="str">
        <f>IF('Input - Personnel'!AD23=0,"",ROUND('Input - Personnel'!$I23*'Input - Personnel'!AD23,2))</f>
        <v/>
      </c>
      <c r="AC72" s="320" t="str">
        <f>IF('Input - Personnel'!AE23=0,"",ROUND('Input - Personnel'!$I23*'Input - Personnel'!AE23,2))</f>
        <v/>
      </c>
      <c r="AD72" s="320" t="str">
        <f>IF('Input - Personnel'!AF23=0,"",ROUND('Input - Personnel'!$I23*'Input - Personnel'!AF23,2))</f>
        <v/>
      </c>
      <c r="AE72" s="320" t="str">
        <f>IF('Input - Personnel'!AG23=0,"",ROUND('Input - Personnel'!$I23*'Input - Personnel'!AG23,2))</f>
        <v/>
      </c>
      <c r="AF72" s="320" t="str">
        <f>IF('Input - Personnel'!AH23=0,"",ROUND('Input - Personnel'!$I23*'Input - Personnel'!AH23,2))</f>
        <v/>
      </c>
      <c r="AG72" s="320" t="str">
        <f>IF('Input - Personnel'!AI23=0,"",ROUND('Input - Personnel'!$I23*'Input - Personnel'!AI23,2))</f>
        <v/>
      </c>
      <c r="AH72" s="320" t="str">
        <f>IF('Input - Personnel'!AJ23=0,"",ROUND('Input - Personnel'!$I23*'Input - Personnel'!AJ23,2))</f>
        <v/>
      </c>
      <c r="AI72" s="320" t="str">
        <f>IF('Input - Personnel'!AK23=0,"",ROUND('Input - Personnel'!$I23*'Input - Personnel'!AK23,2))</f>
        <v/>
      </c>
      <c r="AJ72" s="320" t="str">
        <f>IF('Input - Personnel'!AL23=0,"",ROUND('Input - Personnel'!$I23*'Input - Personnel'!AL23,2))</f>
        <v/>
      </c>
      <c r="AK72" s="320" t="str">
        <f>IF('Input - Personnel'!AM23=0,"",ROUND('Input - Personnel'!$I23*'Input - Personnel'!AM23,2))</f>
        <v/>
      </c>
      <c r="AL72" s="320" t="str">
        <f>IF('Input - Personnel'!AN23=0,"",ROUND('Input - Personnel'!$I23*'Input - Personnel'!AN23,2))</f>
        <v/>
      </c>
      <c r="AM72" s="320" t="str">
        <f>IF('Input - Personnel'!AO23=0,"",ROUND('Input - Personnel'!$I23*'Input - Personnel'!AO23,2))</f>
        <v/>
      </c>
      <c r="AN72" s="320" t="str">
        <f>IF('Input - Personnel'!AP23=0,"",ROUND('Input - Personnel'!$I23*'Input - Personnel'!AP23,2))</f>
        <v/>
      </c>
      <c r="AO72" s="320" t="str">
        <f>IF('Input - Personnel'!AQ23=0,"",ROUND('Input - Personnel'!$I23*'Input - Personnel'!AQ23,2))</f>
        <v/>
      </c>
      <c r="AP72" s="320" t="str">
        <f>IF('Input - Personnel'!AR23=0,"",ROUND('Input - Personnel'!$I23*'Input - Personnel'!AR23,2))</f>
        <v/>
      </c>
      <c r="AQ72" s="320" t="str">
        <f>IF('Input - Personnel'!AS23=0,"",ROUND('Input - Personnel'!$I23*'Input - Personnel'!AS23,2))</f>
        <v/>
      </c>
      <c r="AR72" s="320" t="str">
        <f>IF('Input - Personnel'!AT23=0,"",ROUND('Input - Personnel'!$I23*'Input - Personnel'!AT23,2))</f>
        <v/>
      </c>
      <c r="AS72" s="320" t="str">
        <f>IF('Input - Personnel'!AU23=0,"",ROUND('Input - Personnel'!$I23*'Input - Personnel'!AU23,2))</f>
        <v/>
      </c>
      <c r="AT72" s="320" t="str">
        <f>IF('Input - Personnel'!AV23=0,"",ROUND('Input - Personnel'!$I23*'Input - Personnel'!AV23,2))</f>
        <v/>
      </c>
      <c r="AU72" s="320" t="str">
        <f>IF('Input - Personnel'!AW23=0,"",ROUND('Input - Personnel'!$I23*'Input - Personnel'!AW23,2))</f>
        <v/>
      </c>
      <c r="AV72" s="320" t="str">
        <f>IF('Input - Personnel'!AX23=0,"",ROUND('Input - Personnel'!$I23*'Input - Personnel'!AX23,2))</f>
        <v/>
      </c>
      <c r="AW72" s="320" t="str">
        <f>IF('Input - Personnel'!AY23=0,"",ROUND('Input - Personnel'!$I23*'Input - Personnel'!AY23,2))</f>
        <v/>
      </c>
      <c r="AX72" s="320" t="str">
        <f>IF('Input - Personnel'!AZ23=0,"",ROUND('Input - Personnel'!$I23*'Input - Personnel'!AZ23,2))</f>
        <v/>
      </c>
      <c r="AY72" s="320" t="str">
        <f>IF('Input - Personnel'!BA23=0,"",ROUND('Input - Personnel'!$I23*'Input - Personnel'!BA23,2))</f>
        <v/>
      </c>
      <c r="AZ72" s="320" t="str">
        <f>IF('Input - Personnel'!BB23=0,"",ROUND('Input - Personnel'!$I23*'Input - Personnel'!BB23,2))</f>
        <v/>
      </c>
      <c r="BA72" s="320" t="str">
        <f>IF('Input - Personnel'!BC23=0,"",ROUND('Input - Personnel'!$I23*'Input - Personnel'!BC23,2))</f>
        <v/>
      </c>
      <c r="BB72" s="320" t="str">
        <f>IF('Input - Personnel'!BD23=0,"",ROUND('Input - Personnel'!$I23*'Input - Personnel'!BD23,2))</f>
        <v/>
      </c>
      <c r="BC72" s="320" t="str">
        <f>IF('Input - Personnel'!BE23=0,"",ROUND('Input - Personnel'!$I23*'Input - Personnel'!BE23,2))</f>
        <v/>
      </c>
      <c r="BD72" s="320" t="str">
        <f>IF('Input - Personnel'!BF23=0,"",ROUND('Input - Personnel'!$I23*'Input - Personnel'!BF23,2))</f>
        <v/>
      </c>
      <c r="BE72" s="320" t="str">
        <f>IF('Input - Personnel'!BG23=0,"",ROUND('Input - Personnel'!$I23*'Input - Personnel'!BG23,2))</f>
        <v/>
      </c>
      <c r="BF72" s="320" t="str">
        <f>IF('Input - Personnel'!BH23=0,"",ROUND('Input - Personnel'!$I23*'Input - Personnel'!BH23,2))</f>
        <v/>
      </c>
      <c r="BG72" s="320" t="str">
        <f>IF('Input - Personnel'!BI23=0,"",ROUND('Input - Personnel'!$I23*'Input - Personnel'!BI23,2))</f>
        <v/>
      </c>
      <c r="BH72" s="320" t="str">
        <f>IF('Input - Personnel'!BJ23=0,"",ROUND('Input - Personnel'!$I23*'Input - Personnel'!BJ23,2))</f>
        <v/>
      </c>
      <c r="BI72" s="320" t="str">
        <f>IF('Input - Personnel'!BK23=0,"",ROUND('Input - Personnel'!$I23*'Input - Personnel'!BK23,2))</f>
        <v/>
      </c>
      <c r="BJ72" s="320" t="str">
        <f>IF('Input - Personnel'!BL23=0,"",ROUND('Input - Personnel'!$I23*'Input - Personnel'!BL23,2))</f>
        <v/>
      </c>
      <c r="BK72" s="320" t="str">
        <f>IF('Input - Personnel'!BM23=0,"",ROUND('Input - Personnel'!$I23*'Input - Personnel'!BM23,2))</f>
        <v/>
      </c>
      <c r="BL72" s="320" t="str">
        <f>IF('Input - Personnel'!BN23=0,"",ROUND('Input - Personnel'!$I23*'Input - Personnel'!BN23,2))</f>
        <v/>
      </c>
      <c r="BM72" s="320" t="str">
        <f>IF('Input - Personnel'!BO23=0,"",ROUND('Input - Personnel'!$I23*'Input - Personnel'!BO23,2))</f>
        <v/>
      </c>
      <c r="BN72" s="320" t="str">
        <f>IF('Input - Personnel'!BP23=0,"",ROUND('Input - Personnel'!$I23*'Input - Personnel'!BP23,2))</f>
        <v/>
      </c>
      <c r="BO72" s="320" t="str">
        <f>IF('Input - Personnel'!BQ23=0,"",ROUND('Input - Personnel'!$I23*'Input - Personnel'!BQ23,2))</f>
        <v/>
      </c>
      <c r="BP72" s="320" t="str">
        <f>IF('Input - Personnel'!BR23=0,"",ROUND('Input - Personnel'!$I23*'Input - Personnel'!BR23,2))</f>
        <v/>
      </c>
      <c r="BQ72" s="320" t="str">
        <f>IF('Input - Personnel'!BS23=0,"",ROUND('Input - Personnel'!$I23*'Input - Personnel'!BS23,2))</f>
        <v/>
      </c>
      <c r="BR72" s="320" t="str">
        <f>IF('Input - Personnel'!BT23=0,"",ROUND('Input - Personnel'!$I23*'Input - Personnel'!BT23,2))</f>
        <v/>
      </c>
      <c r="BS72" s="320" t="str">
        <f>IF('Input - Personnel'!BU23=0,"",ROUND('Input - Personnel'!$I23*'Input - Personnel'!BU23,2))</f>
        <v/>
      </c>
      <c r="BT72" s="320" t="str">
        <f>IF('Input - Personnel'!BV23=0,"",ROUND('Input - Personnel'!$I23*'Input - Personnel'!BV23,2))</f>
        <v/>
      </c>
      <c r="BU72" s="320" t="str">
        <f>IF('Input - Personnel'!BW23=0,"",ROUND('Input - Personnel'!$I23*'Input - Personnel'!BW23,2))</f>
        <v/>
      </c>
      <c r="BV72" s="320" t="str">
        <f>IF('Input - Personnel'!BX23=0,"",ROUND('Input - Personnel'!$I23*'Input - Personnel'!BX23,2))</f>
        <v/>
      </c>
      <c r="BW72" s="320" t="str">
        <f>IF('Input - Personnel'!BY23=0,"",ROUND('Input - Personnel'!$I23*'Input - Personnel'!BY23,2))</f>
        <v/>
      </c>
      <c r="BX72" s="320" t="str">
        <f>IF('Input - Personnel'!BZ23=0,"",ROUND('Input - Personnel'!$I23*'Input - Personnel'!BZ23,2))</f>
        <v/>
      </c>
      <c r="BY72" s="320" t="str">
        <f>IF('Input - Personnel'!CA23=0,"",ROUND('Input - Personnel'!$I23*'Input - Personnel'!CA23,2))</f>
        <v/>
      </c>
      <c r="BZ72" s="320" t="str">
        <f>IF('Input - Personnel'!CB23=0,"",ROUND('Input - Personnel'!$I23*'Input - Personnel'!CB23,2))</f>
        <v/>
      </c>
      <c r="CA72" s="320" t="str">
        <f>IF('Input - Personnel'!CC23=0,"",ROUND('Input - Personnel'!$I23*'Input - Personnel'!CC23,2))</f>
        <v/>
      </c>
      <c r="CB72" s="320" t="str">
        <f>IF('Input - Personnel'!CD23=0,"",ROUND('Input - Personnel'!$I23*'Input - Personnel'!CD23,2))</f>
        <v/>
      </c>
      <c r="CC72" s="320" t="str">
        <f>IF('Input - Personnel'!CE23=0,"",ROUND('Input - Personnel'!$I23*'Input - Personnel'!CE23,2))</f>
        <v/>
      </c>
      <c r="CD72" s="320" t="str">
        <f>IF('Input - Personnel'!CF23=0,"",ROUND('Input - Personnel'!$I23*'Input - Personnel'!CF23,2))</f>
        <v/>
      </c>
      <c r="CE72" s="320" t="str">
        <f>IF('Input - Personnel'!CG23=0,"",ROUND('Input - Personnel'!$I23*'Input - Personnel'!CG23,2))</f>
        <v/>
      </c>
      <c r="CF72" s="320" t="str">
        <f>IF('Input - Personnel'!CH23=0,"",ROUND('Input - Personnel'!$I23*'Input - Personnel'!CH23,2))</f>
        <v/>
      </c>
      <c r="CG72" s="320" t="str">
        <f>IF('Input - Personnel'!CI23=0,"",ROUND('Input - Personnel'!$I23*'Input - Personnel'!CI23,2))</f>
        <v/>
      </c>
      <c r="CH72" s="320" t="str">
        <f>IF('Input - Personnel'!CJ23=0,"",ROUND('Input - Personnel'!$I23*'Input - Personnel'!CJ23,2))</f>
        <v/>
      </c>
      <c r="CI72" s="320" t="str">
        <f>IF('Input - Personnel'!CK23=0,"",ROUND('Input - Personnel'!$I23*'Input - Personnel'!CK23,2))</f>
        <v/>
      </c>
      <c r="CJ72" s="320" t="str">
        <f>IF('Input - Personnel'!CL23=0,"",ROUND('Input - Personnel'!$I23*'Input - Personnel'!CL23,2))</f>
        <v/>
      </c>
      <c r="CK72" s="320" t="str">
        <f>IF('Input - Personnel'!CM23=0,"",ROUND('Input - Personnel'!$I23*'Input - Personnel'!CM23,2))</f>
        <v/>
      </c>
      <c r="CL72" s="320" t="str">
        <f>IF('Input - Personnel'!CN23=0,"",ROUND('Input - Personnel'!$I23*'Input - Personnel'!CN23,2))</f>
        <v/>
      </c>
      <c r="CM72" s="320" t="str">
        <f>IF('Input - Personnel'!CO23=0,"",ROUND('Input - Personnel'!$I23*'Input - Personnel'!CO23,2))</f>
        <v/>
      </c>
      <c r="CN72" s="320" t="str">
        <f>IF('Input - Personnel'!CP23=0,"",ROUND('Input - Personnel'!$I23*'Input - Personnel'!CP23,2))</f>
        <v/>
      </c>
      <c r="CO72" s="320" t="str">
        <f>IF('Input - Personnel'!CQ23=0,"",ROUND('Input - Personnel'!$I23*'Input - Personnel'!CQ23,2))</f>
        <v/>
      </c>
      <c r="CP72" s="320" t="str">
        <f>IF('Input - Personnel'!CR23=0,"",ROUND('Input - Personnel'!$I23*'Input - Personnel'!CR23,2))</f>
        <v/>
      </c>
      <c r="CQ72" s="320" t="str">
        <f>IF('Input - Personnel'!CS23=0,"",ROUND('Input - Personnel'!$I23*'Input - Personnel'!CS23,2))</f>
        <v/>
      </c>
      <c r="CR72" s="320" t="str">
        <f>IF('Input - Personnel'!CT23=0,"",ROUND('Input - Personnel'!$I23*'Input - Personnel'!CT23,2))</f>
        <v/>
      </c>
      <c r="CS72" s="320" t="str">
        <f>IF('Input - Personnel'!CU23=0,"",ROUND('Input - Personnel'!$I23*'Input - Personnel'!CU23,2))</f>
        <v/>
      </c>
      <c r="CT72" s="320" t="str">
        <f>IF('Input - Personnel'!CV23=0,"",ROUND('Input - Personnel'!$I23*'Input - Personnel'!CV23,2))</f>
        <v/>
      </c>
      <c r="CU72" s="320" t="str">
        <f>IF('Input - Personnel'!CW23=0,"",ROUND('Input - Personnel'!$I23*'Input - Personnel'!CW23,2))</f>
        <v/>
      </c>
      <c r="CV72" s="320" t="str">
        <f>IF('Input - Personnel'!CX23=0,"",ROUND('Input - Personnel'!$I23*'Input - Personnel'!CX23,2))</f>
        <v/>
      </c>
      <c r="CW72" s="320" t="str">
        <f>IF('Input - Personnel'!CY23=0,"",ROUND('Input - Personnel'!$I23*'Input - Personnel'!CY23,2))</f>
        <v/>
      </c>
      <c r="CX72" s="320" t="str">
        <f>IF('Input - Personnel'!CZ23=0,"",ROUND('Input - Personnel'!$I23*'Input - Personnel'!CZ23,2))</f>
        <v/>
      </c>
      <c r="CY72" s="320" t="str">
        <f>IF('Input - Personnel'!DA23=0,"",ROUND('Input - Personnel'!$I23*'Input - Personnel'!DA23,2))</f>
        <v/>
      </c>
      <c r="CZ72" s="320" t="str">
        <f>IF('Input - Personnel'!DB23=0,"",ROUND('Input - Personnel'!$I23*'Input - Personnel'!DB23,2))</f>
        <v/>
      </c>
      <c r="DA72" s="320" t="str">
        <f>IF('Input - Personnel'!DC23=0,"",ROUND('Input - Personnel'!$I23*'Input - Personnel'!DC23,2))</f>
        <v/>
      </c>
      <c r="DB72" s="320" t="str">
        <f>IF('Input - Personnel'!DD23=0,"",ROUND('Input - Personnel'!$I23*'Input - Personnel'!DD23,2))</f>
        <v/>
      </c>
      <c r="DC72" s="320" t="str">
        <f>IF('Input - Personnel'!DE23=0,"",ROUND('Input - Personnel'!$I23*'Input - Personnel'!DE23,2))</f>
        <v/>
      </c>
      <c r="DD72" s="320" t="str">
        <f>IF('Input - Personnel'!DF23=0,"",ROUND('Input - Personnel'!$I23*'Input - Personnel'!DF23,2))</f>
        <v/>
      </c>
      <c r="DE72" s="320" t="str">
        <f>IF('Input - Personnel'!DG23=0,"",ROUND('Input - Personnel'!$I23*'Input - Personnel'!DG23,2))</f>
        <v/>
      </c>
      <c r="DF72" s="320" t="str">
        <f>IF('Input - Personnel'!DH23=0,"",ROUND('Input - Personnel'!$I23*'Input - Personnel'!DH23,2))</f>
        <v/>
      </c>
      <c r="DG72" s="320" t="str">
        <f>IF('Input - Personnel'!DI23=0,"",ROUND('Input - Personnel'!$I23*'Input - Personnel'!DI23,2))</f>
        <v/>
      </c>
      <c r="DH72" s="320" t="str">
        <f>IF('Input - Personnel'!DJ23=0,"",ROUND('Input - Personnel'!$I23*'Input - Personnel'!DJ23,2))</f>
        <v/>
      </c>
      <c r="DI72" s="320" t="str">
        <f>IF('Input - Personnel'!DK23=0,"",ROUND('Input - Personnel'!$I23*'Input - Personnel'!DK23,2))</f>
        <v/>
      </c>
      <c r="DJ72" s="320" t="str">
        <f>IF('Input - Personnel'!DL23=0,"",ROUND('Input - Personnel'!$I23*'Input - Personnel'!DL23,2))</f>
        <v/>
      </c>
      <c r="DK72" s="320" t="str">
        <f>IF('Input - Personnel'!DM23=0,"",ROUND('Input - Personnel'!$I23*'Input - Personnel'!DM23,2))</f>
        <v/>
      </c>
      <c r="DL72" s="320" t="str">
        <f>IF('Input - Personnel'!DN23=0,"",ROUND('Input - Personnel'!$I23*'Input - Personnel'!DN23,2))</f>
        <v/>
      </c>
      <c r="DM72" s="320" t="str">
        <f>IF('Input - Personnel'!DO23=0,"",ROUND('Input - Personnel'!$I23*'Input - Personnel'!DO23,2))</f>
        <v/>
      </c>
      <c r="DN72" s="320" t="str">
        <f>IF('Input - Personnel'!DP23=0,"",ROUND('Input - Personnel'!$I23*'Input - Personnel'!DP23,2))</f>
        <v/>
      </c>
      <c r="DO72" s="320" t="str">
        <f>IF('Input - Personnel'!DQ23=0,"",ROUND('Input - Personnel'!$I23*'Input - Personnel'!DQ23,2))</f>
        <v/>
      </c>
      <c r="DP72" s="320" t="str">
        <f>IF('Input - Personnel'!DR23=0,"",ROUND('Input - Personnel'!$I23*'Input - Personnel'!DR23,2))</f>
        <v/>
      </c>
      <c r="DQ72" s="320" t="str">
        <f>IF('Input - Personnel'!DS23=0,"",ROUND('Input - Personnel'!$I23*'Input - Personnel'!DS23,2))</f>
        <v/>
      </c>
      <c r="DR72" s="320" t="str">
        <f>IF('Input - Personnel'!DT23=0,"",ROUND('Input - Personnel'!$I23*'Input - Personnel'!DT23,2))</f>
        <v/>
      </c>
      <c r="DS72" s="320" t="str">
        <f>IF('Input - Personnel'!DU23=0,"",ROUND('Input - Personnel'!$I23*'Input - Personnel'!DU23,2))</f>
        <v/>
      </c>
      <c r="DT72" s="320" t="str">
        <f>IF('Input - Personnel'!DV23=0,"",ROUND('Input - Personnel'!$I23*'Input - Personnel'!DV23,2))</f>
        <v/>
      </c>
      <c r="DU72" s="320" t="str">
        <f>IF('Input - Personnel'!DW23=0,"",ROUND('Input - Personnel'!$I23*'Input - Personnel'!DW23,2))</f>
        <v/>
      </c>
      <c r="DV72" s="320" t="str">
        <f>IF('Input - Personnel'!DX23=0,"",ROUND('Input - Personnel'!$I23*'Input - Personnel'!DX23,2))</f>
        <v/>
      </c>
      <c r="DW72" s="320" t="str">
        <f>IF('Input - Personnel'!DY23=0,"",ROUND('Input - Personnel'!$I23*'Input - Personnel'!DY23,2))</f>
        <v/>
      </c>
      <c r="DX72" s="320" t="str">
        <f>IF('Input - Personnel'!DZ23=0,"",ROUND('Input - Personnel'!$I23*'Input - Personnel'!DZ23,2))</f>
        <v/>
      </c>
      <c r="DY72" s="320" t="str">
        <f>IF('Input - Personnel'!EA23=0,"",ROUND('Input - Personnel'!$I23*'Input - Personnel'!EA23,2))</f>
        <v/>
      </c>
      <c r="DZ72" s="320" t="str">
        <f>IF('Input - Personnel'!EB23=0,"",ROUND('Input - Personnel'!$I23*'Input - Personnel'!EB23,2))</f>
        <v/>
      </c>
      <c r="EA72" s="320" t="str">
        <f>IF('Input - Personnel'!EC23=0,"",ROUND('Input - Personnel'!$I23*'Input - Personnel'!EC23,2))</f>
        <v/>
      </c>
      <c r="EB72" s="320" t="str">
        <f>IF('Input - Personnel'!ED23=0,"",ROUND('Input - Personnel'!$I23*'Input - Personnel'!ED23,2))</f>
        <v/>
      </c>
      <c r="EC72" s="320" t="str">
        <f>IF('Input - Personnel'!EE23=0,"",ROUND('Input - Personnel'!$I23*'Input - Personnel'!EE23,2))</f>
        <v/>
      </c>
      <c r="ED72" s="320" t="str">
        <f>IF('Input - Personnel'!EF23=0,"",ROUND('Input - Personnel'!$I23*'Input - Personnel'!EF23,2))</f>
        <v/>
      </c>
      <c r="EE72" s="320" t="str">
        <f>IF('Input - Personnel'!EG23=0,"",ROUND('Input - Personnel'!$I23*'Input - Personnel'!EG23,2))</f>
        <v/>
      </c>
      <c r="EF72" s="320" t="str">
        <f>IF('Input - Personnel'!EH23=0,"",ROUND('Input - Personnel'!$I23*'Input - Personnel'!EH23,2))</f>
        <v/>
      </c>
      <c r="EG72" s="320" t="str">
        <f>IF('Input - Personnel'!EI23=0,"",ROUND('Input - Personnel'!$I23*'Input - Personnel'!EI23,2))</f>
        <v/>
      </c>
      <c r="EH72" s="320" t="str">
        <f>IF('Input - Personnel'!EJ23=0,"",ROUND('Input - Personnel'!$I23*'Input - Personnel'!EJ23,2))</f>
        <v/>
      </c>
      <c r="EI72" s="320" t="str">
        <f>IF('Input - Personnel'!EK23=0,"",ROUND('Input - Personnel'!$I23*'Input - Personnel'!EK23,2))</f>
        <v/>
      </c>
      <c r="EJ72" s="320" t="str">
        <f>IF('Input - Personnel'!EL23=0,"",ROUND('Input - Personnel'!$I23*'Input - Personnel'!EL23,2))</f>
        <v/>
      </c>
      <c r="EK72" s="320" t="str">
        <f>IF('Input - Personnel'!EM23=0,"",ROUND('Input - Personnel'!$I23*'Input - Personnel'!EM23,2))</f>
        <v/>
      </c>
      <c r="EL72" s="320" t="str">
        <f>IF('Input - Personnel'!EN23=0,"",ROUND('Input - Personnel'!$I23*'Input - Personnel'!EN23,2))</f>
        <v/>
      </c>
      <c r="EM72" s="320" t="str">
        <f>IF('Input - Personnel'!EO23=0,"",ROUND('Input - Personnel'!$I23*'Input - Personnel'!EO23,2))</f>
        <v/>
      </c>
      <c r="EN72" s="320" t="str">
        <f>IF('Input - Personnel'!EP23=0,"",ROUND('Input - Personnel'!$I23*'Input - Personnel'!EP23,2))</f>
        <v/>
      </c>
      <c r="EO72" s="320" t="str">
        <f>IF('Input - Personnel'!EQ23=0,"",ROUND('Input - Personnel'!$I23*'Input - Personnel'!EQ23,2))</f>
        <v/>
      </c>
      <c r="EP72" s="320" t="str">
        <f>IF('Input - Personnel'!ER23=0,"",ROUND('Input - Personnel'!$I23*'Input - Personnel'!ER23,2))</f>
        <v/>
      </c>
      <c r="EQ72" s="320" t="str">
        <f>IF('Input - Personnel'!ES23=0,"",ROUND('Input - Personnel'!$I23*'Input - Personnel'!ES23,2))</f>
        <v/>
      </c>
      <c r="ER72" s="320" t="str">
        <f>IF('Input - Personnel'!ET23=0,"",ROUND('Input - Personnel'!$I23*'Input - Personnel'!ET23,2))</f>
        <v/>
      </c>
      <c r="ES72" s="320" t="str">
        <f>IF('Input - Personnel'!EU23=0,"",ROUND('Input - Personnel'!$I23*'Input - Personnel'!EU23,2))</f>
        <v/>
      </c>
      <c r="ET72" s="322"/>
      <c r="EU72" s="322"/>
      <c r="EV72" s="322"/>
      <c r="EW72" s="322"/>
    </row>
    <row r="73" spans="1:153" s="25" customFormat="1">
      <c r="A73" s="853" t="str">
        <f>IF('Input - Personnel'!A24=0,"",_xlfn.CONCAT('Input - Personnel'!A24,"  / ",'Input - Personnel'!C24))</f>
        <v/>
      </c>
      <c r="B73" s="854"/>
      <c r="C73" s="855"/>
      <c r="D73" s="317" t="str">
        <f>IF('Input - Personnel'!G24=0,"",'Input - Personnel'!G24)</f>
        <v/>
      </c>
      <c r="E73" s="337" t="str">
        <f>IF('Input - Personnel'!D24=0,"",'Input - Personnel'!D24)</f>
        <v/>
      </c>
      <c r="F73" s="335" t="str">
        <f>IF('Input - Personnel'!E24=0,"",SUM('Input - Personnel'!E24,'Input - Personnel'!F24))</f>
        <v/>
      </c>
      <c r="G73" s="329" t="str">
        <f>IF('Input - Personnel'!H24=0,"",'Input - Personnel'!H24)</f>
        <v/>
      </c>
      <c r="H73" s="320" t="str">
        <f t="shared" si="16"/>
        <v/>
      </c>
      <c r="I73" s="320" t="str">
        <f>IF('Input - Personnel'!K24=0,"",ROUND('Input - Personnel'!$I24*'Input - Personnel'!K24,2))</f>
        <v/>
      </c>
      <c r="J73" s="320" t="str">
        <f>IF('Input - Personnel'!L24=0,"",ROUND('Input - Personnel'!$I24*'Input - Personnel'!L24,2))</f>
        <v/>
      </c>
      <c r="K73" s="320" t="str">
        <f>IF('Input - Personnel'!M24=0,"",ROUND('Input - Personnel'!$I24*'Input - Personnel'!M24,2))</f>
        <v/>
      </c>
      <c r="L73" s="320" t="str">
        <f>IF('Input - Personnel'!N24=0,"",ROUND('Input - Personnel'!$I24*'Input - Personnel'!N24,2))</f>
        <v/>
      </c>
      <c r="M73" s="320" t="str">
        <f>IF('Input - Personnel'!O24=0,"",ROUND('Input - Personnel'!$I24*'Input - Personnel'!O24,2))</f>
        <v/>
      </c>
      <c r="N73" s="320" t="str">
        <f>IF('Input - Personnel'!P24=0,"",ROUND('Input - Personnel'!$I24*'Input - Personnel'!P24,2))</f>
        <v/>
      </c>
      <c r="O73" s="320" t="str">
        <f>IF('Input - Personnel'!Q24=0,"",ROUND('Input - Personnel'!$I24*'Input - Personnel'!Q24,2))</f>
        <v/>
      </c>
      <c r="P73" s="320" t="str">
        <f>IF('Input - Personnel'!R24=0,"",ROUND('Input - Personnel'!$I24*'Input - Personnel'!R24,2))</f>
        <v/>
      </c>
      <c r="Q73" s="320" t="str">
        <f>IF('Input - Personnel'!S24=0,"",ROUND('Input - Personnel'!$I24*'Input - Personnel'!S24,2))</f>
        <v/>
      </c>
      <c r="R73" s="320" t="str">
        <f>IF('Input - Personnel'!T24=0,"",ROUND('Input - Personnel'!$I24*'Input - Personnel'!T24,2))</f>
        <v/>
      </c>
      <c r="S73" s="320" t="str">
        <f>IF('Input - Personnel'!U24=0,"",ROUND('Input - Personnel'!$I24*'Input - Personnel'!U24,2))</f>
        <v/>
      </c>
      <c r="T73" s="320" t="str">
        <f>IF('Input - Personnel'!V24=0,"",ROUND('Input - Personnel'!$I24*'Input - Personnel'!V24,2))</f>
        <v/>
      </c>
      <c r="U73" s="320" t="str">
        <f>IF('Input - Personnel'!W24=0,"",ROUND('Input - Personnel'!$I24*'Input - Personnel'!W24,2))</f>
        <v/>
      </c>
      <c r="V73" s="320" t="str">
        <f>IF('Input - Personnel'!X24=0,"",ROUND('Input - Personnel'!$I24*'Input - Personnel'!X24,2))</f>
        <v/>
      </c>
      <c r="W73" s="320" t="str">
        <f>IF('Input - Personnel'!Y24=0,"",ROUND('Input - Personnel'!$I24*'Input - Personnel'!Y24,2))</f>
        <v/>
      </c>
      <c r="X73" s="320" t="str">
        <f>IF('Input - Personnel'!Z24=0,"",ROUND('Input - Personnel'!$I24*'Input - Personnel'!Z24,2))</f>
        <v/>
      </c>
      <c r="Y73" s="320" t="str">
        <f>IF('Input - Personnel'!AA24=0,"",ROUND('Input - Personnel'!$I24*'Input - Personnel'!AA24,2))</f>
        <v/>
      </c>
      <c r="Z73" s="320" t="str">
        <f>IF('Input - Personnel'!AB24=0,"",ROUND('Input - Personnel'!$I24*'Input - Personnel'!AB24,2))</f>
        <v/>
      </c>
      <c r="AA73" s="320" t="str">
        <f>IF('Input - Personnel'!AC24=0,"",ROUND('Input - Personnel'!$I24*'Input - Personnel'!AC24,2))</f>
        <v/>
      </c>
      <c r="AB73" s="320" t="str">
        <f>IF('Input - Personnel'!AD24=0,"",ROUND('Input - Personnel'!$I24*'Input - Personnel'!AD24,2))</f>
        <v/>
      </c>
      <c r="AC73" s="320" t="str">
        <f>IF('Input - Personnel'!AE24=0,"",ROUND('Input - Personnel'!$I24*'Input - Personnel'!AE24,2))</f>
        <v/>
      </c>
      <c r="AD73" s="320" t="str">
        <f>IF('Input - Personnel'!AF24=0,"",ROUND('Input - Personnel'!$I24*'Input - Personnel'!AF24,2))</f>
        <v/>
      </c>
      <c r="AE73" s="320" t="str">
        <f>IF('Input - Personnel'!AG24=0,"",ROUND('Input - Personnel'!$I24*'Input - Personnel'!AG24,2))</f>
        <v/>
      </c>
      <c r="AF73" s="320" t="str">
        <f>IF('Input - Personnel'!AH24=0,"",ROUND('Input - Personnel'!$I24*'Input - Personnel'!AH24,2))</f>
        <v/>
      </c>
      <c r="AG73" s="320" t="str">
        <f>IF('Input - Personnel'!AI24=0,"",ROUND('Input - Personnel'!$I24*'Input - Personnel'!AI24,2))</f>
        <v/>
      </c>
      <c r="AH73" s="320" t="str">
        <f>IF('Input - Personnel'!AJ24=0,"",ROUND('Input - Personnel'!$I24*'Input - Personnel'!AJ24,2))</f>
        <v/>
      </c>
      <c r="AI73" s="320" t="str">
        <f>IF('Input - Personnel'!AK24=0,"",ROUND('Input - Personnel'!$I24*'Input - Personnel'!AK24,2))</f>
        <v/>
      </c>
      <c r="AJ73" s="320" t="str">
        <f>IF('Input - Personnel'!AL24=0,"",ROUND('Input - Personnel'!$I24*'Input - Personnel'!AL24,2))</f>
        <v/>
      </c>
      <c r="AK73" s="320" t="str">
        <f>IF('Input - Personnel'!AM24=0,"",ROUND('Input - Personnel'!$I24*'Input - Personnel'!AM24,2))</f>
        <v/>
      </c>
      <c r="AL73" s="320" t="str">
        <f>IF('Input - Personnel'!AN24=0,"",ROUND('Input - Personnel'!$I24*'Input - Personnel'!AN24,2))</f>
        <v/>
      </c>
      <c r="AM73" s="320" t="str">
        <f>IF('Input - Personnel'!AO24=0,"",ROUND('Input - Personnel'!$I24*'Input - Personnel'!AO24,2))</f>
        <v/>
      </c>
      <c r="AN73" s="320" t="str">
        <f>IF('Input - Personnel'!AP24=0,"",ROUND('Input - Personnel'!$I24*'Input - Personnel'!AP24,2))</f>
        <v/>
      </c>
      <c r="AO73" s="320" t="str">
        <f>IF('Input - Personnel'!AQ24=0,"",ROUND('Input - Personnel'!$I24*'Input - Personnel'!AQ24,2))</f>
        <v/>
      </c>
      <c r="AP73" s="320" t="str">
        <f>IF('Input - Personnel'!AR24=0,"",ROUND('Input - Personnel'!$I24*'Input - Personnel'!AR24,2))</f>
        <v/>
      </c>
      <c r="AQ73" s="320" t="str">
        <f>IF('Input - Personnel'!AS24=0,"",ROUND('Input - Personnel'!$I24*'Input - Personnel'!AS24,2))</f>
        <v/>
      </c>
      <c r="AR73" s="320" t="str">
        <f>IF('Input - Personnel'!AT24=0,"",ROUND('Input - Personnel'!$I24*'Input - Personnel'!AT24,2))</f>
        <v/>
      </c>
      <c r="AS73" s="320" t="str">
        <f>IF('Input - Personnel'!AU24=0,"",ROUND('Input - Personnel'!$I24*'Input - Personnel'!AU24,2))</f>
        <v/>
      </c>
      <c r="AT73" s="320" t="str">
        <f>IF('Input - Personnel'!AV24=0,"",ROUND('Input - Personnel'!$I24*'Input - Personnel'!AV24,2))</f>
        <v/>
      </c>
      <c r="AU73" s="320" t="str">
        <f>IF('Input - Personnel'!AW24=0,"",ROUND('Input - Personnel'!$I24*'Input - Personnel'!AW24,2))</f>
        <v/>
      </c>
      <c r="AV73" s="320" t="str">
        <f>IF('Input - Personnel'!AX24=0,"",ROUND('Input - Personnel'!$I24*'Input - Personnel'!AX24,2))</f>
        <v/>
      </c>
      <c r="AW73" s="320" t="str">
        <f>IF('Input - Personnel'!AY24=0,"",ROUND('Input - Personnel'!$I24*'Input - Personnel'!AY24,2))</f>
        <v/>
      </c>
      <c r="AX73" s="320" t="str">
        <f>IF('Input - Personnel'!AZ24=0,"",ROUND('Input - Personnel'!$I24*'Input - Personnel'!AZ24,2))</f>
        <v/>
      </c>
      <c r="AY73" s="320" t="str">
        <f>IF('Input - Personnel'!BA24=0,"",ROUND('Input - Personnel'!$I24*'Input - Personnel'!BA24,2))</f>
        <v/>
      </c>
      <c r="AZ73" s="320" t="str">
        <f>IF('Input - Personnel'!BB24=0,"",ROUND('Input - Personnel'!$I24*'Input - Personnel'!BB24,2))</f>
        <v/>
      </c>
      <c r="BA73" s="320" t="str">
        <f>IF('Input - Personnel'!BC24=0,"",ROUND('Input - Personnel'!$I24*'Input - Personnel'!BC24,2))</f>
        <v/>
      </c>
      <c r="BB73" s="320" t="str">
        <f>IF('Input - Personnel'!BD24=0,"",ROUND('Input - Personnel'!$I24*'Input - Personnel'!BD24,2))</f>
        <v/>
      </c>
      <c r="BC73" s="320" t="str">
        <f>IF('Input - Personnel'!BE24=0,"",ROUND('Input - Personnel'!$I24*'Input - Personnel'!BE24,2))</f>
        <v/>
      </c>
      <c r="BD73" s="320" t="str">
        <f>IF('Input - Personnel'!BF24=0,"",ROUND('Input - Personnel'!$I24*'Input - Personnel'!BF24,2))</f>
        <v/>
      </c>
      <c r="BE73" s="320" t="str">
        <f>IF('Input - Personnel'!BG24=0,"",ROUND('Input - Personnel'!$I24*'Input - Personnel'!BG24,2))</f>
        <v/>
      </c>
      <c r="BF73" s="320" t="str">
        <f>IF('Input - Personnel'!BH24=0,"",ROUND('Input - Personnel'!$I24*'Input - Personnel'!BH24,2))</f>
        <v/>
      </c>
      <c r="BG73" s="320" t="str">
        <f>IF('Input - Personnel'!BI24=0,"",ROUND('Input - Personnel'!$I24*'Input - Personnel'!BI24,2))</f>
        <v/>
      </c>
      <c r="BH73" s="320" t="str">
        <f>IF('Input - Personnel'!BJ24=0,"",ROUND('Input - Personnel'!$I24*'Input - Personnel'!BJ24,2))</f>
        <v/>
      </c>
      <c r="BI73" s="320" t="str">
        <f>IF('Input - Personnel'!BK24=0,"",ROUND('Input - Personnel'!$I24*'Input - Personnel'!BK24,2))</f>
        <v/>
      </c>
      <c r="BJ73" s="320" t="str">
        <f>IF('Input - Personnel'!BL24=0,"",ROUND('Input - Personnel'!$I24*'Input - Personnel'!BL24,2))</f>
        <v/>
      </c>
      <c r="BK73" s="320" t="str">
        <f>IF('Input - Personnel'!BM24=0,"",ROUND('Input - Personnel'!$I24*'Input - Personnel'!BM24,2))</f>
        <v/>
      </c>
      <c r="BL73" s="320" t="str">
        <f>IF('Input - Personnel'!BN24=0,"",ROUND('Input - Personnel'!$I24*'Input - Personnel'!BN24,2))</f>
        <v/>
      </c>
      <c r="BM73" s="320" t="str">
        <f>IF('Input - Personnel'!BO24=0,"",ROUND('Input - Personnel'!$I24*'Input - Personnel'!BO24,2))</f>
        <v/>
      </c>
      <c r="BN73" s="320" t="str">
        <f>IF('Input - Personnel'!BP24=0,"",ROUND('Input - Personnel'!$I24*'Input - Personnel'!BP24,2))</f>
        <v/>
      </c>
      <c r="BO73" s="320" t="str">
        <f>IF('Input - Personnel'!BQ24=0,"",ROUND('Input - Personnel'!$I24*'Input - Personnel'!BQ24,2))</f>
        <v/>
      </c>
      <c r="BP73" s="320" t="str">
        <f>IF('Input - Personnel'!BR24=0,"",ROUND('Input - Personnel'!$I24*'Input - Personnel'!BR24,2))</f>
        <v/>
      </c>
      <c r="BQ73" s="320" t="str">
        <f>IF('Input - Personnel'!BS24=0,"",ROUND('Input - Personnel'!$I24*'Input - Personnel'!BS24,2))</f>
        <v/>
      </c>
      <c r="BR73" s="320" t="str">
        <f>IF('Input - Personnel'!BT24=0,"",ROUND('Input - Personnel'!$I24*'Input - Personnel'!BT24,2))</f>
        <v/>
      </c>
      <c r="BS73" s="320" t="str">
        <f>IF('Input - Personnel'!BU24=0,"",ROUND('Input - Personnel'!$I24*'Input - Personnel'!BU24,2))</f>
        <v/>
      </c>
      <c r="BT73" s="320" t="str">
        <f>IF('Input - Personnel'!BV24=0,"",ROUND('Input - Personnel'!$I24*'Input - Personnel'!BV24,2))</f>
        <v/>
      </c>
      <c r="BU73" s="320" t="str">
        <f>IF('Input - Personnel'!BW24=0,"",ROUND('Input - Personnel'!$I24*'Input - Personnel'!BW24,2))</f>
        <v/>
      </c>
      <c r="BV73" s="320" t="str">
        <f>IF('Input - Personnel'!BX24=0,"",ROUND('Input - Personnel'!$I24*'Input - Personnel'!BX24,2))</f>
        <v/>
      </c>
      <c r="BW73" s="320" t="str">
        <f>IF('Input - Personnel'!BY24=0,"",ROUND('Input - Personnel'!$I24*'Input - Personnel'!BY24,2))</f>
        <v/>
      </c>
      <c r="BX73" s="320" t="str">
        <f>IF('Input - Personnel'!BZ24=0,"",ROUND('Input - Personnel'!$I24*'Input - Personnel'!BZ24,2))</f>
        <v/>
      </c>
      <c r="BY73" s="320" t="str">
        <f>IF('Input - Personnel'!CA24=0,"",ROUND('Input - Personnel'!$I24*'Input - Personnel'!CA24,2))</f>
        <v/>
      </c>
      <c r="BZ73" s="320" t="str">
        <f>IF('Input - Personnel'!CB24=0,"",ROUND('Input - Personnel'!$I24*'Input - Personnel'!CB24,2))</f>
        <v/>
      </c>
      <c r="CA73" s="320" t="str">
        <f>IF('Input - Personnel'!CC24=0,"",ROUND('Input - Personnel'!$I24*'Input - Personnel'!CC24,2))</f>
        <v/>
      </c>
      <c r="CB73" s="320" t="str">
        <f>IF('Input - Personnel'!CD24=0,"",ROUND('Input - Personnel'!$I24*'Input - Personnel'!CD24,2))</f>
        <v/>
      </c>
      <c r="CC73" s="320" t="str">
        <f>IF('Input - Personnel'!CE24=0,"",ROUND('Input - Personnel'!$I24*'Input - Personnel'!CE24,2))</f>
        <v/>
      </c>
      <c r="CD73" s="320" t="str">
        <f>IF('Input - Personnel'!CF24=0,"",ROUND('Input - Personnel'!$I24*'Input - Personnel'!CF24,2))</f>
        <v/>
      </c>
      <c r="CE73" s="320" t="str">
        <f>IF('Input - Personnel'!CG24=0,"",ROUND('Input - Personnel'!$I24*'Input - Personnel'!CG24,2))</f>
        <v/>
      </c>
      <c r="CF73" s="320" t="str">
        <f>IF('Input - Personnel'!CH24=0,"",ROUND('Input - Personnel'!$I24*'Input - Personnel'!CH24,2))</f>
        <v/>
      </c>
      <c r="CG73" s="320" t="str">
        <f>IF('Input - Personnel'!CI24=0,"",ROUND('Input - Personnel'!$I24*'Input - Personnel'!CI24,2))</f>
        <v/>
      </c>
      <c r="CH73" s="320" t="str">
        <f>IF('Input - Personnel'!CJ24=0,"",ROUND('Input - Personnel'!$I24*'Input - Personnel'!CJ24,2))</f>
        <v/>
      </c>
      <c r="CI73" s="320" t="str">
        <f>IF('Input - Personnel'!CK24=0,"",ROUND('Input - Personnel'!$I24*'Input - Personnel'!CK24,2))</f>
        <v/>
      </c>
      <c r="CJ73" s="320" t="str">
        <f>IF('Input - Personnel'!CL24=0,"",ROUND('Input - Personnel'!$I24*'Input - Personnel'!CL24,2))</f>
        <v/>
      </c>
      <c r="CK73" s="320" t="str">
        <f>IF('Input - Personnel'!CM24=0,"",ROUND('Input - Personnel'!$I24*'Input - Personnel'!CM24,2))</f>
        <v/>
      </c>
      <c r="CL73" s="320" t="str">
        <f>IF('Input - Personnel'!CN24=0,"",ROUND('Input - Personnel'!$I24*'Input - Personnel'!CN24,2))</f>
        <v/>
      </c>
      <c r="CM73" s="320" t="str">
        <f>IF('Input - Personnel'!CO24=0,"",ROUND('Input - Personnel'!$I24*'Input - Personnel'!CO24,2))</f>
        <v/>
      </c>
      <c r="CN73" s="320" t="str">
        <f>IF('Input - Personnel'!CP24=0,"",ROUND('Input - Personnel'!$I24*'Input - Personnel'!CP24,2))</f>
        <v/>
      </c>
      <c r="CO73" s="320" t="str">
        <f>IF('Input - Personnel'!CQ24=0,"",ROUND('Input - Personnel'!$I24*'Input - Personnel'!CQ24,2))</f>
        <v/>
      </c>
      <c r="CP73" s="320" t="str">
        <f>IF('Input - Personnel'!CR24=0,"",ROUND('Input - Personnel'!$I24*'Input - Personnel'!CR24,2))</f>
        <v/>
      </c>
      <c r="CQ73" s="320" t="str">
        <f>IF('Input - Personnel'!CS24=0,"",ROUND('Input - Personnel'!$I24*'Input - Personnel'!CS24,2))</f>
        <v/>
      </c>
      <c r="CR73" s="320" t="str">
        <f>IF('Input - Personnel'!CT24=0,"",ROUND('Input - Personnel'!$I24*'Input - Personnel'!CT24,2))</f>
        <v/>
      </c>
      <c r="CS73" s="320" t="str">
        <f>IF('Input - Personnel'!CU24=0,"",ROUND('Input - Personnel'!$I24*'Input - Personnel'!CU24,2))</f>
        <v/>
      </c>
      <c r="CT73" s="320" t="str">
        <f>IF('Input - Personnel'!CV24=0,"",ROUND('Input - Personnel'!$I24*'Input - Personnel'!CV24,2))</f>
        <v/>
      </c>
      <c r="CU73" s="320" t="str">
        <f>IF('Input - Personnel'!CW24=0,"",ROUND('Input - Personnel'!$I24*'Input - Personnel'!CW24,2))</f>
        <v/>
      </c>
      <c r="CV73" s="320" t="str">
        <f>IF('Input - Personnel'!CX24=0,"",ROUND('Input - Personnel'!$I24*'Input - Personnel'!CX24,2))</f>
        <v/>
      </c>
      <c r="CW73" s="320" t="str">
        <f>IF('Input - Personnel'!CY24=0,"",ROUND('Input - Personnel'!$I24*'Input - Personnel'!CY24,2))</f>
        <v/>
      </c>
      <c r="CX73" s="320" t="str">
        <f>IF('Input - Personnel'!CZ24=0,"",ROUND('Input - Personnel'!$I24*'Input - Personnel'!CZ24,2))</f>
        <v/>
      </c>
      <c r="CY73" s="320" t="str">
        <f>IF('Input - Personnel'!DA24=0,"",ROUND('Input - Personnel'!$I24*'Input - Personnel'!DA24,2))</f>
        <v/>
      </c>
      <c r="CZ73" s="320" t="str">
        <f>IF('Input - Personnel'!DB24=0,"",ROUND('Input - Personnel'!$I24*'Input - Personnel'!DB24,2))</f>
        <v/>
      </c>
      <c r="DA73" s="320" t="str">
        <f>IF('Input - Personnel'!DC24=0,"",ROUND('Input - Personnel'!$I24*'Input - Personnel'!DC24,2))</f>
        <v/>
      </c>
      <c r="DB73" s="320" t="str">
        <f>IF('Input - Personnel'!DD24=0,"",ROUND('Input - Personnel'!$I24*'Input - Personnel'!DD24,2))</f>
        <v/>
      </c>
      <c r="DC73" s="320" t="str">
        <f>IF('Input - Personnel'!DE24=0,"",ROUND('Input - Personnel'!$I24*'Input - Personnel'!DE24,2))</f>
        <v/>
      </c>
      <c r="DD73" s="320" t="str">
        <f>IF('Input - Personnel'!DF24=0,"",ROUND('Input - Personnel'!$I24*'Input - Personnel'!DF24,2))</f>
        <v/>
      </c>
      <c r="DE73" s="320" t="str">
        <f>IF('Input - Personnel'!DG24=0,"",ROUND('Input - Personnel'!$I24*'Input - Personnel'!DG24,2))</f>
        <v/>
      </c>
      <c r="DF73" s="320" t="str">
        <f>IF('Input - Personnel'!DH24=0,"",ROUND('Input - Personnel'!$I24*'Input - Personnel'!DH24,2))</f>
        <v/>
      </c>
      <c r="DG73" s="320" t="str">
        <f>IF('Input - Personnel'!DI24=0,"",ROUND('Input - Personnel'!$I24*'Input - Personnel'!DI24,2))</f>
        <v/>
      </c>
      <c r="DH73" s="320" t="str">
        <f>IF('Input - Personnel'!DJ24=0,"",ROUND('Input - Personnel'!$I24*'Input - Personnel'!DJ24,2))</f>
        <v/>
      </c>
      <c r="DI73" s="320" t="str">
        <f>IF('Input - Personnel'!DK24=0,"",ROUND('Input - Personnel'!$I24*'Input - Personnel'!DK24,2))</f>
        <v/>
      </c>
      <c r="DJ73" s="320" t="str">
        <f>IF('Input - Personnel'!DL24=0,"",ROUND('Input - Personnel'!$I24*'Input - Personnel'!DL24,2))</f>
        <v/>
      </c>
      <c r="DK73" s="320" t="str">
        <f>IF('Input - Personnel'!DM24=0,"",ROUND('Input - Personnel'!$I24*'Input - Personnel'!DM24,2))</f>
        <v/>
      </c>
      <c r="DL73" s="320" t="str">
        <f>IF('Input - Personnel'!DN24=0,"",ROUND('Input - Personnel'!$I24*'Input - Personnel'!DN24,2))</f>
        <v/>
      </c>
      <c r="DM73" s="320" t="str">
        <f>IF('Input - Personnel'!DO24=0,"",ROUND('Input - Personnel'!$I24*'Input - Personnel'!DO24,2))</f>
        <v/>
      </c>
      <c r="DN73" s="320" t="str">
        <f>IF('Input - Personnel'!DP24=0,"",ROUND('Input - Personnel'!$I24*'Input - Personnel'!DP24,2))</f>
        <v/>
      </c>
      <c r="DO73" s="320" t="str">
        <f>IF('Input - Personnel'!DQ24=0,"",ROUND('Input - Personnel'!$I24*'Input - Personnel'!DQ24,2))</f>
        <v/>
      </c>
      <c r="DP73" s="320" t="str">
        <f>IF('Input - Personnel'!DR24=0,"",ROUND('Input - Personnel'!$I24*'Input - Personnel'!DR24,2))</f>
        <v/>
      </c>
      <c r="DQ73" s="320" t="str">
        <f>IF('Input - Personnel'!DS24=0,"",ROUND('Input - Personnel'!$I24*'Input - Personnel'!DS24,2))</f>
        <v/>
      </c>
      <c r="DR73" s="320" t="str">
        <f>IF('Input - Personnel'!DT24=0,"",ROUND('Input - Personnel'!$I24*'Input - Personnel'!DT24,2))</f>
        <v/>
      </c>
      <c r="DS73" s="320" t="str">
        <f>IF('Input - Personnel'!DU24=0,"",ROUND('Input - Personnel'!$I24*'Input - Personnel'!DU24,2))</f>
        <v/>
      </c>
      <c r="DT73" s="320" t="str">
        <f>IF('Input - Personnel'!DV24=0,"",ROUND('Input - Personnel'!$I24*'Input - Personnel'!DV24,2))</f>
        <v/>
      </c>
      <c r="DU73" s="320" t="str">
        <f>IF('Input - Personnel'!DW24=0,"",ROUND('Input - Personnel'!$I24*'Input - Personnel'!DW24,2))</f>
        <v/>
      </c>
      <c r="DV73" s="320" t="str">
        <f>IF('Input - Personnel'!DX24=0,"",ROUND('Input - Personnel'!$I24*'Input - Personnel'!DX24,2))</f>
        <v/>
      </c>
      <c r="DW73" s="320" t="str">
        <f>IF('Input - Personnel'!DY24=0,"",ROUND('Input - Personnel'!$I24*'Input - Personnel'!DY24,2))</f>
        <v/>
      </c>
      <c r="DX73" s="320" t="str">
        <f>IF('Input - Personnel'!DZ24=0,"",ROUND('Input - Personnel'!$I24*'Input - Personnel'!DZ24,2))</f>
        <v/>
      </c>
      <c r="DY73" s="320" t="str">
        <f>IF('Input - Personnel'!EA24=0,"",ROUND('Input - Personnel'!$I24*'Input - Personnel'!EA24,2))</f>
        <v/>
      </c>
      <c r="DZ73" s="320" t="str">
        <f>IF('Input - Personnel'!EB24=0,"",ROUND('Input - Personnel'!$I24*'Input - Personnel'!EB24,2))</f>
        <v/>
      </c>
      <c r="EA73" s="320" t="str">
        <f>IF('Input - Personnel'!EC24=0,"",ROUND('Input - Personnel'!$I24*'Input - Personnel'!EC24,2))</f>
        <v/>
      </c>
      <c r="EB73" s="320" t="str">
        <f>IF('Input - Personnel'!ED24=0,"",ROUND('Input - Personnel'!$I24*'Input - Personnel'!ED24,2))</f>
        <v/>
      </c>
      <c r="EC73" s="320" t="str">
        <f>IF('Input - Personnel'!EE24=0,"",ROUND('Input - Personnel'!$I24*'Input - Personnel'!EE24,2))</f>
        <v/>
      </c>
      <c r="ED73" s="320" t="str">
        <f>IF('Input - Personnel'!EF24=0,"",ROUND('Input - Personnel'!$I24*'Input - Personnel'!EF24,2))</f>
        <v/>
      </c>
      <c r="EE73" s="320" t="str">
        <f>IF('Input - Personnel'!EG24=0,"",ROUND('Input - Personnel'!$I24*'Input - Personnel'!EG24,2))</f>
        <v/>
      </c>
      <c r="EF73" s="320" t="str">
        <f>IF('Input - Personnel'!EH24=0,"",ROUND('Input - Personnel'!$I24*'Input - Personnel'!EH24,2))</f>
        <v/>
      </c>
      <c r="EG73" s="320" t="str">
        <f>IF('Input - Personnel'!EI24=0,"",ROUND('Input - Personnel'!$I24*'Input - Personnel'!EI24,2))</f>
        <v/>
      </c>
      <c r="EH73" s="320" t="str">
        <f>IF('Input - Personnel'!EJ24=0,"",ROUND('Input - Personnel'!$I24*'Input - Personnel'!EJ24,2))</f>
        <v/>
      </c>
      <c r="EI73" s="320" t="str">
        <f>IF('Input - Personnel'!EK24=0,"",ROUND('Input - Personnel'!$I24*'Input - Personnel'!EK24,2))</f>
        <v/>
      </c>
      <c r="EJ73" s="320" t="str">
        <f>IF('Input - Personnel'!EL24=0,"",ROUND('Input - Personnel'!$I24*'Input - Personnel'!EL24,2))</f>
        <v/>
      </c>
      <c r="EK73" s="320" t="str">
        <f>IF('Input - Personnel'!EM24=0,"",ROUND('Input - Personnel'!$I24*'Input - Personnel'!EM24,2))</f>
        <v/>
      </c>
      <c r="EL73" s="320" t="str">
        <f>IF('Input - Personnel'!EN24=0,"",ROUND('Input - Personnel'!$I24*'Input - Personnel'!EN24,2))</f>
        <v/>
      </c>
      <c r="EM73" s="320" t="str">
        <f>IF('Input - Personnel'!EO24=0,"",ROUND('Input - Personnel'!$I24*'Input - Personnel'!EO24,2))</f>
        <v/>
      </c>
      <c r="EN73" s="320" t="str">
        <f>IF('Input - Personnel'!EP24=0,"",ROUND('Input - Personnel'!$I24*'Input - Personnel'!EP24,2))</f>
        <v/>
      </c>
      <c r="EO73" s="320" t="str">
        <f>IF('Input - Personnel'!EQ24=0,"",ROUND('Input - Personnel'!$I24*'Input - Personnel'!EQ24,2))</f>
        <v/>
      </c>
      <c r="EP73" s="320" t="str">
        <f>IF('Input - Personnel'!ER24=0,"",ROUND('Input - Personnel'!$I24*'Input - Personnel'!ER24,2))</f>
        <v/>
      </c>
      <c r="EQ73" s="320" t="str">
        <f>IF('Input - Personnel'!ES24=0,"",ROUND('Input - Personnel'!$I24*'Input - Personnel'!ES24,2))</f>
        <v/>
      </c>
      <c r="ER73" s="320" t="str">
        <f>IF('Input - Personnel'!ET24=0,"",ROUND('Input - Personnel'!$I24*'Input - Personnel'!ET24,2))</f>
        <v/>
      </c>
      <c r="ES73" s="320" t="str">
        <f>IF('Input - Personnel'!EU24=0,"",ROUND('Input - Personnel'!$I24*'Input - Personnel'!EU24,2))</f>
        <v/>
      </c>
      <c r="ET73" s="322"/>
      <c r="EU73" s="322"/>
      <c r="EV73" s="322"/>
      <c r="EW73" s="322"/>
    </row>
    <row r="74" spans="1:153" s="25" customFormat="1">
      <c r="A74" s="853" t="str">
        <f>IF('Input - Personnel'!A25=0,"",_xlfn.CONCAT('Input - Personnel'!A25,"  / ",'Input - Personnel'!C25))</f>
        <v/>
      </c>
      <c r="B74" s="854"/>
      <c r="C74" s="855"/>
      <c r="D74" s="317" t="str">
        <f>IF('Input - Personnel'!G25=0,"",'Input - Personnel'!G25)</f>
        <v/>
      </c>
      <c r="E74" s="337" t="str">
        <f>IF('Input - Personnel'!D25=0,"",'Input - Personnel'!D25)</f>
        <v/>
      </c>
      <c r="F74" s="335" t="str">
        <f>IF('Input - Personnel'!E25=0,"",SUM('Input - Personnel'!E25,'Input - Personnel'!F25))</f>
        <v/>
      </c>
      <c r="G74" s="329" t="str">
        <f>IF('Input - Personnel'!H25=0,"",'Input - Personnel'!H25)</f>
        <v/>
      </c>
      <c r="H74" s="320" t="str">
        <f t="shared" si="16"/>
        <v/>
      </c>
      <c r="I74" s="320" t="str">
        <f>IF('Input - Personnel'!K25=0,"",ROUND('Input - Personnel'!$I25*'Input - Personnel'!K25,2))</f>
        <v/>
      </c>
      <c r="J74" s="320" t="str">
        <f>IF('Input - Personnel'!L25=0,"",ROUND('Input - Personnel'!$I25*'Input - Personnel'!L25,2))</f>
        <v/>
      </c>
      <c r="K74" s="320" t="str">
        <f>IF('Input - Personnel'!M25=0,"",ROUND('Input - Personnel'!$I25*'Input - Personnel'!M25,2))</f>
        <v/>
      </c>
      <c r="L74" s="320" t="str">
        <f>IF('Input - Personnel'!N25=0,"",ROUND('Input - Personnel'!$I25*'Input - Personnel'!N25,2))</f>
        <v/>
      </c>
      <c r="M74" s="320" t="str">
        <f>IF('Input - Personnel'!O25=0,"",ROUND('Input - Personnel'!$I25*'Input - Personnel'!O25,2))</f>
        <v/>
      </c>
      <c r="N74" s="320" t="str">
        <f>IF('Input - Personnel'!P25=0,"",ROUND('Input - Personnel'!$I25*'Input - Personnel'!P25,2))</f>
        <v/>
      </c>
      <c r="O74" s="320" t="str">
        <f>IF('Input - Personnel'!Q25=0,"",ROUND('Input - Personnel'!$I25*'Input - Personnel'!Q25,2))</f>
        <v/>
      </c>
      <c r="P74" s="320" t="str">
        <f>IF('Input - Personnel'!R25=0,"",ROUND('Input - Personnel'!$I25*'Input - Personnel'!R25,2))</f>
        <v/>
      </c>
      <c r="Q74" s="320" t="str">
        <f>IF('Input - Personnel'!S25=0,"",ROUND('Input - Personnel'!$I25*'Input - Personnel'!S25,2))</f>
        <v/>
      </c>
      <c r="R74" s="320" t="str">
        <f>IF('Input - Personnel'!T25=0,"",ROUND('Input - Personnel'!$I25*'Input - Personnel'!T25,2))</f>
        <v/>
      </c>
      <c r="S74" s="320" t="str">
        <f>IF('Input - Personnel'!U25=0,"",ROUND('Input - Personnel'!$I25*'Input - Personnel'!U25,2))</f>
        <v/>
      </c>
      <c r="T74" s="320" t="str">
        <f>IF('Input - Personnel'!V25=0,"",ROUND('Input - Personnel'!$I25*'Input - Personnel'!V25,2))</f>
        <v/>
      </c>
      <c r="U74" s="320" t="str">
        <f>IF('Input - Personnel'!W25=0,"",ROUND('Input - Personnel'!$I25*'Input - Personnel'!W25,2))</f>
        <v/>
      </c>
      <c r="V74" s="320" t="str">
        <f>IF('Input - Personnel'!X25=0,"",ROUND('Input - Personnel'!$I25*'Input - Personnel'!X25,2))</f>
        <v/>
      </c>
      <c r="W74" s="320" t="str">
        <f>IF('Input - Personnel'!Y25=0,"",ROUND('Input - Personnel'!$I25*'Input - Personnel'!Y25,2))</f>
        <v/>
      </c>
      <c r="X74" s="320" t="str">
        <f>IF('Input - Personnel'!Z25=0,"",ROUND('Input - Personnel'!$I25*'Input - Personnel'!Z25,2))</f>
        <v/>
      </c>
      <c r="Y74" s="320" t="str">
        <f>IF('Input - Personnel'!AA25=0,"",ROUND('Input - Personnel'!$I25*'Input - Personnel'!AA25,2))</f>
        <v/>
      </c>
      <c r="Z74" s="320" t="str">
        <f>IF('Input - Personnel'!AB25=0,"",ROUND('Input - Personnel'!$I25*'Input - Personnel'!AB25,2))</f>
        <v/>
      </c>
      <c r="AA74" s="320" t="str">
        <f>IF('Input - Personnel'!AC25=0,"",ROUND('Input - Personnel'!$I25*'Input - Personnel'!AC25,2))</f>
        <v/>
      </c>
      <c r="AB74" s="320" t="str">
        <f>IF('Input - Personnel'!AD25=0,"",ROUND('Input - Personnel'!$I25*'Input - Personnel'!AD25,2))</f>
        <v/>
      </c>
      <c r="AC74" s="320" t="str">
        <f>IF('Input - Personnel'!AE25=0,"",ROUND('Input - Personnel'!$I25*'Input - Personnel'!AE25,2))</f>
        <v/>
      </c>
      <c r="AD74" s="320" t="str">
        <f>IF('Input - Personnel'!AF25=0,"",ROUND('Input - Personnel'!$I25*'Input - Personnel'!AF25,2))</f>
        <v/>
      </c>
      <c r="AE74" s="320" t="str">
        <f>IF('Input - Personnel'!AG25=0,"",ROUND('Input - Personnel'!$I25*'Input - Personnel'!AG25,2))</f>
        <v/>
      </c>
      <c r="AF74" s="320" t="str">
        <f>IF('Input - Personnel'!AH25=0,"",ROUND('Input - Personnel'!$I25*'Input - Personnel'!AH25,2))</f>
        <v/>
      </c>
      <c r="AG74" s="320" t="str">
        <f>IF('Input - Personnel'!AI25=0,"",ROUND('Input - Personnel'!$I25*'Input - Personnel'!AI25,2))</f>
        <v/>
      </c>
      <c r="AH74" s="320" t="str">
        <f>IF('Input - Personnel'!AJ25=0,"",ROUND('Input - Personnel'!$I25*'Input - Personnel'!AJ25,2))</f>
        <v/>
      </c>
      <c r="AI74" s="320" t="str">
        <f>IF('Input - Personnel'!AK25=0,"",ROUND('Input - Personnel'!$I25*'Input - Personnel'!AK25,2))</f>
        <v/>
      </c>
      <c r="AJ74" s="320" t="str">
        <f>IF('Input - Personnel'!AL25=0,"",ROUND('Input - Personnel'!$I25*'Input - Personnel'!AL25,2))</f>
        <v/>
      </c>
      <c r="AK74" s="320" t="str">
        <f>IF('Input - Personnel'!AM25=0,"",ROUND('Input - Personnel'!$I25*'Input - Personnel'!AM25,2))</f>
        <v/>
      </c>
      <c r="AL74" s="320" t="str">
        <f>IF('Input - Personnel'!AN25=0,"",ROUND('Input - Personnel'!$I25*'Input - Personnel'!AN25,2))</f>
        <v/>
      </c>
      <c r="AM74" s="320" t="str">
        <f>IF('Input - Personnel'!AO25=0,"",ROUND('Input - Personnel'!$I25*'Input - Personnel'!AO25,2))</f>
        <v/>
      </c>
      <c r="AN74" s="320" t="str">
        <f>IF('Input - Personnel'!AP25=0,"",ROUND('Input - Personnel'!$I25*'Input - Personnel'!AP25,2))</f>
        <v/>
      </c>
      <c r="AO74" s="320" t="str">
        <f>IF('Input - Personnel'!AQ25=0,"",ROUND('Input - Personnel'!$I25*'Input - Personnel'!AQ25,2))</f>
        <v/>
      </c>
      <c r="AP74" s="320" t="str">
        <f>IF('Input - Personnel'!AR25=0,"",ROUND('Input - Personnel'!$I25*'Input - Personnel'!AR25,2))</f>
        <v/>
      </c>
      <c r="AQ74" s="320" t="str">
        <f>IF('Input - Personnel'!AS25=0,"",ROUND('Input - Personnel'!$I25*'Input - Personnel'!AS25,2))</f>
        <v/>
      </c>
      <c r="AR74" s="320" t="str">
        <f>IF('Input - Personnel'!AT25=0,"",ROUND('Input - Personnel'!$I25*'Input - Personnel'!AT25,2))</f>
        <v/>
      </c>
      <c r="AS74" s="320" t="str">
        <f>IF('Input - Personnel'!AU25=0,"",ROUND('Input - Personnel'!$I25*'Input - Personnel'!AU25,2))</f>
        <v/>
      </c>
      <c r="AT74" s="320" t="str">
        <f>IF('Input - Personnel'!AV25=0,"",ROUND('Input - Personnel'!$I25*'Input - Personnel'!AV25,2))</f>
        <v/>
      </c>
      <c r="AU74" s="320" t="str">
        <f>IF('Input - Personnel'!AW25=0,"",ROUND('Input - Personnel'!$I25*'Input - Personnel'!AW25,2))</f>
        <v/>
      </c>
      <c r="AV74" s="320" t="str">
        <f>IF('Input - Personnel'!AX25=0,"",ROUND('Input - Personnel'!$I25*'Input - Personnel'!AX25,2))</f>
        <v/>
      </c>
      <c r="AW74" s="320" t="str">
        <f>IF('Input - Personnel'!AY25=0,"",ROUND('Input - Personnel'!$I25*'Input - Personnel'!AY25,2))</f>
        <v/>
      </c>
      <c r="AX74" s="320" t="str">
        <f>IF('Input - Personnel'!AZ25=0,"",ROUND('Input - Personnel'!$I25*'Input - Personnel'!AZ25,2))</f>
        <v/>
      </c>
      <c r="AY74" s="320" t="str">
        <f>IF('Input - Personnel'!BA25=0,"",ROUND('Input - Personnel'!$I25*'Input - Personnel'!BA25,2))</f>
        <v/>
      </c>
      <c r="AZ74" s="320" t="str">
        <f>IF('Input - Personnel'!BB25=0,"",ROUND('Input - Personnel'!$I25*'Input - Personnel'!BB25,2))</f>
        <v/>
      </c>
      <c r="BA74" s="320" t="str">
        <f>IF('Input - Personnel'!BC25=0,"",ROUND('Input - Personnel'!$I25*'Input - Personnel'!BC25,2))</f>
        <v/>
      </c>
      <c r="BB74" s="320" t="str">
        <f>IF('Input - Personnel'!BD25=0,"",ROUND('Input - Personnel'!$I25*'Input - Personnel'!BD25,2))</f>
        <v/>
      </c>
      <c r="BC74" s="320" t="str">
        <f>IF('Input - Personnel'!BE25=0,"",ROUND('Input - Personnel'!$I25*'Input - Personnel'!BE25,2))</f>
        <v/>
      </c>
      <c r="BD74" s="320" t="str">
        <f>IF('Input - Personnel'!BF25=0,"",ROUND('Input - Personnel'!$I25*'Input - Personnel'!BF25,2))</f>
        <v/>
      </c>
      <c r="BE74" s="320" t="str">
        <f>IF('Input - Personnel'!BG25=0,"",ROUND('Input - Personnel'!$I25*'Input - Personnel'!BG25,2))</f>
        <v/>
      </c>
      <c r="BF74" s="320" t="str">
        <f>IF('Input - Personnel'!BH25=0,"",ROUND('Input - Personnel'!$I25*'Input - Personnel'!BH25,2))</f>
        <v/>
      </c>
      <c r="BG74" s="320" t="str">
        <f>IF('Input - Personnel'!BI25=0,"",ROUND('Input - Personnel'!$I25*'Input - Personnel'!BI25,2))</f>
        <v/>
      </c>
      <c r="BH74" s="320" t="str">
        <f>IF('Input - Personnel'!BJ25=0,"",ROUND('Input - Personnel'!$I25*'Input - Personnel'!BJ25,2))</f>
        <v/>
      </c>
      <c r="BI74" s="320" t="str">
        <f>IF('Input - Personnel'!BK25=0,"",ROUND('Input - Personnel'!$I25*'Input - Personnel'!BK25,2))</f>
        <v/>
      </c>
      <c r="BJ74" s="320" t="str">
        <f>IF('Input - Personnel'!BL25=0,"",ROUND('Input - Personnel'!$I25*'Input - Personnel'!BL25,2))</f>
        <v/>
      </c>
      <c r="BK74" s="320" t="str">
        <f>IF('Input - Personnel'!BM25=0,"",ROUND('Input - Personnel'!$I25*'Input - Personnel'!BM25,2))</f>
        <v/>
      </c>
      <c r="BL74" s="320" t="str">
        <f>IF('Input - Personnel'!BN25=0,"",ROUND('Input - Personnel'!$I25*'Input - Personnel'!BN25,2))</f>
        <v/>
      </c>
      <c r="BM74" s="320" t="str">
        <f>IF('Input - Personnel'!BO25=0,"",ROUND('Input - Personnel'!$I25*'Input - Personnel'!BO25,2))</f>
        <v/>
      </c>
      <c r="BN74" s="320" t="str">
        <f>IF('Input - Personnel'!BP25=0,"",ROUND('Input - Personnel'!$I25*'Input - Personnel'!BP25,2))</f>
        <v/>
      </c>
      <c r="BO74" s="320" t="str">
        <f>IF('Input - Personnel'!BQ25=0,"",ROUND('Input - Personnel'!$I25*'Input - Personnel'!BQ25,2))</f>
        <v/>
      </c>
      <c r="BP74" s="320" t="str">
        <f>IF('Input - Personnel'!BR25=0,"",ROUND('Input - Personnel'!$I25*'Input - Personnel'!BR25,2))</f>
        <v/>
      </c>
      <c r="BQ74" s="320" t="str">
        <f>IF('Input - Personnel'!BS25=0,"",ROUND('Input - Personnel'!$I25*'Input - Personnel'!BS25,2))</f>
        <v/>
      </c>
      <c r="BR74" s="320" t="str">
        <f>IF('Input - Personnel'!BT25=0,"",ROUND('Input - Personnel'!$I25*'Input - Personnel'!BT25,2))</f>
        <v/>
      </c>
      <c r="BS74" s="320" t="str">
        <f>IF('Input - Personnel'!BU25=0,"",ROUND('Input - Personnel'!$I25*'Input - Personnel'!BU25,2))</f>
        <v/>
      </c>
      <c r="BT74" s="320" t="str">
        <f>IF('Input - Personnel'!BV25=0,"",ROUND('Input - Personnel'!$I25*'Input - Personnel'!BV25,2))</f>
        <v/>
      </c>
      <c r="BU74" s="320" t="str">
        <f>IF('Input - Personnel'!BW25=0,"",ROUND('Input - Personnel'!$I25*'Input - Personnel'!BW25,2))</f>
        <v/>
      </c>
      <c r="BV74" s="320" t="str">
        <f>IF('Input - Personnel'!BX25=0,"",ROUND('Input - Personnel'!$I25*'Input - Personnel'!BX25,2))</f>
        <v/>
      </c>
      <c r="BW74" s="320" t="str">
        <f>IF('Input - Personnel'!BY25=0,"",ROUND('Input - Personnel'!$I25*'Input - Personnel'!BY25,2))</f>
        <v/>
      </c>
      <c r="BX74" s="320" t="str">
        <f>IF('Input - Personnel'!BZ25=0,"",ROUND('Input - Personnel'!$I25*'Input - Personnel'!BZ25,2))</f>
        <v/>
      </c>
      <c r="BY74" s="320" t="str">
        <f>IF('Input - Personnel'!CA25=0,"",ROUND('Input - Personnel'!$I25*'Input - Personnel'!CA25,2))</f>
        <v/>
      </c>
      <c r="BZ74" s="320" t="str">
        <f>IF('Input - Personnel'!CB25=0,"",ROUND('Input - Personnel'!$I25*'Input - Personnel'!CB25,2))</f>
        <v/>
      </c>
      <c r="CA74" s="320" t="str">
        <f>IF('Input - Personnel'!CC25=0,"",ROUND('Input - Personnel'!$I25*'Input - Personnel'!CC25,2))</f>
        <v/>
      </c>
      <c r="CB74" s="320" t="str">
        <f>IF('Input - Personnel'!CD25=0,"",ROUND('Input - Personnel'!$I25*'Input - Personnel'!CD25,2))</f>
        <v/>
      </c>
      <c r="CC74" s="320" t="str">
        <f>IF('Input - Personnel'!CE25=0,"",ROUND('Input - Personnel'!$I25*'Input - Personnel'!CE25,2))</f>
        <v/>
      </c>
      <c r="CD74" s="320" t="str">
        <f>IF('Input - Personnel'!CF25=0,"",ROUND('Input - Personnel'!$I25*'Input - Personnel'!CF25,2))</f>
        <v/>
      </c>
      <c r="CE74" s="320" t="str">
        <f>IF('Input - Personnel'!CG25=0,"",ROUND('Input - Personnel'!$I25*'Input - Personnel'!CG25,2))</f>
        <v/>
      </c>
      <c r="CF74" s="320" t="str">
        <f>IF('Input - Personnel'!CH25=0,"",ROUND('Input - Personnel'!$I25*'Input - Personnel'!CH25,2))</f>
        <v/>
      </c>
      <c r="CG74" s="320" t="str">
        <f>IF('Input - Personnel'!CI25=0,"",ROUND('Input - Personnel'!$I25*'Input - Personnel'!CI25,2))</f>
        <v/>
      </c>
      <c r="CH74" s="320" t="str">
        <f>IF('Input - Personnel'!CJ25=0,"",ROUND('Input - Personnel'!$I25*'Input - Personnel'!CJ25,2))</f>
        <v/>
      </c>
      <c r="CI74" s="320" t="str">
        <f>IF('Input - Personnel'!CK25=0,"",ROUND('Input - Personnel'!$I25*'Input - Personnel'!CK25,2))</f>
        <v/>
      </c>
      <c r="CJ74" s="320" t="str">
        <f>IF('Input - Personnel'!CL25=0,"",ROUND('Input - Personnel'!$I25*'Input - Personnel'!CL25,2))</f>
        <v/>
      </c>
      <c r="CK74" s="320" t="str">
        <f>IF('Input - Personnel'!CM25=0,"",ROUND('Input - Personnel'!$I25*'Input - Personnel'!CM25,2))</f>
        <v/>
      </c>
      <c r="CL74" s="320" t="str">
        <f>IF('Input - Personnel'!CN25=0,"",ROUND('Input - Personnel'!$I25*'Input - Personnel'!CN25,2))</f>
        <v/>
      </c>
      <c r="CM74" s="320" t="str">
        <f>IF('Input - Personnel'!CO25=0,"",ROUND('Input - Personnel'!$I25*'Input - Personnel'!CO25,2))</f>
        <v/>
      </c>
      <c r="CN74" s="320" t="str">
        <f>IF('Input - Personnel'!CP25=0,"",ROUND('Input - Personnel'!$I25*'Input - Personnel'!CP25,2))</f>
        <v/>
      </c>
      <c r="CO74" s="320" t="str">
        <f>IF('Input - Personnel'!CQ25=0,"",ROUND('Input - Personnel'!$I25*'Input - Personnel'!CQ25,2))</f>
        <v/>
      </c>
      <c r="CP74" s="320" t="str">
        <f>IF('Input - Personnel'!CR25=0,"",ROUND('Input - Personnel'!$I25*'Input - Personnel'!CR25,2))</f>
        <v/>
      </c>
      <c r="CQ74" s="320" t="str">
        <f>IF('Input - Personnel'!CS25=0,"",ROUND('Input - Personnel'!$I25*'Input - Personnel'!CS25,2))</f>
        <v/>
      </c>
      <c r="CR74" s="320" t="str">
        <f>IF('Input - Personnel'!CT25=0,"",ROUND('Input - Personnel'!$I25*'Input - Personnel'!CT25,2))</f>
        <v/>
      </c>
      <c r="CS74" s="320" t="str">
        <f>IF('Input - Personnel'!CU25=0,"",ROUND('Input - Personnel'!$I25*'Input - Personnel'!CU25,2))</f>
        <v/>
      </c>
      <c r="CT74" s="320" t="str">
        <f>IF('Input - Personnel'!CV25=0,"",ROUND('Input - Personnel'!$I25*'Input - Personnel'!CV25,2))</f>
        <v/>
      </c>
      <c r="CU74" s="320" t="str">
        <f>IF('Input - Personnel'!CW25=0,"",ROUND('Input - Personnel'!$I25*'Input - Personnel'!CW25,2))</f>
        <v/>
      </c>
      <c r="CV74" s="320" t="str">
        <f>IF('Input - Personnel'!CX25=0,"",ROUND('Input - Personnel'!$I25*'Input - Personnel'!CX25,2))</f>
        <v/>
      </c>
      <c r="CW74" s="320" t="str">
        <f>IF('Input - Personnel'!CY25=0,"",ROUND('Input - Personnel'!$I25*'Input - Personnel'!CY25,2))</f>
        <v/>
      </c>
      <c r="CX74" s="320" t="str">
        <f>IF('Input - Personnel'!CZ25=0,"",ROUND('Input - Personnel'!$I25*'Input - Personnel'!CZ25,2))</f>
        <v/>
      </c>
      <c r="CY74" s="320" t="str">
        <f>IF('Input - Personnel'!DA25=0,"",ROUND('Input - Personnel'!$I25*'Input - Personnel'!DA25,2))</f>
        <v/>
      </c>
      <c r="CZ74" s="320" t="str">
        <f>IF('Input - Personnel'!DB25=0,"",ROUND('Input - Personnel'!$I25*'Input - Personnel'!DB25,2))</f>
        <v/>
      </c>
      <c r="DA74" s="320" t="str">
        <f>IF('Input - Personnel'!DC25=0,"",ROUND('Input - Personnel'!$I25*'Input - Personnel'!DC25,2))</f>
        <v/>
      </c>
      <c r="DB74" s="320" t="str">
        <f>IF('Input - Personnel'!DD25=0,"",ROUND('Input - Personnel'!$I25*'Input - Personnel'!DD25,2))</f>
        <v/>
      </c>
      <c r="DC74" s="320" t="str">
        <f>IF('Input - Personnel'!DE25=0,"",ROUND('Input - Personnel'!$I25*'Input - Personnel'!DE25,2))</f>
        <v/>
      </c>
      <c r="DD74" s="320" t="str">
        <f>IF('Input - Personnel'!DF25=0,"",ROUND('Input - Personnel'!$I25*'Input - Personnel'!DF25,2))</f>
        <v/>
      </c>
      <c r="DE74" s="320" t="str">
        <f>IF('Input - Personnel'!DG25=0,"",ROUND('Input - Personnel'!$I25*'Input - Personnel'!DG25,2))</f>
        <v/>
      </c>
      <c r="DF74" s="320" t="str">
        <f>IF('Input - Personnel'!DH25=0,"",ROUND('Input - Personnel'!$I25*'Input - Personnel'!DH25,2))</f>
        <v/>
      </c>
      <c r="DG74" s="320" t="str">
        <f>IF('Input - Personnel'!DI25=0,"",ROUND('Input - Personnel'!$I25*'Input - Personnel'!DI25,2))</f>
        <v/>
      </c>
      <c r="DH74" s="320" t="str">
        <f>IF('Input - Personnel'!DJ25=0,"",ROUND('Input - Personnel'!$I25*'Input - Personnel'!DJ25,2))</f>
        <v/>
      </c>
      <c r="DI74" s="320" t="str">
        <f>IF('Input - Personnel'!DK25=0,"",ROUND('Input - Personnel'!$I25*'Input - Personnel'!DK25,2))</f>
        <v/>
      </c>
      <c r="DJ74" s="320" t="str">
        <f>IF('Input - Personnel'!DL25=0,"",ROUND('Input - Personnel'!$I25*'Input - Personnel'!DL25,2))</f>
        <v/>
      </c>
      <c r="DK74" s="320" t="str">
        <f>IF('Input - Personnel'!DM25=0,"",ROUND('Input - Personnel'!$I25*'Input - Personnel'!DM25,2))</f>
        <v/>
      </c>
      <c r="DL74" s="320" t="str">
        <f>IF('Input - Personnel'!DN25=0,"",ROUND('Input - Personnel'!$I25*'Input - Personnel'!DN25,2))</f>
        <v/>
      </c>
      <c r="DM74" s="320" t="str">
        <f>IF('Input - Personnel'!DO25=0,"",ROUND('Input - Personnel'!$I25*'Input - Personnel'!DO25,2))</f>
        <v/>
      </c>
      <c r="DN74" s="320" t="str">
        <f>IF('Input - Personnel'!DP25=0,"",ROUND('Input - Personnel'!$I25*'Input - Personnel'!DP25,2))</f>
        <v/>
      </c>
      <c r="DO74" s="320" t="str">
        <f>IF('Input - Personnel'!DQ25=0,"",ROUND('Input - Personnel'!$I25*'Input - Personnel'!DQ25,2))</f>
        <v/>
      </c>
      <c r="DP74" s="320" t="str">
        <f>IF('Input - Personnel'!DR25=0,"",ROUND('Input - Personnel'!$I25*'Input - Personnel'!DR25,2))</f>
        <v/>
      </c>
      <c r="DQ74" s="320" t="str">
        <f>IF('Input - Personnel'!DS25=0,"",ROUND('Input - Personnel'!$I25*'Input - Personnel'!DS25,2))</f>
        <v/>
      </c>
      <c r="DR74" s="320" t="str">
        <f>IF('Input - Personnel'!DT25=0,"",ROUND('Input - Personnel'!$I25*'Input - Personnel'!DT25,2))</f>
        <v/>
      </c>
      <c r="DS74" s="320" t="str">
        <f>IF('Input - Personnel'!DU25=0,"",ROUND('Input - Personnel'!$I25*'Input - Personnel'!DU25,2))</f>
        <v/>
      </c>
      <c r="DT74" s="320" t="str">
        <f>IF('Input - Personnel'!DV25=0,"",ROUND('Input - Personnel'!$I25*'Input - Personnel'!DV25,2))</f>
        <v/>
      </c>
      <c r="DU74" s="320" t="str">
        <f>IF('Input - Personnel'!DW25=0,"",ROUND('Input - Personnel'!$I25*'Input - Personnel'!DW25,2))</f>
        <v/>
      </c>
      <c r="DV74" s="320" t="str">
        <f>IF('Input - Personnel'!DX25=0,"",ROUND('Input - Personnel'!$I25*'Input - Personnel'!DX25,2))</f>
        <v/>
      </c>
      <c r="DW74" s="320" t="str">
        <f>IF('Input - Personnel'!DY25=0,"",ROUND('Input - Personnel'!$I25*'Input - Personnel'!DY25,2))</f>
        <v/>
      </c>
      <c r="DX74" s="320" t="str">
        <f>IF('Input - Personnel'!DZ25=0,"",ROUND('Input - Personnel'!$I25*'Input - Personnel'!DZ25,2))</f>
        <v/>
      </c>
      <c r="DY74" s="320" t="str">
        <f>IF('Input - Personnel'!EA25=0,"",ROUND('Input - Personnel'!$I25*'Input - Personnel'!EA25,2))</f>
        <v/>
      </c>
      <c r="DZ74" s="320" t="str">
        <f>IF('Input - Personnel'!EB25=0,"",ROUND('Input - Personnel'!$I25*'Input - Personnel'!EB25,2))</f>
        <v/>
      </c>
      <c r="EA74" s="320" t="str">
        <f>IF('Input - Personnel'!EC25=0,"",ROUND('Input - Personnel'!$I25*'Input - Personnel'!EC25,2))</f>
        <v/>
      </c>
      <c r="EB74" s="320" t="str">
        <f>IF('Input - Personnel'!ED25=0,"",ROUND('Input - Personnel'!$I25*'Input - Personnel'!ED25,2))</f>
        <v/>
      </c>
      <c r="EC74" s="320" t="str">
        <f>IF('Input - Personnel'!EE25=0,"",ROUND('Input - Personnel'!$I25*'Input - Personnel'!EE25,2))</f>
        <v/>
      </c>
      <c r="ED74" s="320" t="str">
        <f>IF('Input - Personnel'!EF25=0,"",ROUND('Input - Personnel'!$I25*'Input - Personnel'!EF25,2))</f>
        <v/>
      </c>
      <c r="EE74" s="320" t="str">
        <f>IF('Input - Personnel'!EG25=0,"",ROUND('Input - Personnel'!$I25*'Input - Personnel'!EG25,2))</f>
        <v/>
      </c>
      <c r="EF74" s="320" t="str">
        <f>IF('Input - Personnel'!EH25=0,"",ROUND('Input - Personnel'!$I25*'Input - Personnel'!EH25,2))</f>
        <v/>
      </c>
      <c r="EG74" s="320" t="str">
        <f>IF('Input - Personnel'!EI25=0,"",ROUND('Input - Personnel'!$I25*'Input - Personnel'!EI25,2))</f>
        <v/>
      </c>
      <c r="EH74" s="320" t="str">
        <f>IF('Input - Personnel'!EJ25=0,"",ROUND('Input - Personnel'!$I25*'Input - Personnel'!EJ25,2))</f>
        <v/>
      </c>
      <c r="EI74" s="320" t="str">
        <f>IF('Input - Personnel'!EK25=0,"",ROUND('Input - Personnel'!$I25*'Input - Personnel'!EK25,2))</f>
        <v/>
      </c>
      <c r="EJ74" s="320" t="str">
        <f>IF('Input - Personnel'!EL25=0,"",ROUND('Input - Personnel'!$I25*'Input - Personnel'!EL25,2))</f>
        <v/>
      </c>
      <c r="EK74" s="320" t="str">
        <f>IF('Input - Personnel'!EM25=0,"",ROUND('Input - Personnel'!$I25*'Input - Personnel'!EM25,2))</f>
        <v/>
      </c>
      <c r="EL74" s="320" t="str">
        <f>IF('Input - Personnel'!EN25=0,"",ROUND('Input - Personnel'!$I25*'Input - Personnel'!EN25,2))</f>
        <v/>
      </c>
      <c r="EM74" s="320" t="str">
        <f>IF('Input - Personnel'!EO25=0,"",ROUND('Input - Personnel'!$I25*'Input - Personnel'!EO25,2))</f>
        <v/>
      </c>
      <c r="EN74" s="320" t="str">
        <f>IF('Input - Personnel'!EP25=0,"",ROUND('Input - Personnel'!$I25*'Input - Personnel'!EP25,2))</f>
        <v/>
      </c>
      <c r="EO74" s="320" t="str">
        <f>IF('Input - Personnel'!EQ25=0,"",ROUND('Input - Personnel'!$I25*'Input - Personnel'!EQ25,2))</f>
        <v/>
      </c>
      <c r="EP74" s="320" t="str">
        <f>IF('Input - Personnel'!ER25=0,"",ROUND('Input - Personnel'!$I25*'Input - Personnel'!ER25,2))</f>
        <v/>
      </c>
      <c r="EQ74" s="320" t="str">
        <f>IF('Input - Personnel'!ES25=0,"",ROUND('Input - Personnel'!$I25*'Input - Personnel'!ES25,2))</f>
        <v/>
      </c>
      <c r="ER74" s="320" t="str">
        <f>IF('Input - Personnel'!ET25=0,"",ROUND('Input - Personnel'!$I25*'Input - Personnel'!ET25,2))</f>
        <v/>
      </c>
      <c r="ES74" s="320" t="str">
        <f>IF('Input - Personnel'!EU25=0,"",ROUND('Input - Personnel'!$I25*'Input - Personnel'!EU25,2))</f>
        <v/>
      </c>
      <c r="ET74" s="322"/>
      <c r="EU74" s="322"/>
      <c r="EV74" s="322"/>
      <c r="EW74" s="322"/>
    </row>
    <row r="75" spans="1:153" s="25" customFormat="1">
      <c r="A75" s="853" t="str">
        <f>IF('Input - Personnel'!A26=0,"",_xlfn.CONCAT('Input - Personnel'!A26,"  / ",'Input - Personnel'!C26))</f>
        <v/>
      </c>
      <c r="B75" s="854"/>
      <c r="C75" s="855"/>
      <c r="D75" s="317" t="str">
        <f>IF('Input - Personnel'!G26=0,"",'Input - Personnel'!G26)</f>
        <v/>
      </c>
      <c r="E75" s="337" t="str">
        <f>IF('Input - Personnel'!D26=0,"",'Input - Personnel'!D26)</f>
        <v/>
      </c>
      <c r="F75" s="335" t="str">
        <f>IF('Input - Personnel'!E26=0,"",SUM('Input - Personnel'!E26,'Input - Personnel'!F26))</f>
        <v/>
      </c>
      <c r="G75" s="329" t="str">
        <f>IF('Input - Personnel'!H26=0,"",'Input - Personnel'!H26)</f>
        <v/>
      </c>
      <c r="H75" s="320" t="str">
        <f t="shared" si="16"/>
        <v/>
      </c>
      <c r="I75" s="320" t="str">
        <f>IF('Input - Personnel'!K26=0,"",ROUND('Input - Personnel'!$I26*'Input - Personnel'!K26,2))</f>
        <v/>
      </c>
      <c r="J75" s="320" t="str">
        <f>IF('Input - Personnel'!L26=0,"",ROUND('Input - Personnel'!$I26*'Input - Personnel'!L26,2))</f>
        <v/>
      </c>
      <c r="K75" s="320" t="str">
        <f>IF('Input - Personnel'!M26=0,"",ROUND('Input - Personnel'!$I26*'Input - Personnel'!M26,2))</f>
        <v/>
      </c>
      <c r="L75" s="320" t="str">
        <f>IF('Input - Personnel'!N26=0,"",ROUND('Input - Personnel'!$I26*'Input - Personnel'!N26,2))</f>
        <v/>
      </c>
      <c r="M75" s="320" t="str">
        <f>IF('Input - Personnel'!O26=0,"",ROUND('Input - Personnel'!$I26*'Input - Personnel'!O26,2))</f>
        <v/>
      </c>
      <c r="N75" s="320" t="str">
        <f>IF('Input - Personnel'!P26=0,"",ROUND('Input - Personnel'!$I26*'Input - Personnel'!P26,2))</f>
        <v/>
      </c>
      <c r="O75" s="320" t="str">
        <f>IF('Input - Personnel'!Q26=0,"",ROUND('Input - Personnel'!$I26*'Input - Personnel'!Q26,2))</f>
        <v/>
      </c>
      <c r="P75" s="320" t="str">
        <f>IF('Input - Personnel'!R26=0,"",ROUND('Input - Personnel'!$I26*'Input - Personnel'!R26,2))</f>
        <v/>
      </c>
      <c r="Q75" s="320" t="str">
        <f>IF('Input - Personnel'!S26=0,"",ROUND('Input - Personnel'!$I26*'Input - Personnel'!S26,2))</f>
        <v/>
      </c>
      <c r="R75" s="320" t="str">
        <f>IF('Input - Personnel'!T26=0,"",ROUND('Input - Personnel'!$I26*'Input - Personnel'!T26,2))</f>
        <v/>
      </c>
      <c r="S75" s="320" t="str">
        <f>IF('Input - Personnel'!U26=0,"",ROUND('Input - Personnel'!$I26*'Input - Personnel'!U26,2))</f>
        <v/>
      </c>
      <c r="T75" s="320" t="str">
        <f>IF('Input - Personnel'!V26=0,"",ROUND('Input - Personnel'!$I26*'Input - Personnel'!V26,2))</f>
        <v/>
      </c>
      <c r="U75" s="320" t="str">
        <f>IF('Input - Personnel'!W26=0,"",ROUND('Input - Personnel'!$I26*'Input - Personnel'!W26,2))</f>
        <v/>
      </c>
      <c r="V75" s="320" t="str">
        <f>IF('Input - Personnel'!X26=0,"",ROUND('Input - Personnel'!$I26*'Input - Personnel'!X26,2))</f>
        <v/>
      </c>
      <c r="W75" s="320" t="str">
        <f>IF('Input - Personnel'!Y26=0,"",ROUND('Input - Personnel'!$I26*'Input - Personnel'!Y26,2))</f>
        <v/>
      </c>
      <c r="X75" s="320" t="str">
        <f>IF('Input - Personnel'!Z26=0,"",ROUND('Input - Personnel'!$I26*'Input - Personnel'!Z26,2))</f>
        <v/>
      </c>
      <c r="Y75" s="320" t="str">
        <f>IF('Input - Personnel'!AA26=0,"",ROUND('Input - Personnel'!$I26*'Input - Personnel'!AA26,2))</f>
        <v/>
      </c>
      <c r="Z75" s="320" t="str">
        <f>IF('Input - Personnel'!AB26=0,"",ROUND('Input - Personnel'!$I26*'Input - Personnel'!AB26,2))</f>
        <v/>
      </c>
      <c r="AA75" s="320" t="str">
        <f>IF('Input - Personnel'!AC26=0,"",ROUND('Input - Personnel'!$I26*'Input - Personnel'!AC26,2))</f>
        <v/>
      </c>
      <c r="AB75" s="320" t="str">
        <f>IF('Input - Personnel'!AD26=0,"",ROUND('Input - Personnel'!$I26*'Input - Personnel'!AD26,2))</f>
        <v/>
      </c>
      <c r="AC75" s="320" t="str">
        <f>IF('Input - Personnel'!AE26=0,"",ROUND('Input - Personnel'!$I26*'Input - Personnel'!AE26,2))</f>
        <v/>
      </c>
      <c r="AD75" s="320" t="str">
        <f>IF('Input - Personnel'!AF26=0,"",ROUND('Input - Personnel'!$I26*'Input - Personnel'!AF26,2))</f>
        <v/>
      </c>
      <c r="AE75" s="320" t="str">
        <f>IF('Input - Personnel'!AG26=0,"",ROUND('Input - Personnel'!$I26*'Input - Personnel'!AG26,2))</f>
        <v/>
      </c>
      <c r="AF75" s="320" t="str">
        <f>IF('Input - Personnel'!AH26=0,"",ROUND('Input - Personnel'!$I26*'Input - Personnel'!AH26,2))</f>
        <v/>
      </c>
      <c r="AG75" s="320" t="str">
        <f>IF('Input - Personnel'!AI26=0,"",ROUND('Input - Personnel'!$I26*'Input - Personnel'!AI26,2))</f>
        <v/>
      </c>
      <c r="AH75" s="320" t="str">
        <f>IF('Input - Personnel'!AJ26=0,"",ROUND('Input - Personnel'!$I26*'Input - Personnel'!AJ26,2))</f>
        <v/>
      </c>
      <c r="AI75" s="320" t="str">
        <f>IF('Input - Personnel'!AK26=0,"",ROUND('Input - Personnel'!$I26*'Input - Personnel'!AK26,2))</f>
        <v/>
      </c>
      <c r="AJ75" s="320" t="str">
        <f>IF('Input - Personnel'!AL26=0,"",ROUND('Input - Personnel'!$I26*'Input - Personnel'!AL26,2))</f>
        <v/>
      </c>
      <c r="AK75" s="320" t="str">
        <f>IF('Input - Personnel'!AM26=0,"",ROUND('Input - Personnel'!$I26*'Input - Personnel'!AM26,2))</f>
        <v/>
      </c>
      <c r="AL75" s="320" t="str">
        <f>IF('Input - Personnel'!AN26=0,"",ROUND('Input - Personnel'!$I26*'Input - Personnel'!AN26,2))</f>
        <v/>
      </c>
      <c r="AM75" s="320" t="str">
        <f>IF('Input - Personnel'!AO26=0,"",ROUND('Input - Personnel'!$I26*'Input - Personnel'!AO26,2))</f>
        <v/>
      </c>
      <c r="AN75" s="320" t="str">
        <f>IF('Input - Personnel'!AP26=0,"",ROUND('Input - Personnel'!$I26*'Input - Personnel'!AP26,2))</f>
        <v/>
      </c>
      <c r="AO75" s="320" t="str">
        <f>IF('Input - Personnel'!AQ26=0,"",ROUND('Input - Personnel'!$I26*'Input - Personnel'!AQ26,2))</f>
        <v/>
      </c>
      <c r="AP75" s="320" t="str">
        <f>IF('Input - Personnel'!AR26=0,"",ROUND('Input - Personnel'!$I26*'Input - Personnel'!AR26,2))</f>
        <v/>
      </c>
      <c r="AQ75" s="320" t="str">
        <f>IF('Input - Personnel'!AS26=0,"",ROUND('Input - Personnel'!$I26*'Input - Personnel'!AS26,2))</f>
        <v/>
      </c>
      <c r="AR75" s="320" t="str">
        <f>IF('Input - Personnel'!AT26=0,"",ROUND('Input - Personnel'!$I26*'Input - Personnel'!AT26,2))</f>
        <v/>
      </c>
      <c r="AS75" s="320" t="str">
        <f>IF('Input - Personnel'!AU26=0,"",ROUND('Input - Personnel'!$I26*'Input - Personnel'!AU26,2))</f>
        <v/>
      </c>
      <c r="AT75" s="320" t="str">
        <f>IF('Input - Personnel'!AV26=0,"",ROUND('Input - Personnel'!$I26*'Input - Personnel'!AV26,2))</f>
        <v/>
      </c>
      <c r="AU75" s="320" t="str">
        <f>IF('Input - Personnel'!AW26=0,"",ROUND('Input - Personnel'!$I26*'Input - Personnel'!AW26,2))</f>
        <v/>
      </c>
      <c r="AV75" s="320" t="str">
        <f>IF('Input - Personnel'!AX26=0,"",ROUND('Input - Personnel'!$I26*'Input - Personnel'!AX26,2))</f>
        <v/>
      </c>
      <c r="AW75" s="320" t="str">
        <f>IF('Input - Personnel'!AY26=0,"",ROUND('Input - Personnel'!$I26*'Input - Personnel'!AY26,2))</f>
        <v/>
      </c>
      <c r="AX75" s="320" t="str">
        <f>IF('Input - Personnel'!AZ26=0,"",ROUND('Input - Personnel'!$I26*'Input - Personnel'!AZ26,2))</f>
        <v/>
      </c>
      <c r="AY75" s="320" t="str">
        <f>IF('Input - Personnel'!BA26=0,"",ROUND('Input - Personnel'!$I26*'Input - Personnel'!BA26,2))</f>
        <v/>
      </c>
      <c r="AZ75" s="320" t="str">
        <f>IF('Input - Personnel'!BB26=0,"",ROUND('Input - Personnel'!$I26*'Input - Personnel'!BB26,2))</f>
        <v/>
      </c>
      <c r="BA75" s="320" t="str">
        <f>IF('Input - Personnel'!BC26=0,"",ROUND('Input - Personnel'!$I26*'Input - Personnel'!BC26,2))</f>
        <v/>
      </c>
      <c r="BB75" s="320" t="str">
        <f>IF('Input - Personnel'!BD26=0,"",ROUND('Input - Personnel'!$I26*'Input - Personnel'!BD26,2))</f>
        <v/>
      </c>
      <c r="BC75" s="320" t="str">
        <f>IF('Input - Personnel'!BE26=0,"",ROUND('Input - Personnel'!$I26*'Input - Personnel'!BE26,2))</f>
        <v/>
      </c>
      <c r="BD75" s="320" t="str">
        <f>IF('Input - Personnel'!BF26=0,"",ROUND('Input - Personnel'!$I26*'Input - Personnel'!BF26,2))</f>
        <v/>
      </c>
      <c r="BE75" s="320" t="str">
        <f>IF('Input - Personnel'!BG26=0,"",ROUND('Input - Personnel'!$I26*'Input - Personnel'!BG26,2))</f>
        <v/>
      </c>
      <c r="BF75" s="320" t="str">
        <f>IF('Input - Personnel'!BH26=0,"",ROUND('Input - Personnel'!$I26*'Input - Personnel'!BH26,2))</f>
        <v/>
      </c>
      <c r="BG75" s="320" t="str">
        <f>IF('Input - Personnel'!BI26=0,"",ROUND('Input - Personnel'!$I26*'Input - Personnel'!BI26,2))</f>
        <v/>
      </c>
      <c r="BH75" s="320" t="str">
        <f>IF('Input - Personnel'!BJ26=0,"",ROUND('Input - Personnel'!$I26*'Input - Personnel'!BJ26,2))</f>
        <v/>
      </c>
      <c r="BI75" s="320" t="str">
        <f>IF('Input - Personnel'!BK26=0,"",ROUND('Input - Personnel'!$I26*'Input - Personnel'!BK26,2))</f>
        <v/>
      </c>
      <c r="BJ75" s="320" t="str">
        <f>IF('Input - Personnel'!BL26=0,"",ROUND('Input - Personnel'!$I26*'Input - Personnel'!BL26,2))</f>
        <v/>
      </c>
      <c r="BK75" s="320" t="str">
        <f>IF('Input - Personnel'!BM26=0,"",ROUND('Input - Personnel'!$I26*'Input - Personnel'!BM26,2))</f>
        <v/>
      </c>
      <c r="BL75" s="320" t="str">
        <f>IF('Input - Personnel'!BN26=0,"",ROUND('Input - Personnel'!$I26*'Input - Personnel'!BN26,2))</f>
        <v/>
      </c>
      <c r="BM75" s="320" t="str">
        <f>IF('Input - Personnel'!BO26=0,"",ROUND('Input - Personnel'!$I26*'Input - Personnel'!BO26,2))</f>
        <v/>
      </c>
      <c r="BN75" s="320" t="str">
        <f>IF('Input - Personnel'!BP26=0,"",ROUND('Input - Personnel'!$I26*'Input - Personnel'!BP26,2))</f>
        <v/>
      </c>
      <c r="BO75" s="320" t="str">
        <f>IF('Input - Personnel'!BQ26=0,"",ROUND('Input - Personnel'!$I26*'Input - Personnel'!BQ26,2))</f>
        <v/>
      </c>
      <c r="BP75" s="320" t="str">
        <f>IF('Input - Personnel'!BR26=0,"",ROUND('Input - Personnel'!$I26*'Input - Personnel'!BR26,2))</f>
        <v/>
      </c>
      <c r="BQ75" s="320" t="str">
        <f>IF('Input - Personnel'!BS26=0,"",ROUND('Input - Personnel'!$I26*'Input - Personnel'!BS26,2))</f>
        <v/>
      </c>
      <c r="BR75" s="320" t="str">
        <f>IF('Input - Personnel'!BT26=0,"",ROUND('Input - Personnel'!$I26*'Input - Personnel'!BT26,2))</f>
        <v/>
      </c>
      <c r="BS75" s="320" t="str">
        <f>IF('Input - Personnel'!BU26=0,"",ROUND('Input - Personnel'!$I26*'Input - Personnel'!BU26,2))</f>
        <v/>
      </c>
      <c r="BT75" s="320" t="str">
        <f>IF('Input - Personnel'!BV26=0,"",ROUND('Input - Personnel'!$I26*'Input - Personnel'!BV26,2))</f>
        <v/>
      </c>
      <c r="BU75" s="320" t="str">
        <f>IF('Input - Personnel'!BW26=0,"",ROUND('Input - Personnel'!$I26*'Input - Personnel'!BW26,2))</f>
        <v/>
      </c>
      <c r="BV75" s="320" t="str">
        <f>IF('Input - Personnel'!BX26=0,"",ROUND('Input - Personnel'!$I26*'Input - Personnel'!BX26,2))</f>
        <v/>
      </c>
      <c r="BW75" s="320" t="str">
        <f>IF('Input - Personnel'!BY26=0,"",ROUND('Input - Personnel'!$I26*'Input - Personnel'!BY26,2))</f>
        <v/>
      </c>
      <c r="BX75" s="320" t="str">
        <f>IF('Input - Personnel'!BZ26=0,"",ROUND('Input - Personnel'!$I26*'Input - Personnel'!BZ26,2))</f>
        <v/>
      </c>
      <c r="BY75" s="320" t="str">
        <f>IF('Input - Personnel'!CA26=0,"",ROUND('Input - Personnel'!$I26*'Input - Personnel'!CA26,2))</f>
        <v/>
      </c>
      <c r="BZ75" s="320" t="str">
        <f>IF('Input - Personnel'!CB26=0,"",ROUND('Input - Personnel'!$I26*'Input - Personnel'!CB26,2))</f>
        <v/>
      </c>
      <c r="CA75" s="320" t="str">
        <f>IF('Input - Personnel'!CC26=0,"",ROUND('Input - Personnel'!$I26*'Input - Personnel'!CC26,2))</f>
        <v/>
      </c>
      <c r="CB75" s="320" t="str">
        <f>IF('Input - Personnel'!CD26=0,"",ROUND('Input - Personnel'!$I26*'Input - Personnel'!CD26,2))</f>
        <v/>
      </c>
      <c r="CC75" s="320" t="str">
        <f>IF('Input - Personnel'!CE26=0,"",ROUND('Input - Personnel'!$I26*'Input - Personnel'!CE26,2))</f>
        <v/>
      </c>
      <c r="CD75" s="320" t="str">
        <f>IF('Input - Personnel'!CF26=0,"",ROUND('Input - Personnel'!$I26*'Input - Personnel'!CF26,2))</f>
        <v/>
      </c>
      <c r="CE75" s="320" t="str">
        <f>IF('Input - Personnel'!CG26=0,"",ROUND('Input - Personnel'!$I26*'Input - Personnel'!CG26,2))</f>
        <v/>
      </c>
      <c r="CF75" s="320" t="str">
        <f>IF('Input - Personnel'!CH26=0,"",ROUND('Input - Personnel'!$I26*'Input - Personnel'!CH26,2))</f>
        <v/>
      </c>
      <c r="CG75" s="320" t="str">
        <f>IF('Input - Personnel'!CI26=0,"",ROUND('Input - Personnel'!$I26*'Input - Personnel'!CI26,2))</f>
        <v/>
      </c>
      <c r="CH75" s="320" t="str">
        <f>IF('Input - Personnel'!CJ26=0,"",ROUND('Input - Personnel'!$I26*'Input - Personnel'!CJ26,2))</f>
        <v/>
      </c>
      <c r="CI75" s="320" t="str">
        <f>IF('Input - Personnel'!CK26=0,"",ROUND('Input - Personnel'!$I26*'Input - Personnel'!CK26,2))</f>
        <v/>
      </c>
      <c r="CJ75" s="320" t="str">
        <f>IF('Input - Personnel'!CL26=0,"",ROUND('Input - Personnel'!$I26*'Input - Personnel'!CL26,2))</f>
        <v/>
      </c>
      <c r="CK75" s="320" t="str">
        <f>IF('Input - Personnel'!CM26=0,"",ROUND('Input - Personnel'!$I26*'Input - Personnel'!CM26,2))</f>
        <v/>
      </c>
      <c r="CL75" s="320" t="str">
        <f>IF('Input - Personnel'!CN26=0,"",ROUND('Input - Personnel'!$I26*'Input - Personnel'!CN26,2))</f>
        <v/>
      </c>
      <c r="CM75" s="320" t="str">
        <f>IF('Input - Personnel'!CO26=0,"",ROUND('Input - Personnel'!$I26*'Input - Personnel'!CO26,2))</f>
        <v/>
      </c>
      <c r="CN75" s="320" t="str">
        <f>IF('Input - Personnel'!CP26=0,"",ROUND('Input - Personnel'!$I26*'Input - Personnel'!CP26,2))</f>
        <v/>
      </c>
      <c r="CO75" s="320" t="str">
        <f>IF('Input - Personnel'!CQ26=0,"",ROUND('Input - Personnel'!$I26*'Input - Personnel'!CQ26,2))</f>
        <v/>
      </c>
      <c r="CP75" s="320" t="str">
        <f>IF('Input - Personnel'!CR26=0,"",ROUND('Input - Personnel'!$I26*'Input - Personnel'!CR26,2))</f>
        <v/>
      </c>
      <c r="CQ75" s="320" t="str">
        <f>IF('Input - Personnel'!CS26=0,"",ROUND('Input - Personnel'!$I26*'Input - Personnel'!CS26,2))</f>
        <v/>
      </c>
      <c r="CR75" s="320" t="str">
        <f>IF('Input - Personnel'!CT26=0,"",ROUND('Input - Personnel'!$I26*'Input - Personnel'!CT26,2))</f>
        <v/>
      </c>
      <c r="CS75" s="320" t="str">
        <f>IF('Input - Personnel'!CU26=0,"",ROUND('Input - Personnel'!$I26*'Input - Personnel'!CU26,2))</f>
        <v/>
      </c>
      <c r="CT75" s="320" t="str">
        <f>IF('Input - Personnel'!CV26=0,"",ROUND('Input - Personnel'!$I26*'Input - Personnel'!CV26,2))</f>
        <v/>
      </c>
      <c r="CU75" s="320" t="str">
        <f>IF('Input - Personnel'!CW26=0,"",ROUND('Input - Personnel'!$I26*'Input - Personnel'!CW26,2))</f>
        <v/>
      </c>
      <c r="CV75" s="320" t="str">
        <f>IF('Input - Personnel'!CX26=0,"",ROUND('Input - Personnel'!$I26*'Input - Personnel'!CX26,2))</f>
        <v/>
      </c>
      <c r="CW75" s="320" t="str">
        <f>IF('Input - Personnel'!CY26=0,"",ROUND('Input - Personnel'!$I26*'Input - Personnel'!CY26,2))</f>
        <v/>
      </c>
      <c r="CX75" s="320" t="str">
        <f>IF('Input - Personnel'!CZ26=0,"",ROUND('Input - Personnel'!$I26*'Input - Personnel'!CZ26,2))</f>
        <v/>
      </c>
      <c r="CY75" s="320" t="str">
        <f>IF('Input - Personnel'!DA26=0,"",ROUND('Input - Personnel'!$I26*'Input - Personnel'!DA26,2))</f>
        <v/>
      </c>
      <c r="CZ75" s="320" t="str">
        <f>IF('Input - Personnel'!DB26=0,"",ROUND('Input - Personnel'!$I26*'Input - Personnel'!DB26,2))</f>
        <v/>
      </c>
      <c r="DA75" s="320" t="str">
        <f>IF('Input - Personnel'!DC26=0,"",ROUND('Input - Personnel'!$I26*'Input - Personnel'!DC26,2))</f>
        <v/>
      </c>
      <c r="DB75" s="320" t="str">
        <f>IF('Input - Personnel'!DD26=0,"",ROUND('Input - Personnel'!$I26*'Input - Personnel'!DD26,2))</f>
        <v/>
      </c>
      <c r="DC75" s="320" t="str">
        <f>IF('Input - Personnel'!DE26=0,"",ROUND('Input - Personnel'!$I26*'Input - Personnel'!DE26,2))</f>
        <v/>
      </c>
      <c r="DD75" s="320" t="str">
        <f>IF('Input - Personnel'!DF26=0,"",ROUND('Input - Personnel'!$I26*'Input - Personnel'!DF26,2))</f>
        <v/>
      </c>
      <c r="DE75" s="320" t="str">
        <f>IF('Input - Personnel'!DG26=0,"",ROUND('Input - Personnel'!$I26*'Input - Personnel'!DG26,2))</f>
        <v/>
      </c>
      <c r="DF75" s="320" t="str">
        <f>IF('Input - Personnel'!DH26=0,"",ROUND('Input - Personnel'!$I26*'Input - Personnel'!DH26,2))</f>
        <v/>
      </c>
      <c r="DG75" s="320" t="str">
        <f>IF('Input - Personnel'!DI26=0,"",ROUND('Input - Personnel'!$I26*'Input - Personnel'!DI26,2))</f>
        <v/>
      </c>
      <c r="DH75" s="320" t="str">
        <f>IF('Input - Personnel'!DJ26=0,"",ROUND('Input - Personnel'!$I26*'Input - Personnel'!DJ26,2))</f>
        <v/>
      </c>
      <c r="DI75" s="320" t="str">
        <f>IF('Input - Personnel'!DK26=0,"",ROUND('Input - Personnel'!$I26*'Input - Personnel'!DK26,2))</f>
        <v/>
      </c>
      <c r="DJ75" s="320" t="str">
        <f>IF('Input - Personnel'!DL26=0,"",ROUND('Input - Personnel'!$I26*'Input - Personnel'!DL26,2))</f>
        <v/>
      </c>
      <c r="DK75" s="320" t="str">
        <f>IF('Input - Personnel'!DM26=0,"",ROUND('Input - Personnel'!$I26*'Input - Personnel'!DM26,2))</f>
        <v/>
      </c>
      <c r="DL75" s="320" t="str">
        <f>IF('Input - Personnel'!DN26=0,"",ROUND('Input - Personnel'!$I26*'Input - Personnel'!DN26,2))</f>
        <v/>
      </c>
      <c r="DM75" s="320" t="str">
        <f>IF('Input - Personnel'!DO26=0,"",ROUND('Input - Personnel'!$I26*'Input - Personnel'!DO26,2))</f>
        <v/>
      </c>
      <c r="DN75" s="320" t="str">
        <f>IF('Input - Personnel'!DP26=0,"",ROUND('Input - Personnel'!$I26*'Input - Personnel'!DP26,2))</f>
        <v/>
      </c>
      <c r="DO75" s="320" t="str">
        <f>IF('Input - Personnel'!DQ26=0,"",ROUND('Input - Personnel'!$I26*'Input - Personnel'!DQ26,2))</f>
        <v/>
      </c>
      <c r="DP75" s="320" t="str">
        <f>IF('Input - Personnel'!DR26=0,"",ROUND('Input - Personnel'!$I26*'Input - Personnel'!DR26,2))</f>
        <v/>
      </c>
      <c r="DQ75" s="320" t="str">
        <f>IF('Input - Personnel'!DS26=0,"",ROUND('Input - Personnel'!$I26*'Input - Personnel'!DS26,2))</f>
        <v/>
      </c>
      <c r="DR75" s="320" t="str">
        <f>IF('Input - Personnel'!DT26=0,"",ROUND('Input - Personnel'!$I26*'Input - Personnel'!DT26,2))</f>
        <v/>
      </c>
      <c r="DS75" s="320" t="str">
        <f>IF('Input - Personnel'!DU26=0,"",ROUND('Input - Personnel'!$I26*'Input - Personnel'!DU26,2))</f>
        <v/>
      </c>
      <c r="DT75" s="320" t="str">
        <f>IF('Input - Personnel'!DV26=0,"",ROUND('Input - Personnel'!$I26*'Input - Personnel'!DV26,2))</f>
        <v/>
      </c>
      <c r="DU75" s="320" t="str">
        <f>IF('Input - Personnel'!DW26=0,"",ROUND('Input - Personnel'!$I26*'Input - Personnel'!DW26,2))</f>
        <v/>
      </c>
      <c r="DV75" s="320" t="str">
        <f>IF('Input - Personnel'!DX26=0,"",ROUND('Input - Personnel'!$I26*'Input - Personnel'!DX26,2))</f>
        <v/>
      </c>
      <c r="DW75" s="320" t="str">
        <f>IF('Input - Personnel'!DY26=0,"",ROUND('Input - Personnel'!$I26*'Input - Personnel'!DY26,2))</f>
        <v/>
      </c>
      <c r="DX75" s="320" t="str">
        <f>IF('Input - Personnel'!DZ26=0,"",ROUND('Input - Personnel'!$I26*'Input - Personnel'!DZ26,2))</f>
        <v/>
      </c>
      <c r="DY75" s="320" t="str">
        <f>IF('Input - Personnel'!EA26=0,"",ROUND('Input - Personnel'!$I26*'Input - Personnel'!EA26,2))</f>
        <v/>
      </c>
      <c r="DZ75" s="320" t="str">
        <f>IF('Input - Personnel'!EB26=0,"",ROUND('Input - Personnel'!$I26*'Input - Personnel'!EB26,2))</f>
        <v/>
      </c>
      <c r="EA75" s="320" t="str">
        <f>IF('Input - Personnel'!EC26=0,"",ROUND('Input - Personnel'!$I26*'Input - Personnel'!EC26,2))</f>
        <v/>
      </c>
      <c r="EB75" s="320" t="str">
        <f>IF('Input - Personnel'!ED26=0,"",ROUND('Input - Personnel'!$I26*'Input - Personnel'!ED26,2))</f>
        <v/>
      </c>
      <c r="EC75" s="320" t="str">
        <f>IF('Input - Personnel'!EE26=0,"",ROUND('Input - Personnel'!$I26*'Input - Personnel'!EE26,2))</f>
        <v/>
      </c>
      <c r="ED75" s="320" t="str">
        <f>IF('Input - Personnel'!EF26=0,"",ROUND('Input - Personnel'!$I26*'Input - Personnel'!EF26,2))</f>
        <v/>
      </c>
      <c r="EE75" s="320" t="str">
        <f>IF('Input - Personnel'!EG26=0,"",ROUND('Input - Personnel'!$I26*'Input - Personnel'!EG26,2))</f>
        <v/>
      </c>
      <c r="EF75" s="320" t="str">
        <f>IF('Input - Personnel'!EH26=0,"",ROUND('Input - Personnel'!$I26*'Input - Personnel'!EH26,2))</f>
        <v/>
      </c>
      <c r="EG75" s="320" t="str">
        <f>IF('Input - Personnel'!EI26=0,"",ROUND('Input - Personnel'!$I26*'Input - Personnel'!EI26,2))</f>
        <v/>
      </c>
      <c r="EH75" s="320" t="str">
        <f>IF('Input - Personnel'!EJ26=0,"",ROUND('Input - Personnel'!$I26*'Input - Personnel'!EJ26,2))</f>
        <v/>
      </c>
      <c r="EI75" s="320" t="str">
        <f>IF('Input - Personnel'!EK26=0,"",ROUND('Input - Personnel'!$I26*'Input - Personnel'!EK26,2))</f>
        <v/>
      </c>
      <c r="EJ75" s="320" t="str">
        <f>IF('Input - Personnel'!EL26=0,"",ROUND('Input - Personnel'!$I26*'Input - Personnel'!EL26,2))</f>
        <v/>
      </c>
      <c r="EK75" s="320" t="str">
        <f>IF('Input - Personnel'!EM26=0,"",ROUND('Input - Personnel'!$I26*'Input - Personnel'!EM26,2))</f>
        <v/>
      </c>
      <c r="EL75" s="320" t="str">
        <f>IF('Input - Personnel'!EN26=0,"",ROUND('Input - Personnel'!$I26*'Input - Personnel'!EN26,2))</f>
        <v/>
      </c>
      <c r="EM75" s="320" t="str">
        <f>IF('Input - Personnel'!EO26=0,"",ROUND('Input - Personnel'!$I26*'Input - Personnel'!EO26,2))</f>
        <v/>
      </c>
      <c r="EN75" s="320" t="str">
        <f>IF('Input - Personnel'!EP26=0,"",ROUND('Input - Personnel'!$I26*'Input - Personnel'!EP26,2))</f>
        <v/>
      </c>
      <c r="EO75" s="320" t="str">
        <f>IF('Input - Personnel'!EQ26=0,"",ROUND('Input - Personnel'!$I26*'Input - Personnel'!EQ26,2))</f>
        <v/>
      </c>
      <c r="EP75" s="320" t="str">
        <f>IF('Input - Personnel'!ER26=0,"",ROUND('Input - Personnel'!$I26*'Input - Personnel'!ER26,2))</f>
        <v/>
      </c>
      <c r="EQ75" s="320" t="str">
        <f>IF('Input - Personnel'!ES26=0,"",ROUND('Input - Personnel'!$I26*'Input - Personnel'!ES26,2))</f>
        <v/>
      </c>
      <c r="ER75" s="320" t="str">
        <f>IF('Input - Personnel'!ET26=0,"",ROUND('Input - Personnel'!$I26*'Input - Personnel'!ET26,2))</f>
        <v/>
      </c>
      <c r="ES75" s="320" t="str">
        <f>IF('Input - Personnel'!EU26=0,"",ROUND('Input - Personnel'!$I26*'Input - Personnel'!EU26,2))</f>
        <v/>
      </c>
      <c r="ET75" s="322"/>
      <c r="EU75" s="322"/>
      <c r="EV75" s="322"/>
      <c r="EW75" s="322"/>
    </row>
    <row r="76" spans="1:153" s="25" customFormat="1">
      <c r="A76" s="853" t="str">
        <f>IF('Input - Personnel'!A27=0,"",_xlfn.CONCAT('Input - Personnel'!A27,"  / ",'Input - Personnel'!C27))</f>
        <v/>
      </c>
      <c r="B76" s="854"/>
      <c r="C76" s="855"/>
      <c r="D76" s="317" t="str">
        <f>IF('Input - Personnel'!G27=0,"",'Input - Personnel'!G27)</f>
        <v/>
      </c>
      <c r="E76" s="337" t="str">
        <f>IF('Input - Personnel'!D27=0,"",'Input - Personnel'!D27)</f>
        <v/>
      </c>
      <c r="F76" s="335" t="str">
        <f>IF('Input - Personnel'!E27=0,"",SUM('Input - Personnel'!E27,'Input - Personnel'!F27))</f>
        <v/>
      </c>
      <c r="G76" s="329" t="str">
        <f>IF('Input - Personnel'!H27=0,"",'Input - Personnel'!H27)</f>
        <v/>
      </c>
      <c r="H76" s="320" t="str">
        <f t="shared" si="16"/>
        <v/>
      </c>
      <c r="I76" s="320" t="str">
        <f>IF('Input - Personnel'!K27=0,"",ROUND('Input - Personnel'!$I27*'Input - Personnel'!K27,2))</f>
        <v/>
      </c>
      <c r="J76" s="320" t="str">
        <f>IF('Input - Personnel'!L27=0,"",ROUND('Input - Personnel'!$I27*'Input - Personnel'!L27,2))</f>
        <v/>
      </c>
      <c r="K76" s="320" t="str">
        <f>IF('Input - Personnel'!M27=0,"",ROUND('Input - Personnel'!$I27*'Input - Personnel'!M27,2))</f>
        <v/>
      </c>
      <c r="L76" s="320" t="str">
        <f>IF('Input - Personnel'!N27=0,"",ROUND('Input - Personnel'!$I27*'Input - Personnel'!N27,2))</f>
        <v/>
      </c>
      <c r="M76" s="320" t="str">
        <f>IF('Input - Personnel'!O27=0,"",ROUND('Input - Personnel'!$I27*'Input - Personnel'!O27,2))</f>
        <v/>
      </c>
      <c r="N76" s="320" t="str">
        <f>IF('Input - Personnel'!P27=0,"",ROUND('Input - Personnel'!$I27*'Input - Personnel'!P27,2))</f>
        <v/>
      </c>
      <c r="O76" s="320" t="str">
        <f>IF('Input - Personnel'!Q27=0,"",ROUND('Input - Personnel'!$I27*'Input - Personnel'!Q27,2))</f>
        <v/>
      </c>
      <c r="P76" s="320" t="str">
        <f>IF('Input - Personnel'!R27=0,"",ROUND('Input - Personnel'!$I27*'Input - Personnel'!R27,2))</f>
        <v/>
      </c>
      <c r="Q76" s="320" t="str">
        <f>IF('Input - Personnel'!S27=0,"",ROUND('Input - Personnel'!$I27*'Input - Personnel'!S27,2))</f>
        <v/>
      </c>
      <c r="R76" s="320" t="str">
        <f>IF('Input - Personnel'!T27=0,"",ROUND('Input - Personnel'!$I27*'Input - Personnel'!T27,2))</f>
        <v/>
      </c>
      <c r="S76" s="320" t="str">
        <f>IF('Input - Personnel'!U27=0,"",ROUND('Input - Personnel'!$I27*'Input - Personnel'!U27,2))</f>
        <v/>
      </c>
      <c r="T76" s="320" t="str">
        <f>IF('Input - Personnel'!V27=0,"",ROUND('Input - Personnel'!$I27*'Input - Personnel'!V27,2))</f>
        <v/>
      </c>
      <c r="U76" s="320" t="str">
        <f>IF('Input - Personnel'!W27=0,"",ROUND('Input - Personnel'!$I27*'Input - Personnel'!W27,2))</f>
        <v/>
      </c>
      <c r="V76" s="320" t="str">
        <f>IF('Input - Personnel'!X27=0,"",ROUND('Input - Personnel'!$I27*'Input - Personnel'!X27,2))</f>
        <v/>
      </c>
      <c r="W76" s="320" t="str">
        <f>IF('Input - Personnel'!Y27=0,"",ROUND('Input - Personnel'!$I27*'Input - Personnel'!Y27,2))</f>
        <v/>
      </c>
      <c r="X76" s="320" t="str">
        <f>IF('Input - Personnel'!Z27=0,"",ROUND('Input - Personnel'!$I27*'Input - Personnel'!Z27,2))</f>
        <v/>
      </c>
      <c r="Y76" s="320" t="str">
        <f>IF('Input - Personnel'!AA27=0,"",ROUND('Input - Personnel'!$I27*'Input - Personnel'!AA27,2))</f>
        <v/>
      </c>
      <c r="Z76" s="320" t="str">
        <f>IF('Input - Personnel'!AB27=0,"",ROUND('Input - Personnel'!$I27*'Input - Personnel'!AB27,2))</f>
        <v/>
      </c>
      <c r="AA76" s="320" t="str">
        <f>IF('Input - Personnel'!AC27=0,"",ROUND('Input - Personnel'!$I27*'Input - Personnel'!AC27,2))</f>
        <v/>
      </c>
      <c r="AB76" s="320" t="str">
        <f>IF('Input - Personnel'!AD27=0,"",ROUND('Input - Personnel'!$I27*'Input - Personnel'!AD27,2))</f>
        <v/>
      </c>
      <c r="AC76" s="320" t="str">
        <f>IF('Input - Personnel'!AE27=0,"",ROUND('Input - Personnel'!$I27*'Input - Personnel'!AE27,2))</f>
        <v/>
      </c>
      <c r="AD76" s="320" t="str">
        <f>IF('Input - Personnel'!AF27=0,"",ROUND('Input - Personnel'!$I27*'Input - Personnel'!AF27,2))</f>
        <v/>
      </c>
      <c r="AE76" s="320" t="str">
        <f>IF('Input - Personnel'!AG27=0,"",ROUND('Input - Personnel'!$I27*'Input - Personnel'!AG27,2))</f>
        <v/>
      </c>
      <c r="AF76" s="320" t="str">
        <f>IF('Input - Personnel'!AH27=0,"",ROUND('Input - Personnel'!$I27*'Input - Personnel'!AH27,2))</f>
        <v/>
      </c>
      <c r="AG76" s="320" t="str">
        <f>IF('Input - Personnel'!AI27=0,"",ROUND('Input - Personnel'!$I27*'Input - Personnel'!AI27,2))</f>
        <v/>
      </c>
      <c r="AH76" s="320" t="str">
        <f>IF('Input - Personnel'!AJ27=0,"",ROUND('Input - Personnel'!$I27*'Input - Personnel'!AJ27,2))</f>
        <v/>
      </c>
      <c r="AI76" s="320" t="str">
        <f>IF('Input - Personnel'!AK27=0,"",ROUND('Input - Personnel'!$I27*'Input - Personnel'!AK27,2))</f>
        <v/>
      </c>
      <c r="AJ76" s="320" t="str">
        <f>IF('Input - Personnel'!AL27=0,"",ROUND('Input - Personnel'!$I27*'Input - Personnel'!AL27,2))</f>
        <v/>
      </c>
      <c r="AK76" s="320" t="str">
        <f>IF('Input - Personnel'!AM27=0,"",ROUND('Input - Personnel'!$I27*'Input - Personnel'!AM27,2))</f>
        <v/>
      </c>
      <c r="AL76" s="320" t="str">
        <f>IF('Input - Personnel'!AN27=0,"",ROUND('Input - Personnel'!$I27*'Input - Personnel'!AN27,2))</f>
        <v/>
      </c>
      <c r="AM76" s="320" t="str">
        <f>IF('Input - Personnel'!AO27=0,"",ROUND('Input - Personnel'!$I27*'Input - Personnel'!AO27,2))</f>
        <v/>
      </c>
      <c r="AN76" s="320" t="str">
        <f>IF('Input - Personnel'!AP27=0,"",ROUND('Input - Personnel'!$I27*'Input - Personnel'!AP27,2))</f>
        <v/>
      </c>
      <c r="AO76" s="320" t="str">
        <f>IF('Input - Personnel'!AQ27=0,"",ROUND('Input - Personnel'!$I27*'Input - Personnel'!AQ27,2))</f>
        <v/>
      </c>
      <c r="AP76" s="320" t="str">
        <f>IF('Input - Personnel'!AR27=0,"",ROUND('Input - Personnel'!$I27*'Input - Personnel'!AR27,2))</f>
        <v/>
      </c>
      <c r="AQ76" s="320" t="str">
        <f>IF('Input - Personnel'!AS27=0,"",ROUND('Input - Personnel'!$I27*'Input - Personnel'!AS27,2))</f>
        <v/>
      </c>
      <c r="AR76" s="320" t="str">
        <f>IF('Input - Personnel'!AT27=0,"",ROUND('Input - Personnel'!$I27*'Input - Personnel'!AT27,2))</f>
        <v/>
      </c>
      <c r="AS76" s="320" t="str">
        <f>IF('Input - Personnel'!AU27=0,"",ROUND('Input - Personnel'!$I27*'Input - Personnel'!AU27,2))</f>
        <v/>
      </c>
      <c r="AT76" s="320" t="str">
        <f>IF('Input - Personnel'!AV27=0,"",ROUND('Input - Personnel'!$I27*'Input - Personnel'!AV27,2))</f>
        <v/>
      </c>
      <c r="AU76" s="320" t="str">
        <f>IF('Input - Personnel'!AW27=0,"",ROUND('Input - Personnel'!$I27*'Input - Personnel'!AW27,2))</f>
        <v/>
      </c>
      <c r="AV76" s="320" t="str">
        <f>IF('Input - Personnel'!AX27=0,"",ROUND('Input - Personnel'!$I27*'Input - Personnel'!AX27,2))</f>
        <v/>
      </c>
      <c r="AW76" s="320" t="str">
        <f>IF('Input - Personnel'!AY27=0,"",ROUND('Input - Personnel'!$I27*'Input - Personnel'!AY27,2))</f>
        <v/>
      </c>
      <c r="AX76" s="320" t="str">
        <f>IF('Input - Personnel'!AZ27=0,"",ROUND('Input - Personnel'!$I27*'Input - Personnel'!AZ27,2))</f>
        <v/>
      </c>
      <c r="AY76" s="320" t="str">
        <f>IF('Input - Personnel'!BA27=0,"",ROUND('Input - Personnel'!$I27*'Input - Personnel'!BA27,2))</f>
        <v/>
      </c>
      <c r="AZ76" s="320" t="str">
        <f>IF('Input - Personnel'!BB27=0,"",ROUND('Input - Personnel'!$I27*'Input - Personnel'!BB27,2))</f>
        <v/>
      </c>
      <c r="BA76" s="320" t="str">
        <f>IF('Input - Personnel'!BC27=0,"",ROUND('Input - Personnel'!$I27*'Input - Personnel'!BC27,2))</f>
        <v/>
      </c>
      <c r="BB76" s="320" t="str">
        <f>IF('Input - Personnel'!BD27=0,"",ROUND('Input - Personnel'!$I27*'Input - Personnel'!BD27,2))</f>
        <v/>
      </c>
      <c r="BC76" s="320" t="str">
        <f>IF('Input - Personnel'!BE27=0,"",ROUND('Input - Personnel'!$I27*'Input - Personnel'!BE27,2))</f>
        <v/>
      </c>
      <c r="BD76" s="320" t="str">
        <f>IF('Input - Personnel'!BF27=0,"",ROUND('Input - Personnel'!$I27*'Input - Personnel'!BF27,2))</f>
        <v/>
      </c>
      <c r="BE76" s="320" t="str">
        <f>IF('Input - Personnel'!BG27=0,"",ROUND('Input - Personnel'!$I27*'Input - Personnel'!BG27,2))</f>
        <v/>
      </c>
      <c r="BF76" s="320" t="str">
        <f>IF('Input - Personnel'!BH27=0,"",ROUND('Input - Personnel'!$I27*'Input - Personnel'!BH27,2))</f>
        <v/>
      </c>
      <c r="BG76" s="320" t="str">
        <f>IF('Input - Personnel'!BI27=0,"",ROUND('Input - Personnel'!$I27*'Input - Personnel'!BI27,2))</f>
        <v/>
      </c>
      <c r="BH76" s="320" t="str">
        <f>IF('Input - Personnel'!BJ27=0,"",ROUND('Input - Personnel'!$I27*'Input - Personnel'!BJ27,2))</f>
        <v/>
      </c>
      <c r="BI76" s="320" t="str">
        <f>IF('Input - Personnel'!BK27=0,"",ROUND('Input - Personnel'!$I27*'Input - Personnel'!BK27,2))</f>
        <v/>
      </c>
      <c r="BJ76" s="320" t="str">
        <f>IF('Input - Personnel'!BL27=0,"",ROUND('Input - Personnel'!$I27*'Input - Personnel'!BL27,2))</f>
        <v/>
      </c>
      <c r="BK76" s="320" t="str">
        <f>IF('Input - Personnel'!BM27=0,"",ROUND('Input - Personnel'!$I27*'Input - Personnel'!BM27,2))</f>
        <v/>
      </c>
      <c r="BL76" s="320" t="str">
        <f>IF('Input - Personnel'!BN27=0,"",ROUND('Input - Personnel'!$I27*'Input - Personnel'!BN27,2))</f>
        <v/>
      </c>
      <c r="BM76" s="320" t="str">
        <f>IF('Input - Personnel'!BO27=0,"",ROUND('Input - Personnel'!$I27*'Input - Personnel'!BO27,2))</f>
        <v/>
      </c>
      <c r="BN76" s="320" t="str">
        <f>IF('Input - Personnel'!BP27=0,"",ROUND('Input - Personnel'!$I27*'Input - Personnel'!BP27,2))</f>
        <v/>
      </c>
      <c r="BO76" s="320" t="str">
        <f>IF('Input - Personnel'!BQ27=0,"",ROUND('Input - Personnel'!$I27*'Input - Personnel'!BQ27,2))</f>
        <v/>
      </c>
      <c r="BP76" s="320" t="str">
        <f>IF('Input - Personnel'!BR27=0,"",ROUND('Input - Personnel'!$I27*'Input - Personnel'!BR27,2))</f>
        <v/>
      </c>
      <c r="BQ76" s="320" t="str">
        <f>IF('Input - Personnel'!BS27=0,"",ROUND('Input - Personnel'!$I27*'Input - Personnel'!BS27,2))</f>
        <v/>
      </c>
      <c r="BR76" s="320" t="str">
        <f>IF('Input - Personnel'!BT27=0,"",ROUND('Input - Personnel'!$I27*'Input - Personnel'!BT27,2))</f>
        <v/>
      </c>
      <c r="BS76" s="320" t="str">
        <f>IF('Input - Personnel'!BU27=0,"",ROUND('Input - Personnel'!$I27*'Input - Personnel'!BU27,2))</f>
        <v/>
      </c>
      <c r="BT76" s="320" t="str">
        <f>IF('Input - Personnel'!BV27=0,"",ROUND('Input - Personnel'!$I27*'Input - Personnel'!BV27,2))</f>
        <v/>
      </c>
      <c r="BU76" s="320" t="str">
        <f>IF('Input - Personnel'!BW27=0,"",ROUND('Input - Personnel'!$I27*'Input - Personnel'!BW27,2))</f>
        <v/>
      </c>
      <c r="BV76" s="320" t="str">
        <f>IF('Input - Personnel'!BX27=0,"",ROUND('Input - Personnel'!$I27*'Input - Personnel'!BX27,2))</f>
        <v/>
      </c>
      <c r="BW76" s="320" t="str">
        <f>IF('Input - Personnel'!BY27=0,"",ROUND('Input - Personnel'!$I27*'Input - Personnel'!BY27,2))</f>
        <v/>
      </c>
      <c r="BX76" s="320" t="str">
        <f>IF('Input - Personnel'!BZ27=0,"",ROUND('Input - Personnel'!$I27*'Input - Personnel'!BZ27,2))</f>
        <v/>
      </c>
      <c r="BY76" s="320" t="str">
        <f>IF('Input - Personnel'!CA27=0,"",ROUND('Input - Personnel'!$I27*'Input - Personnel'!CA27,2))</f>
        <v/>
      </c>
      <c r="BZ76" s="320" t="str">
        <f>IF('Input - Personnel'!CB27=0,"",ROUND('Input - Personnel'!$I27*'Input - Personnel'!CB27,2))</f>
        <v/>
      </c>
      <c r="CA76" s="320" t="str">
        <f>IF('Input - Personnel'!CC27=0,"",ROUND('Input - Personnel'!$I27*'Input - Personnel'!CC27,2))</f>
        <v/>
      </c>
      <c r="CB76" s="320" t="str">
        <f>IF('Input - Personnel'!CD27=0,"",ROUND('Input - Personnel'!$I27*'Input - Personnel'!CD27,2))</f>
        <v/>
      </c>
      <c r="CC76" s="320" t="str">
        <f>IF('Input - Personnel'!CE27=0,"",ROUND('Input - Personnel'!$I27*'Input - Personnel'!CE27,2))</f>
        <v/>
      </c>
      <c r="CD76" s="320" t="str">
        <f>IF('Input - Personnel'!CF27=0,"",ROUND('Input - Personnel'!$I27*'Input - Personnel'!CF27,2))</f>
        <v/>
      </c>
      <c r="CE76" s="320" t="str">
        <f>IF('Input - Personnel'!CG27=0,"",ROUND('Input - Personnel'!$I27*'Input - Personnel'!CG27,2))</f>
        <v/>
      </c>
      <c r="CF76" s="320" t="str">
        <f>IF('Input - Personnel'!CH27=0,"",ROUND('Input - Personnel'!$I27*'Input - Personnel'!CH27,2))</f>
        <v/>
      </c>
      <c r="CG76" s="320" t="str">
        <f>IF('Input - Personnel'!CI27=0,"",ROUND('Input - Personnel'!$I27*'Input - Personnel'!CI27,2))</f>
        <v/>
      </c>
      <c r="CH76" s="320" t="str">
        <f>IF('Input - Personnel'!CJ27=0,"",ROUND('Input - Personnel'!$I27*'Input - Personnel'!CJ27,2))</f>
        <v/>
      </c>
      <c r="CI76" s="320" t="str">
        <f>IF('Input - Personnel'!CK27=0,"",ROUND('Input - Personnel'!$I27*'Input - Personnel'!CK27,2))</f>
        <v/>
      </c>
      <c r="CJ76" s="320" t="str">
        <f>IF('Input - Personnel'!CL27=0,"",ROUND('Input - Personnel'!$I27*'Input - Personnel'!CL27,2))</f>
        <v/>
      </c>
      <c r="CK76" s="320" t="str">
        <f>IF('Input - Personnel'!CM27=0,"",ROUND('Input - Personnel'!$I27*'Input - Personnel'!CM27,2))</f>
        <v/>
      </c>
      <c r="CL76" s="320" t="str">
        <f>IF('Input - Personnel'!CN27=0,"",ROUND('Input - Personnel'!$I27*'Input - Personnel'!CN27,2))</f>
        <v/>
      </c>
      <c r="CM76" s="320" t="str">
        <f>IF('Input - Personnel'!CO27=0,"",ROUND('Input - Personnel'!$I27*'Input - Personnel'!CO27,2))</f>
        <v/>
      </c>
      <c r="CN76" s="320" t="str">
        <f>IF('Input - Personnel'!CP27=0,"",ROUND('Input - Personnel'!$I27*'Input - Personnel'!CP27,2))</f>
        <v/>
      </c>
      <c r="CO76" s="320" t="str">
        <f>IF('Input - Personnel'!CQ27=0,"",ROUND('Input - Personnel'!$I27*'Input - Personnel'!CQ27,2))</f>
        <v/>
      </c>
      <c r="CP76" s="320" t="str">
        <f>IF('Input - Personnel'!CR27=0,"",ROUND('Input - Personnel'!$I27*'Input - Personnel'!CR27,2))</f>
        <v/>
      </c>
      <c r="CQ76" s="320" t="str">
        <f>IF('Input - Personnel'!CS27=0,"",ROUND('Input - Personnel'!$I27*'Input - Personnel'!CS27,2))</f>
        <v/>
      </c>
      <c r="CR76" s="320" t="str">
        <f>IF('Input - Personnel'!CT27=0,"",ROUND('Input - Personnel'!$I27*'Input - Personnel'!CT27,2))</f>
        <v/>
      </c>
      <c r="CS76" s="320" t="str">
        <f>IF('Input - Personnel'!CU27=0,"",ROUND('Input - Personnel'!$I27*'Input - Personnel'!CU27,2))</f>
        <v/>
      </c>
      <c r="CT76" s="320" t="str">
        <f>IF('Input - Personnel'!CV27=0,"",ROUND('Input - Personnel'!$I27*'Input - Personnel'!CV27,2))</f>
        <v/>
      </c>
      <c r="CU76" s="320" t="str">
        <f>IF('Input - Personnel'!CW27=0,"",ROUND('Input - Personnel'!$I27*'Input - Personnel'!CW27,2))</f>
        <v/>
      </c>
      <c r="CV76" s="320" t="str">
        <f>IF('Input - Personnel'!CX27=0,"",ROUND('Input - Personnel'!$I27*'Input - Personnel'!CX27,2))</f>
        <v/>
      </c>
      <c r="CW76" s="320" t="str">
        <f>IF('Input - Personnel'!CY27=0,"",ROUND('Input - Personnel'!$I27*'Input - Personnel'!CY27,2))</f>
        <v/>
      </c>
      <c r="CX76" s="320" t="str">
        <f>IF('Input - Personnel'!CZ27=0,"",ROUND('Input - Personnel'!$I27*'Input - Personnel'!CZ27,2))</f>
        <v/>
      </c>
      <c r="CY76" s="320" t="str">
        <f>IF('Input - Personnel'!DA27=0,"",ROUND('Input - Personnel'!$I27*'Input - Personnel'!DA27,2))</f>
        <v/>
      </c>
      <c r="CZ76" s="320" t="str">
        <f>IF('Input - Personnel'!DB27=0,"",ROUND('Input - Personnel'!$I27*'Input - Personnel'!DB27,2))</f>
        <v/>
      </c>
      <c r="DA76" s="320" t="str">
        <f>IF('Input - Personnel'!DC27=0,"",ROUND('Input - Personnel'!$I27*'Input - Personnel'!DC27,2))</f>
        <v/>
      </c>
      <c r="DB76" s="320" t="str">
        <f>IF('Input - Personnel'!DD27=0,"",ROUND('Input - Personnel'!$I27*'Input - Personnel'!DD27,2))</f>
        <v/>
      </c>
      <c r="DC76" s="320" t="str">
        <f>IF('Input - Personnel'!DE27=0,"",ROUND('Input - Personnel'!$I27*'Input - Personnel'!DE27,2))</f>
        <v/>
      </c>
      <c r="DD76" s="320" t="str">
        <f>IF('Input - Personnel'!DF27=0,"",ROUND('Input - Personnel'!$I27*'Input - Personnel'!DF27,2))</f>
        <v/>
      </c>
      <c r="DE76" s="320" t="str">
        <f>IF('Input - Personnel'!DG27=0,"",ROUND('Input - Personnel'!$I27*'Input - Personnel'!DG27,2))</f>
        <v/>
      </c>
      <c r="DF76" s="320" t="str">
        <f>IF('Input - Personnel'!DH27=0,"",ROUND('Input - Personnel'!$I27*'Input - Personnel'!DH27,2))</f>
        <v/>
      </c>
      <c r="DG76" s="320" t="str">
        <f>IF('Input - Personnel'!DI27=0,"",ROUND('Input - Personnel'!$I27*'Input - Personnel'!DI27,2))</f>
        <v/>
      </c>
      <c r="DH76" s="320" t="str">
        <f>IF('Input - Personnel'!DJ27=0,"",ROUND('Input - Personnel'!$I27*'Input - Personnel'!DJ27,2))</f>
        <v/>
      </c>
      <c r="DI76" s="320" t="str">
        <f>IF('Input - Personnel'!DK27=0,"",ROUND('Input - Personnel'!$I27*'Input - Personnel'!DK27,2))</f>
        <v/>
      </c>
      <c r="DJ76" s="320" t="str">
        <f>IF('Input - Personnel'!DL27=0,"",ROUND('Input - Personnel'!$I27*'Input - Personnel'!DL27,2))</f>
        <v/>
      </c>
      <c r="DK76" s="320" t="str">
        <f>IF('Input - Personnel'!DM27=0,"",ROUND('Input - Personnel'!$I27*'Input - Personnel'!DM27,2))</f>
        <v/>
      </c>
      <c r="DL76" s="320" t="str">
        <f>IF('Input - Personnel'!DN27=0,"",ROUND('Input - Personnel'!$I27*'Input - Personnel'!DN27,2))</f>
        <v/>
      </c>
      <c r="DM76" s="320" t="str">
        <f>IF('Input - Personnel'!DO27=0,"",ROUND('Input - Personnel'!$I27*'Input - Personnel'!DO27,2))</f>
        <v/>
      </c>
      <c r="DN76" s="320" t="str">
        <f>IF('Input - Personnel'!DP27=0,"",ROUND('Input - Personnel'!$I27*'Input - Personnel'!DP27,2))</f>
        <v/>
      </c>
      <c r="DO76" s="320" t="str">
        <f>IF('Input - Personnel'!DQ27=0,"",ROUND('Input - Personnel'!$I27*'Input - Personnel'!DQ27,2))</f>
        <v/>
      </c>
      <c r="DP76" s="320" t="str">
        <f>IF('Input - Personnel'!DR27=0,"",ROUND('Input - Personnel'!$I27*'Input - Personnel'!DR27,2))</f>
        <v/>
      </c>
      <c r="DQ76" s="320" t="str">
        <f>IF('Input - Personnel'!DS27=0,"",ROUND('Input - Personnel'!$I27*'Input - Personnel'!DS27,2))</f>
        <v/>
      </c>
      <c r="DR76" s="320" t="str">
        <f>IF('Input - Personnel'!DT27=0,"",ROUND('Input - Personnel'!$I27*'Input - Personnel'!DT27,2))</f>
        <v/>
      </c>
      <c r="DS76" s="320" t="str">
        <f>IF('Input - Personnel'!DU27=0,"",ROUND('Input - Personnel'!$I27*'Input - Personnel'!DU27,2))</f>
        <v/>
      </c>
      <c r="DT76" s="320" t="str">
        <f>IF('Input - Personnel'!DV27=0,"",ROUND('Input - Personnel'!$I27*'Input - Personnel'!DV27,2))</f>
        <v/>
      </c>
      <c r="DU76" s="320" t="str">
        <f>IF('Input - Personnel'!DW27=0,"",ROUND('Input - Personnel'!$I27*'Input - Personnel'!DW27,2))</f>
        <v/>
      </c>
      <c r="DV76" s="320" t="str">
        <f>IF('Input - Personnel'!DX27=0,"",ROUND('Input - Personnel'!$I27*'Input - Personnel'!DX27,2))</f>
        <v/>
      </c>
      <c r="DW76" s="320" t="str">
        <f>IF('Input - Personnel'!DY27=0,"",ROUND('Input - Personnel'!$I27*'Input - Personnel'!DY27,2))</f>
        <v/>
      </c>
      <c r="DX76" s="320" t="str">
        <f>IF('Input - Personnel'!DZ27=0,"",ROUND('Input - Personnel'!$I27*'Input - Personnel'!DZ27,2))</f>
        <v/>
      </c>
      <c r="DY76" s="320" t="str">
        <f>IF('Input - Personnel'!EA27=0,"",ROUND('Input - Personnel'!$I27*'Input - Personnel'!EA27,2))</f>
        <v/>
      </c>
      <c r="DZ76" s="320" t="str">
        <f>IF('Input - Personnel'!EB27=0,"",ROUND('Input - Personnel'!$I27*'Input - Personnel'!EB27,2))</f>
        <v/>
      </c>
      <c r="EA76" s="320" t="str">
        <f>IF('Input - Personnel'!EC27=0,"",ROUND('Input - Personnel'!$I27*'Input - Personnel'!EC27,2))</f>
        <v/>
      </c>
      <c r="EB76" s="320" t="str">
        <f>IF('Input - Personnel'!ED27=0,"",ROUND('Input - Personnel'!$I27*'Input - Personnel'!ED27,2))</f>
        <v/>
      </c>
      <c r="EC76" s="320" t="str">
        <f>IF('Input - Personnel'!EE27=0,"",ROUND('Input - Personnel'!$I27*'Input - Personnel'!EE27,2))</f>
        <v/>
      </c>
      <c r="ED76" s="320" t="str">
        <f>IF('Input - Personnel'!EF27=0,"",ROUND('Input - Personnel'!$I27*'Input - Personnel'!EF27,2))</f>
        <v/>
      </c>
      <c r="EE76" s="320" t="str">
        <f>IF('Input - Personnel'!EG27=0,"",ROUND('Input - Personnel'!$I27*'Input - Personnel'!EG27,2))</f>
        <v/>
      </c>
      <c r="EF76" s="320" t="str">
        <f>IF('Input - Personnel'!EH27=0,"",ROUND('Input - Personnel'!$I27*'Input - Personnel'!EH27,2))</f>
        <v/>
      </c>
      <c r="EG76" s="320" t="str">
        <f>IF('Input - Personnel'!EI27=0,"",ROUND('Input - Personnel'!$I27*'Input - Personnel'!EI27,2))</f>
        <v/>
      </c>
      <c r="EH76" s="320" t="str">
        <f>IF('Input - Personnel'!EJ27=0,"",ROUND('Input - Personnel'!$I27*'Input - Personnel'!EJ27,2))</f>
        <v/>
      </c>
      <c r="EI76" s="320" t="str">
        <f>IF('Input - Personnel'!EK27=0,"",ROUND('Input - Personnel'!$I27*'Input - Personnel'!EK27,2))</f>
        <v/>
      </c>
      <c r="EJ76" s="320" t="str">
        <f>IF('Input - Personnel'!EL27=0,"",ROUND('Input - Personnel'!$I27*'Input - Personnel'!EL27,2))</f>
        <v/>
      </c>
      <c r="EK76" s="320" t="str">
        <f>IF('Input - Personnel'!EM27=0,"",ROUND('Input - Personnel'!$I27*'Input - Personnel'!EM27,2))</f>
        <v/>
      </c>
      <c r="EL76" s="320" t="str">
        <f>IF('Input - Personnel'!EN27=0,"",ROUND('Input - Personnel'!$I27*'Input - Personnel'!EN27,2))</f>
        <v/>
      </c>
      <c r="EM76" s="320" t="str">
        <f>IF('Input - Personnel'!EO27=0,"",ROUND('Input - Personnel'!$I27*'Input - Personnel'!EO27,2))</f>
        <v/>
      </c>
      <c r="EN76" s="320" t="str">
        <f>IF('Input - Personnel'!EP27=0,"",ROUND('Input - Personnel'!$I27*'Input - Personnel'!EP27,2))</f>
        <v/>
      </c>
      <c r="EO76" s="320" t="str">
        <f>IF('Input - Personnel'!EQ27=0,"",ROUND('Input - Personnel'!$I27*'Input - Personnel'!EQ27,2))</f>
        <v/>
      </c>
      <c r="EP76" s="320" t="str">
        <f>IF('Input - Personnel'!ER27=0,"",ROUND('Input - Personnel'!$I27*'Input - Personnel'!ER27,2))</f>
        <v/>
      </c>
      <c r="EQ76" s="320" t="str">
        <f>IF('Input - Personnel'!ES27=0,"",ROUND('Input - Personnel'!$I27*'Input - Personnel'!ES27,2))</f>
        <v/>
      </c>
      <c r="ER76" s="320" t="str">
        <f>IF('Input - Personnel'!ET27=0,"",ROUND('Input - Personnel'!$I27*'Input - Personnel'!ET27,2))</f>
        <v/>
      </c>
      <c r="ES76" s="320" t="str">
        <f>IF('Input - Personnel'!EU27=0,"",ROUND('Input - Personnel'!$I27*'Input - Personnel'!EU27,2))</f>
        <v/>
      </c>
      <c r="ET76" s="322"/>
      <c r="EU76" s="322"/>
      <c r="EV76" s="322"/>
      <c r="EW76" s="322"/>
    </row>
    <row r="77" spans="1:153" s="25" customFormat="1">
      <c r="A77" s="853" t="str">
        <f>IF('Input - Personnel'!A28=0,"",_xlfn.CONCAT('Input - Personnel'!A28,"  / ",'Input - Personnel'!C28))</f>
        <v/>
      </c>
      <c r="B77" s="854"/>
      <c r="C77" s="869"/>
      <c r="D77" s="317" t="str">
        <f>IF('Input - Personnel'!G28=0,"",'Input - Personnel'!G28)</f>
        <v/>
      </c>
      <c r="E77" s="337" t="str">
        <f>IF('Input - Personnel'!D28=0,"",'Input - Personnel'!D28)</f>
        <v/>
      </c>
      <c r="F77" s="335" t="str">
        <f>IF('Input - Personnel'!E28=0,"",SUM('Input - Personnel'!E28,'Input - Personnel'!F28))</f>
        <v/>
      </c>
      <c r="G77" s="329" t="str">
        <f>IF('Input - Personnel'!H28=0,"",'Input - Personnel'!H28)</f>
        <v/>
      </c>
      <c r="H77" s="320" t="str">
        <f t="shared" si="16"/>
        <v/>
      </c>
      <c r="I77" s="320" t="str">
        <f>IF('Input - Personnel'!K28=0,"",ROUND('Input - Personnel'!$I28*'Input - Personnel'!K28,2))</f>
        <v/>
      </c>
      <c r="J77" s="320" t="str">
        <f>IF('Input - Personnel'!L28=0,"",ROUND('Input - Personnel'!$I28*'Input - Personnel'!L28,2))</f>
        <v/>
      </c>
      <c r="K77" s="320" t="str">
        <f>IF('Input - Personnel'!M28=0,"",ROUND('Input - Personnel'!$I28*'Input - Personnel'!M28,2))</f>
        <v/>
      </c>
      <c r="L77" s="320" t="str">
        <f>IF('Input - Personnel'!N28=0,"",ROUND('Input - Personnel'!$I28*'Input - Personnel'!N28,2))</f>
        <v/>
      </c>
      <c r="M77" s="320" t="str">
        <f>IF('Input - Personnel'!O28=0,"",ROUND('Input - Personnel'!$I28*'Input - Personnel'!O28,2))</f>
        <v/>
      </c>
      <c r="N77" s="320" t="str">
        <f>IF('Input - Personnel'!P28=0,"",ROUND('Input - Personnel'!$I28*'Input - Personnel'!P28,2))</f>
        <v/>
      </c>
      <c r="O77" s="320" t="str">
        <f>IF('Input - Personnel'!Q28=0,"",ROUND('Input - Personnel'!$I28*'Input - Personnel'!Q28,2))</f>
        <v/>
      </c>
      <c r="P77" s="320" t="str">
        <f>IF('Input - Personnel'!R28=0,"",ROUND('Input - Personnel'!$I28*'Input - Personnel'!R28,2))</f>
        <v/>
      </c>
      <c r="Q77" s="320" t="str">
        <f>IF('Input - Personnel'!S28=0,"",ROUND('Input - Personnel'!$I28*'Input - Personnel'!S28,2))</f>
        <v/>
      </c>
      <c r="R77" s="320" t="str">
        <f>IF('Input - Personnel'!T28=0,"",ROUND('Input - Personnel'!$I28*'Input - Personnel'!T28,2))</f>
        <v/>
      </c>
      <c r="S77" s="320" t="str">
        <f>IF('Input - Personnel'!U28=0,"",ROUND('Input - Personnel'!$I28*'Input - Personnel'!U28,2))</f>
        <v/>
      </c>
      <c r="T77" s="320" t="str">
        <f>IF('Input - Personnel'!V28=0,"",ROUND('Input - Personnel'!$I28*'Input - Personnel'!V28,2))</f>
        <v/>
      </c>
      <c r="U77" s="320" t="str">
        <f>IF('Input - Personnel'!W28=0,"",ROUND('Input - Personnel'!$I28*'Input - Personnel'!W28,2))</f>
        <v/>
      </c>
      <c r="V77" s="320" t="str">
        <f>IF('Input - Personnel'!X28=0,"",ROUND('Input - Personnel'!$I28*'Input - Personnel'!X28,2))</f>
        <v/>
      </c>
      <c r="W77" s="320" t="str">
        <f>IF('Input - Personnel'!Y28=0,"",ROUND('Input - Personnel'!$I28*'Input - Personnel'!Y28,2))</f>
        <v/>
      </c>
      <c r="X77" s="320" t="str">
        <f>IF('Input - Personnel'!Z28=0,"",ROUND('Input - Personnel'!$I28*'Input - Personnel'!Z28,2))</f>
        <v/>
      </c>
      <c r="Y77" s="320" t="str">
        <f>IF('Input - Personnel'!AA28=0,"",ROUND('Input - Personnel'!$I28*'Input - Personnel'!AA28,2))</f>
        <v/>
      </c>
      <c r="Z77" s="320" t="str">
        <f>IF('Input - Personnel'!AB28=0,"",ROUND('Input - Personnel'!$I28*'Input - Personnel'!AB28,2))</f>
        <v/>
      </c>
      <c r="AA77" s="320" t="str">
        <f>IF('Input - Personnel'!AC28=0,"",ROUND('Input - Personnel'!$I28*'Input - Personnel'!AC28,2))</f>
        <v/>
      </c>
      <c r="AB77" s="320" t="str">
        <f>IF('Input - Personnel'!AD28=0,"",ROUND('Input - Personnel'!$I28*'Input - Personnel'!AD28,2))</f>
        <v/>
      </c>
      <c r="AC77" s="320" t="str">
        <f>IF('Input - Personnel'!AE28=0,"",ROUND('Input - Personnel'!$I28*'Input - Personnel'!AE28,2))</f>
        <v/>
      </c>
      <c r="AD77" s="320" t="str">
        <f>IF('Input - Personnel'!AF28=0,"",ROUND('Input - Personnel'!$I28*'Input - Personnel'!AF28,2))</f>
        <v/>
      </c>
      <c r="AE77" s="320" t="str">
        <f>IF('Input - Personnel'!AG28=0,"",ROUND('Input - Personnel'!$I28*'Input - Personnel'!AG28,2))</f>
        <v/>
      </c>
      <c r="AF77" s="320" t="str">
        <f>IF('Input - Personnel'!AH28=0,"",ROUND('Input - Personnel'!$I28*'Input - Personnel'!AH28,2))</f>
        <v/>
      </c>
      <c r="AG77" s="320" t="str">
        <f>IF('Input - Personnel'!AI28=0,"",ROUND('Input - Personnel'!$I28*'Input - Personnel'!AI28,2))</f>
        <v/>
      </c>
      <c r="AH77" s="320" t="str">
        <f>IF('Input - Personnel'!AJ28=0,"",ROUND('Input - Personnel'!$I28*'Input - Personnel'!AJ28,2))</f>
        <v/>
      </c>
      <c r="AI77" s="320" t="str">
        <f>IF('Input - Personnel'!AK28=0,"",ROUND('Input - Personnel'!$I28*'Input - Personnel'!AK28,2))</f>
        <v/>
      </c>
      <c r="AJ77" s="320" t="str">
        <f>IF('Input - Personnel'!AL28=0,"",ROUND('Input - Personnel'!$I28*'Input - Personnel'!AL28,2))</f>
        <v/>
      </c>
      <c r="AK77" s="320" t="str">
        <f>IF('Input - Personnel'!AM28=0,"",ROUND('Input - Personnel'!$I28*'Input - Personnel'!AM28,2))</f>
        <v/>
      </c>
      <c r="AL77" s="320" t="str">
        <f>IF('Input - Personnel'!AN28=0,"",ROUND('Input - Personnel'!$I28*'Input - Personnel'!AN28,2))</f>
        <v/>
      </c>
      <c r="AM77" s="320" t="str">
        <f>IF('Input - Personnel'!AO28=0,"",ROUND('Input - Personnel'!$I28*'Input - Personnel'!AO28,2))</f>
        <v/>
      </c>
      <c r="AN77" s="320" t="str">
        <f>IF('Input - Personnel'!AP28=0,"",ROUND('Input - Personnel'!$I28*'Input - Personnel'!AP28,2))</f>
        <v/>
      </c>
      <c r="AO77" s="320" t="str">
        <f>IF('Input - Personnel'!AQ28=0,"",ROUND('Input - Personnel'!$I28*'Input - Personnel'!AQ28,2))</f>
        <v/>
      </c>
      <c r="AP77" s="320" t="str">
        <f>IF('Input - Personnel'!AR28=0,"",ROUND('Input - Personnel'!$I28*'Input - Personnel'!AR28,2))</f>
        <v/>
      </c>
      <c r="AQ77" s="320" t="str">
        <f>IF('Input - Personnel'!AS28=0,"",ROUND('Input - Personnel'!$I28*'Input - Personnel'!AS28,2))</f>
        <v/>
      </c>
      <c r="AR77" s="320" t="str">
        <f>IF('Input - Personnel'!AT28=0,"",ROUND('Input - Personnel'!$I28*'Input - Personnel'!AT28,2))</f>
        <v/>
      </c>
      <c r="AS77" s="320" t="str">
        <f>IF('Input - Personnel'!AU28=0,"",ROUND('Input - Personnel'!$I28*'Input - Personnel'!AU28,2))</f>
        <v/>
      </c>
      <c r="AT77" s="320" t="str">
        <f>IF('Input - Personnel'!AV28=0,"",ROUND('Input - Personnel'!$I28*'Input - Personnel'!AV28,2))</f>
        <v/>
      </c>
      <c r="AU77" s="320" t="str">
        <f>IF('Input - Personnel'!AW28=0,"",ROUND('Input - Personnel'!$I28*'Input - Personnel'!AW28,2))</f>
        <v/>
      </c>
      <c r="AV77" s="320" t="str">
        <f>IF('Input - Personnel'!AX28=0,"",ROUND('Input - Personnel'!$I28*'Input - Personnel'!AX28,2))</f>
        <v/>
      </c>
      <c r="AW77" s="320" t="str">
        <f>IF('Input - Personnel'!AY28=0,"",ROUND('Input - Personnel'!$I28*'Input - Personnel'!AY28,2))</f>
        <v/>
      </c>
      <c r="AX77" s="320" t="str">
        <f>IF('Input - Personnel'!AZ28=0,"",ROUND('Input - Personnel'!$I28*'Input - Personnel'!AZ28,2))</f>
        <v/>
      </c>
      <c r="AY77" s="320" t="str">
        <f>IF('Input - Personnel'!BA28=0,"",ROUND('Input - Personnel'!$I28*'Input - Personnel'!BA28,2))</f>
        <v/>
      </c>
      <c r="AZ77" s="320" t="str">
        <f>IF('Input - Personnel'!BB28=0,"",ROUND('Input - Personnel'!$I28*'Input - Personnel'!BB28,2))</f>
        <v/>
      </c>
      <c r="BA77" s="320" t="str">
        <f>IF('Input - Personnel'!BC28=0,"",ROUND('Input - Personnel'!$I28*'Input - Personnel'!BC28,2))</f>
        <v/>
      </c>
      <c r="BB77" s="320" t="str">
        <f>IF('Input - Personnel'!BD28=0,"",ROUND('Input - Personnel'!$I28*'Input - Personnel'!BD28,2))</f>
        <v/>
      </c>
      <c r="BC77" s="320" t="str">
        <f>IF('Input - Personnel'!BE28=0,"",ROUND('Input - Personnel'!$I28*'Input - Personnel'!BE28,2))</f>
        <v/>
      </c>
      <c r="BD77" s="320" t="str">
        <f>IF('Input - Personnel'!BF28=0,"",ROUND('Input - Personnel'!$I28*'Input - Personnel'!BF28,2))</f>
        <v/>
      </c>
      <c r="BE77" s="320" t="str">
        <f>IF('Input - Personnel'!BG28=0,"",ROUND('Input - Personnel'!$I28*'Input - Personnel'!BG28,2))</f>
        <v/>
      </c>
      <c r="BF77" s="320" t="str">
        <f>IF('Input - Personnel'!BH28=0,"",ROUND('Input - Personnel'!$I28*'Input - Personnel'!BH28,2))</f>
        <v/>
      </c>
      <c r="BG77" s="320" t="str">
        <f>IF('Input - Personnel'!BI28=0,"",ROUND('Input - Personnel'!$I28*'Input - Personnel'!BI28,2))</f>
        <v/>
      </c>
      <c r="BH77" s="320" t="str">
        <f>IF('Input - Personnel'!BJ28=0,"",ROUND('Input - Personnel'!$I28*'Input - Personnel'!BJ28,2))</f>
        <v/>
      </c>
      <c r="BI77" s="320" t="str">
        <f>IF('Input - Personnel'!BK28=0,"",ROUND('Input - Personnel'!$I28*'Input - Personnel'!BK28,2))</f>
        <v/>
      </c>
      <c r="BJ77" s="320" t="str">
        <f>IF('Input - Personnel'!BL28=0,"",ROUND('Input - Personnel'!$I28*'Input - Personnel'!BL28,2))</f>
        <v/>
      </c>
      <c r="BK77" s="320" t="str">
        <f>IF('Input - Personnel'!BM28=0,"",ROUND('Input - Personnel'!$I28*'Input - Personnel'!BM28,2))</f>
        <v/>
      </c>
      <c r="BL77" s="320" t="str">
        <f>IF('Input - Personnel'!BN28=0,"",ROUND('Input - Personnel'!$I28*'Input - Personnel'!BN28,2))</f>
        <v/>
      </c>
      <c r="BM77" s="320" t="str">
        <f>IF('Input - Personnel'!BO28=0,"",ROUND('Input - Personnel'!$I28*'Input - Personnel'!BO28,2))</f>
        <v/>
      </c>
      <c r="BN77" s="320" t="str">
        <f>IF('Input - Personnel'!BP28=0,"",ROUND('Input - Personnel'!$I28*'Input - Personnel'!BP28,2))</f>
        <v/>
      </c>
      <c r="BO77" s="320" t="str">
        <f>IF('Input - Personnel'!BQ28=0,"",ROUND('Input - Personnel'!$I28*'Input - Personnel'!BQ28,2))</f>
        <v/>
      </c>
      <c r="BP77" s="320" t="str">
        <f>IF('Input - Personnel'!BR28=0,"",ROUND('Input - Personnel'!$I28*'Input - Personnel'!BR28,2))</f>
        <v/>
      </c>
      <c r="BQ77" s="320" t="str">
        <f>IF('Input - Personnel'!BS28=0,"",ROUND('Input - Personnel'!$I28*'Input - Personnel'!BS28,2))</f>
        <v/>
      </c>
      <c r="BR77" s="320" t="str">
        <f>IF('Input - Personnel'!BT28=0,"",ROUND('Input - Personnel'!$I28*'Input - Personnel'!BT28,2))</f>
        <v/>
      </c>
      <c r="BS77" s="320" t="str">
        <f>IF('Input - Personnel'!BU28=0,"",ROUND('Input - Personnel'!$I28*'Input - Personnel'!BU28,2))</f>
        <v/>
      </c>
      <c r="BT77" s="320" t="str">
        <f>IF('Input - Personnel'!BV28=0,"",ROUND('Input - Personnel'!$I28*'Input - Personnel'!BV28,2))</f>
        <v/>
      </c>
      <c r="BU77" s="320" t="str">
        <f>IF('Input - Personnel'!BW28=0,"",ROUND('Input - Personnel'!$I28*'Input - Personnel'!BW28,2))</f>
        <v/>
      </c>
      <c r="BV77" s="320" t="str">
        <f>IF('Input - Personnel'!BX28=0,"",ROUND('Input - Personnel'!$I28*'Input - Personnel'!BX28,2))</f>
        <v/>
      </c>
      <c r="BW77" s="320" t="str">
        <f>IF('Input - Personnel'!BY28=0,"",ROUND('Input - Personnel'!$I28*'Input - Personnel'!BY28,2))</f>
        <v/>
      </c>
      <c r="BX77" s="320" t="str">
        <f>IF('Input - Personnel'!BZ28=0,"",ROUND('Input - Personnel'!$I28*'Input - Personnel'!BZ28,2))</f>
        <v/>
      </c>
      <c r="BY77" s="320" t="str">
        <f>IF('Input - Personnel'!CA28=0,"",ROUND('Input - Personnel'!$I28*'Input - Personnel'!CA28,2))</f>
        <v/>
      </c>
      <c r="BZ77" s="320" t="str">
        <f>IF('Input - Personnel'!CB28=0,"",ROUND('Input - Personnel'!$I28*'Input - Personnel'!CB28,2))</f>
        <v/>
      </c>
      <c r="CA77" s="320" t="str">
        <f>IF('Input - Personnel'!CC28=0,"",ROUND('Input - Personnel'!$I28*'Input - Personnel'!CC28,2))</f>
        <v/>
      </c>
      <c r="CB77" s="320" t="str">
        <f>IF('Input - Personnel'!CD28=0,"",ROUND('Input - Personnel'!$I28*'Input - Personnel'!CD28,2))</f>
        <v/>
      </c>
      <c r="CC77" s="320" t="str">
        <f>IF('Input - Personnel'!CE28=0,"",ROUND('Input - Personnel'!$I28*'Input - Personnel'!CE28,2))</f>
        <v/>
      </c>
      <c r="CD77" s="320" t="str">
        <f>IF('Input - Personnel'!CF28=0,"",ROUND('Input - Personnel'!$I28*'Input - Personnel'!CF28,2))</f>
        <v/>
      </c>
      <c r="CE77" s="320" t="str">
        <f>IF('Input - Personnel'!CG28=0,"",ROUND('Input - Personnel'!$I28*'Input - Personnel'!CG28,2))</f>
        <v/>
      </c>
      <c r="CF77" s="320" t="str">
        <f>IF('Input - Personnel'!CH28=0,"",ROUND('Input - Personnel'!$I28*'Input - Personnel'!CH28,2))</f>
        <v/>
      </c>
      <c r="CG77" s="320" t="str">
        <f>IF('Input - Personnel'!CI28=0,"",ROUND('Input - Personnel'!$I28*'Input - Personnel'!CI28,2))</f>
        <v/>
      </c>
      <c r="CH77" s="320" t="str">
        <f>IF('Input - Personnel'!CJ28=0,"",ROUND('Input - Personnel'!$I28*'Input - Personnel'!CJ28,2))</f>
        <v/>
      </c>
      <c r="CI77" s="320" t="str">
        <f>IF('Input - Personnel'!CK28=0,"",ROUND('Input - Personnel'!$I28*'Input - Personnel'!CK28,2))</f>
        <v/>
      </c>
      <c r="CJ77" s="320" t="str">
        <f>IF('Input - Personnel'!CL28=0,"",ROUND('Input - Personnel'!$I28*'Input - Personnel'!CL28,2))</f>
        <v/>
      </c>
      <c r="CK77" s="320" t="str">
        <f>IF('Input - Personnel'!CM28=0,"",ROUND('Input - Personnel'!$I28*'Input - Personnel'!CM28,2))</f>
        <v/>
      </c>
      <c r="CL77" s="320" t="str">
        <f>IF('Input - Personnel'!CN28=0,"",ROUND('Input - Personnel'!$I28*'Input - Personnel'!CN28,2))</f>
        <v/>
      </c>
      <c r="CM77" s="320" t="str">
        <f>IF('Input - Personnel'!CO28=0,"",ROUND('Input - Personnel'!$I28*'Input - Personnel'!CO28,2))</f>
        <v/>
      </c>
      <c r="CN77" s="320" t="str">
        <f>IF('Input - Personnel'!CP28=0,"",ROUND('Input - Personnel'!$I28*'Input - Personnel'!CP28,2))</f>
        <v/>
      </c>
      <c r="CO77" s="320" t="str">
        <f>IF('Input - Personnel'!CQ28=0,"",ROUND('Input - Personnel'!$I28*'Input - Personnel'!CQ28,2))</f>
        <v/>
      </c>
      <c r="CP77" s="320" t="str">
        <f>IF('Input - Personnel'!CR28=0,"",ROUND('Input - Personnel'!$I28*'Input - Personnel'!CR28,2))</f>
        <v/>
      </c>
      <c r="CQ77" s="320" t="str">
        <f>IF('Input - Personnel'!CS28=0,"",ROUND('Input - Personnel'!$I28*'Input - Personnel'!CS28,2))</f>
        <v/>
      </c>
      <c r="CR77" s="320" t="str">
        <f>IF('Input - Personnel'!CT28=0,"",ROUND('Input - Personnel'!$I28*'Input - Personnel'!CT28,2))</f>
        <v/>
      </c>
      <c r="CS77" s="320" t="str">
        <f>IF('Input - Personnel'!CU28=0,"",ROUND('Input - Personnel'!$I28*'Input - Personnel'!CU28,2))</f>
        <v/>
      </c>
      <c r="CT77" s="320" t="str">
        <f>IF('Input - Personnel'!CV28=0,"",ROUND('Input - Personnel'!$I28*'Input - Personnel'!CV28,2))</f>
        <v/>
      </c>
      <c r="CU77" s="320" t="str">
        <f>IF('Input - Personnel'!CW28=0,"",ROUND('Input - Personnel'!$I28*'Input - Personnel'!CW28,2))</f>
        <v/>
      </c>
      <c r="CV77" s="320" t="str">
        <f>IF('Input - Personnel'!CX28=0,"",ROUND('Input - Personnel'!$I28*'Input - Personnel'!CX28,2))</f>
        <v/>
      </c>
      <c r="CW77" s="320" t="str">
        <f>IF('Input - Personnel'!CY28=0,"",ROUND('Input - Personnel'!$I28*'Input - Personnel'!CY28,2))</f>
        <v/>
      </c>
      <c r="CX77" s="320" t="str">
        <f>IF('Input - Personnel'!CZ28=0,"",ROUND('Input - Personnel'!$I28*'Input - Personnel'!CZ28,2))</f>
        <v/>
      </c>
      <c r="CY77" s="320" t="str">
        <f>IF('Input - Personnel'!DA28=0,"",ROUND('Input - Personnel'!$I28*'Input - Personnel'!DA28,2))</f>
        <v/>
      </c>
      <c r="CZ77" s="320" t="str">
        <f>IF('Input - Personnel'!DB28=0,"",ROUND('Input - Personnel'!$I28*'Input - Personnel'!DB28,2))</f>
        <v/>
      </c>
      <c r="DA77" s="320" t="str">
        <f>IF('Input - Personnel'!DC28=0,"",ROUND('Input - Personnel'!$I28*'Input - Personnel'!DC28,2))</f>
        <v/>
      </c>
      <c r="DB77" s="320" t="str">
        <f>IF('Input - Personnel'!DD28=0,"",ROUND('Input - Personnel'!$I28*'Input - Personnel'!DD28,2))</f>
        <v/>
      </c>
      <c r="DC77" s="320" t="str">
        <f>IF('Input - Personnel'!DE28=0,"",ROUND('Input - Personnel'!$I28*'Input - Personnel'!DE28,2))</f>
        <v/>
      </c>
      <c r="DD77" s="320" t="str">
        <f>IF('Input - Personnel'!DF28=0,"",ROUND('Input - Personnel'!$I28*'Input - Personnel'!DF28,2))</f>
        <v/>
      </c>
      <c r="DE77" s="320" t="str">
        <f>IF('Input - Personnel'!DG28=0,"",ROUND('Input - Personnel'!$I28*'Input - Personnel'!DG28,2))</f>
        <v/>
      </c>
      <c r="DF77" s="320" t="str">
        <f>IF('Input - Personnel'!DH28=0,"",ROUND('Input - Personnel'!$I28*'Input - Personnel'!DH28,2))</f>
        <v/>
      </c>
      <c r="DG77" s="320" t="str">
        <f>IF('Input - Personnel'!DI28=0,"",ROUND('Input - Personnel'!$I28*'Input - Personnel'!DI28,2))</f>
        <v/>
      </c>
      <c r="DH77" s="320" t="str">
        <f>IF('Input - Personnel'!DJ28=0,"",ROUND('Input - Personnel'!$I28*'Input - Personnel'!DJ28,2))</f>
        <v/>
      </c>
      <c r="DI77" s="320" t="str">
        <f>IF('Input - Personnel'!DK28=0,"",ROUND('Input - Personnel'!$I28*'Input - Personnel'!DK28,2))</f>
        <v/>
      </c>
      <c r="DJ77" s="320" t="str">
        <f>IF('Input - Personnel'!DL28=0,"",ROUND('Input - Personnel'!$I28*'Input - Personnel'!DL28,2))</f>
        <v/>
      </c>
      <c r="DK77" s="320" t="str">
        <f>IF('Input - Personnel'!DM28=0,"",ROUND('Input - Personnel'!$I28*'Input - Personnel'!DM28,2))</f>
        <v/>
      </c>
      <c r="DL77" s="320" t="str">
        <f>IF('Input - Personnel'!DN28=0,"",ROUND('Input - Personnel'!$I28*'Input - Personnel'!DN28,2))</f>
        <v/>
      </c>
      <c r="DM77" s="320" t="str">
        <f>IF('Input - Personnel'!DO28=0,"",ROUND('Input - Personnel'!$I28*'Input - Personnel'!DO28,2))</f>
        <v/>
      </c>
      <c r="DN77" s="320" t="str">
        <f>IF('Input - Personnel'!DP28=0,"",ROUND('Input - Personnel'!$I28*'Input - Personnel'!DP28,2))</f>
        <v/>
      </c>
      <c r="DO77" s="320" t="str">
        <f>IF('Input - Personnel'!DQ28=0,"",ROUND('Input - Personnel'!$I28*'Input - Personnel'!DQ28,2))</f>
        <v/>
      </c>
      <c r="DP77" s="320" t="str">
        <f>IF('Input - Personnel'!DR28=0,"",ROUND('Input - Personnel'!$I28*'Input - Personnel'!DR28,2))</f>
        <v/>
      </c>
      <c r="DQ77" s="320" t="str">
        <f>IF('Input - Personnel'!DS28=0,"",ROUND('Input - Personnel'!$I28*'Input - Personnel'!DS28,2))</f>
        <v/>
      </c>
      <c r="DR77" s="320" t="str">
        <f>IF('Input - Personnel'!DT28=0,"",ROUND('Input - Personnel'!$I28*'Input - Personnel'!DT28,2))</f>
        <v/>
      </c>
      <c r="DS77" s="320" t="str">
        <f>IF('Input - Personnel'!DU28=0,"",ROUND('Input - Personnel'!$I28*'Input - Personnel'!DU28,2))</f>
        <v/>
      </c>
      <c r="DT77" s="320" t="str">
        <f>IF('Input - Personnel'!DV28=0,"",ROUND('Input - Personnel'!$I28*'Input - Personnel'!DV28,2))</f>
        <v/>
      </c>
      <c r="DU77" s="320" t="str">
        <f>IF('Input - Personnel'!DW28=0,"",ROUND('Input - Personnel'!$I28*'Input - Personnel'!DW28,2))</f>
        <v/>
      </c>
      <c r="DV77" s="320" t="str">
        <f>IF('Input - Personnel'!DX28=0,"",ROUND('Input - Personnel'!$I28*'Input - Personnel'!DX28,2))</f>
        <v/>
      </c>
      <c r="DW77" s="320" t="str">
        <f>IF('Input - Personnel'!DY28=0,"",ROUND('Input - Personnel'!$I28*'Input - Personnel'!DY28,2))</f>
        <v/>
      </c>
      <c r="DX77" s="320" t="str">
        <f>IF('Input - Personnel'!DZ28=0,"",ROUND('Input - Personnel'!$I28*'Input - Personnel'!DZ28,2))</f>
        <v/>
      </c>
      <c r="DY77" s="320" t="str">
        <f>IF('Input - Personnel'!EA28=0,"",ROUND('Input - Personnel'!$I28*'Input - Personnel'!EA28,2))</f>
        <v/>
      </c>
      <c r="DZ77" s="320" t="str">
        <f>IF('Input - Personnel'!EB28=0,"",ROUND('Input - Personnel'!$I28*'Input - Personnel'!EB28,2))</f>
        <v/>
      </c>
      <c r="EA77" s="320" t="str">
        <f>IF('Input - Personnel'!EC28=0,"",ROUND('Input - Personnel'!$I28*'Input - Personnel'!EC28,2))</f>
        <v/>
      </c>
      <c r="EB77" s="320" t="str">
        <f>IF('Input - Personnel'!ED28=0,"",ROUND('Input - Personnel'!$I28*'Input - Personnel'!ED28,2))</f>
        <v/>
      </c>
      <c r="EC77" s="320" t="str">
        <f>IF('Input - Personnel'!EE28=0,"",ROUND('Input - Personnel'!$I28*'Input - Personnel'!EE28,2))</f>
        <v/>
      </c>
      <c r="ED77" s="320" t="str">
        <f>IF('Input - Personnel'!EF28=0,"",ROUND('Input - Personnel'!$I28*'Input - Personnel'!EF28,2))</f>
        <v/>
      </c>
      <c r="EE77" s="320" t="str">
        <f>IF('Input - Personnel'!EG28=0,"",ROUND('Input - Personnel'!$I28*'Input - Personnel'!EG28,2))</f>
        <v/>
      </c>
      <c r="EF77" s="320" t="str">
        <f>IF('Input - Personnel'!EH28=0,"",ROUND('Input - Personnel'!$I28*'Input - Personnel'!EH28,2))</f>
        <v/>
      </c>
      <c r="EG77" s="320" t="str">
        <f>IF('Input - Personnel'!EI28=0,"",ROUND('Input - Personnel'!$I28*'Input - Personnel'!EI28,2))</f>
        <v/>
      </c>
      <c r="EH77" s="320" t="str">
        <f>IF('Input - Personnel'!EJ28=0,"",ROUND('Input - Personnel'!$I28*'Input - Personnel'!EJ28,2))</f>
        <v/>
      </c>
      <c r="EI77" s="320" t="str">
        <f>IF('Input - Personnel'!EK28=0,"",ROUND('Input - Personnel'!$I28*'Input - Personnel'!EK28,2))</f>
        <v/>
      </c>
      <c r="EJ77" s="320" t="str">
        <f>IF('Input - Personnel'!EL28=0,"",ROUND('Input - Personnel'!$I28*'Input - Personnel'!EL28,2))</f>
        <v/>
      </c>
      <c r="EK77" s="320" t="str">
        <f>IF('Input - Personnel'!EM28=0,"",ROUND('Input - Personnel'!$I28*'Input - Personnel'!EM28,2))</f>
        <v/>
      </c>
      <c r="EL77" s="320" t="str">
        <f>IF('Input - Personnel'!EN28=0,"",ROUND('Input - Personnel'!$I28*'Input - Personnel'!EN28,2))</f>
        <v/>
      </c>
      <c r="EM77" s="320" t="str">
        <f>IF('Input - Personnel'!EO28=0,"",ROUND('Input - Personnel'!$I28*'Input - Personnel'!EO28,2))</f>
        <v/>
      </c>
      <c r="EN77" s="320" t="str">
        <f>IF('Input - Personnel'!EP28=0,"",ROUND('Input - Personnel'!$I28*'Input - Personnel'!EP28,2))</f>
        <v/>
      </c>
      <c r="EO77" s="320" t="str">
        <f>IF('Input - Personnel'!EQ28=0,"",ROUND('Input - Personnel'!$I28*'Input - Personnel'!EQ28,2))</f>
        <v/>
      </c>
      <c r="EP77" s="320" t="str">
        <f>IF('Input - Personnel'!ER28=0,"",ROUND('Input - Personnel'!$I28*'Input - Personnel'!ER28,2))</f>
        <v/>
      </c>
      <c r="EQ77" s="320" t="str">
        <f>IF('Input - Personnel'!ES28=0,"",ROUND('Input - Personnel'!$I28*'Input - Personnel'!ES28,2))</f>
        <v/>
      </c>
      <c r="ER77" s="320" t="str">
        <f>IF('Input - Personnel'!ET28=0,"",ROUND('Input - Personnel'!$I28*'Input - Personnel'!ET28,2))</f>
        <v/>
      </c>
      <c r="ES77" s="320" t="str">
        <f>IF('Input - Personnel'!EU28=0,"",ROUND('Input - Personnel'!$I28*'Input - Personnel'!EU28,2))</f>
        <v/>
      </c>
      <c r="ET77" s="322"/>
      <c r="EU77" s="322"/>
      <c r="EV77" s="322"/>
      <c r="EW77" s="322"/>
    </row>
    <row r="78" spans="1:153" s="25" customFormat="1">
      <c r="A78" s="853" t="str">
        <f>IF('Input - Personnel'!A29=0,"",_xlfn.CONCAT('Input - Personnel'!A29,"  / ",'Input - Personnel'!C29))</f>
        <v/>
      </c>
      <c r="B78" s="854"/>
      <c r="C78" s="869"/>
      <c r="D78" s="317" t="str">
        <f>IF('Input - Personnel'!G29=0,"",'Input - Personnel'!G29)</f>
        <v/>
      </c>
      <c r="E78" s="337" t="str">
        <f>IF('Input - Personnel'!D29=0,"",'Input - Personnel'!D29)</f>
        <v/>
      </c>
      <c r="F78" s="335" t="str">
        <f>IF('Input - Personnel'!E29=0,"",SUM('Input - Personnel'!E29,'Input - Personnel'!F29))</f>
        <v/>
      </c>
      <c r="G78" s="329" t="str">
        <f>IF('Input - Personnel'!H29=0,"",'Input - Personnel'!H29)</f>
        <v/>
      </c>
      <c r="H78" s="320" t="str">
        <f t="shared" si="16"/>
        <v/>
      </c>
      <c r="I78" s="320" t="str">
        <f>IF('Input - Personnel'!K29=0,"",ROUND('Input - Personnel'!$I29*'Input - Personnel'!K29,2))</f>
        <v/>
      </c>
      <c r="J78" s="320" t="str">
        <f>IF('Input - Personnel'!L29=0,"",ROUND('Input - Personnel'!$I29*'Input - Personnel'!L29,2))</f>
        <v/>
      </c>
      <c r="K78" s="320" t="str">
        <f>IF('Input - Personnel'!M29=0,"",ROUND('Input - Personnel'!$I29*'Input - Personnel'!M29,2))</f>
        <v/>
      </c>
      <c r="L78" s="320" t="str">
        <f>IF('Input - Personnel'!N29=0,"",ROUND('Input - Personnel'!$I29*'Input - Personnel'!N29,2))</f>
        <v/>
      </c>
      <c r="M78" s="320" t="str">
        <f>IF('Input - Personnel'!O29=0,"",ROUND('Input - Personnel'!$I29*'Input - Personnel'!O29,2))</f>
        <v/>
      </c>
      <c r="N78" s="320" t="str">
        <f>IF('Input - Personnel'!P29=0,"",ROUND('Input - Personnel'!$I29*'Input - Personnel'!P29,2))</f>
        <v/>
      </c>
      <c r="O78" s="320" t="str">
        <f>IF('Input - Personnel'!Q29=0,"",ROUND('Input - Personnel'!$I29*'Input - Personnel'!Q29,2))</f>
        <v/>
      </c>
      <c r="P78" s="320" t="str">
        <f>IF('Input - Personnel'!R29=0,"",ROUND('Input - Personnel'!$I29*'Input - Personnel'!R29,2))</f>
        <v/>
      </c>
      <c r="Q78" s="320" t="str">
        <f>IF('Input - Personnel'!S29=0,"",ROUND('Input - Personnel'!$I29*'Input - Personnel'!S29,2))</f>
        <v/>
      </c>
      <c r="R78" s="320" t="str">
        <f>IF('Input - Personnel'!T29=0,"",ROUND('Input - Personnel'!$I29*'Input - Personnel'!T29,2))</f>
        <v/>
      </c>
      <c r="S78" s="320" t="str">
        <f>IF('Input - Personnel'!U29=0,"",ROUND('Input - Personnel'!$I29*'Input - Personnel'!U29,2))</f>
        <v/>
      </c>
      <c r="T78" s="320" t="str">
        <f>IF('Input - Personnel'!V29=0,"",ROUND('Input - Personnel'!$I29*'Input - Personnel'!V29,2))</f>
        <v/>
      </c>
      <c r="U78" s="320" t="str">
        <f>IF('Input - Personnel'!W29=0,"",ROUND('Input - Personnel'!$I29*'Input - Personnel'!W29,2))</f>
        <v/>
      </c>
      <c r="V78" s="320" t="str">
        <f>IF('Input - Personnel'!X29=0,"",ROUND('Input - Personnel'!$I29*'Input - Personnel'!X29,2))</f>
        <v/>
      </c>
      <c r="W78" s="320" t="str">
        <f>IF('Input - Personnel'!Y29=0,"",ROUND('Input - Personnel'!$I29*'Input - Personnel'!Y29,2))</f>
        <v/>
      </c>
      <c r="X78" s="320" t="str">
        <f>IF('Input - Personnel'!Z29=0,"",ROUND('Input - Personnel'!$I29*'Input - Personnel'!Z29,2))</f>
        <v/>
      </c>
      <c r="Y78" s="320" t="str">
        <f>IF('Input - Personnel'!AA29=0,"",ROUND('Input - Personnel'!$I29*'Input - Personnel'!AA29,2))</f>
        <v/>
      </c>
      <c r="Z78" s="320" t="str">
        <f>IF('Input - Personnel'!AB29=0,"",ROUND('Input - Personnel'!$I29*'Input - Personnel'!AB29,2))</f>
        <v/>
      </c>
      <c r="AA78" s="320" t="str">
        <f>IF('Input - Personnel'!AC29=0,"",ROUND('Input - Personnel'!$I29*'Input - Personnel'!AC29,2))</f>
        <v/>
      </c>
      <c r="AB78" s="320" t="str">
        <f>IF('Input - Personnel'!AD29=0,"",ROUND('Input - Personnel'!$I29*'Input - Personnel'!AD29,2))</f>
        <v/>
      </c>
      <c r="AC78" s="320" t="str">
        <f>IF('Input - Personnel'!AE29=0,"",ROUND('Input - Personnel'!$I29*'Input - Personnel'!AE29,2))</f>
        <v/>
      </c>
      <c r="AD78" s="320" t="str">
        <f>IF('Input - Personnel'!AF29=0,"",ROUND('Input - Personnel'!$I29*'Input - Personnel'!AF29,2))</f>
        <v/>
      </c>
      <c r="AE78" s="320" t="str">
        <f>IF('Input - Personnel'!AG29=0,"",ROUND('Input - Personnel'!$I29*'Input - Personnel'!AG29,2))</f>
        <v/>
      </c>
      <c r="AF78" s="320" t="str">
        <f>IF('Input - Personnel'!AH29=0,"",ROUND('Input - Personnel'!$I29*'Input - Personnel'!AH29,2))</f>
        <v/>
      </c>
      <c r="AG78" s="320" t="str">
        <f>IF('Input - Personnel'!AI29=0,"",ROUND('Input - Personnel'!$I29*'Input - Personnel'!AI29,2))</f>
        <v/>
      </c>
      <c r="AH78" s="320" t="str">
        <f>IF('Input - Personnel'!AJ29=0,"",ROUND('Input - Personnel'!$I29*'Input - Personnel'!AJ29,2))</f>
        <v/>
      </c>
      <c r="AI78" s="320" t="str">
        <f>IF('Input - Personnel'!AK29=0,"",ROUND('Input - Personnel'!$I29*'Input - Personnel'!AK29,2))</f>
        <v/>
      </c>
      <c r="AJ78" s="320" t="str">
        <f>IF('Input - Personnel'!AL29=0,"",ROUND('Input - Personnel'!$I29*'Input - Personnel'!AL29,2))</f>
        <v/>
      </c>
      <c r="AK78" s="320" t="str">
        <f>IF('Input - Personnel'!AM29=0,"",ROUND('Input - Personnel'!$I29*'Input - Personnel'!AM29,2))</f>
        <v/>
      </c>
      <c r="AL78" s="320" t="str">
        <f>IF('Input - Personnel'!AN29=0,"",ROUND('Input - Personnel'!$I29*'Input - Personnel'!AN29,2))</f>
        <v/>
      </c>
      <c r="AM78" s="320" t="str">
        <f>IF('Input - Personnel'!AO29=0,"",ROUND('Input - Personnel'!$I29*'Input - Personnel'!AO29,2))</f>
        <v/>
      </c>
      <c r="AN78" s="320" t="str">
        <f>IF('Input - Personnel'!AP29=0,"",ROUND('Input - Personnel'!$I29*'Input - Personnel'!AP29,2))</f>
        <v/>
      </c>
      <c r="AO78" s="320" t="str">
        <f>IF('Input - Personnel'!AQ29=0,"",ROUND('Input - Personnel'!$I29*'Input - Personnel'!AQ29,2))</f>
        <v/>
      </c>
      <c r="AP78" s="320" t="str">
        <f>IF('Input - Personnel'!AR29=0,"",ROUND('Input - Personnel'!$I29*'Input - Personnel'!AR29,2))</f>
        <v/>
      </c>
      <c r="AQ78" s="320" t="str">
        <f>IF('Input - Personnel'!AS29=0,"",ROUND('Input - Personnel'!$I29*'Input - Personnel'!AS29,2))</f>
        <v/>
      </c>
      <c r="AR78" s="320" t="str">
        <f>IF('Input - Personnel'!AT29=0,"",ROUND('Input - Personnel'!$I29*'Input - Personnel'!AT29,2))</f>
        <v/>
      </c>
      <c r="AS78" s="320" t="str">
        <f>IF('Input - Personnel'!AU29=0,"",ROUND('Input - Personnel'!$I29*'Input - Personnel'!AU29,2))</f>
        <v/>
      </c>
      <c r="AT78" s="320" t="str">
        <f>IF('Input - Personnel'!AV29=0,"",ROUND('Input - Personnel'!$I29*'Input - Personnel'!AV29,2))</f>
        <v/>
      </c>
      <c r="AU78" s="320" t="str">
        <f>IF('Input - Personnel'!AW29=0,"",ROUND('Input - Personnel'!$I29*'Input - Personnel'!AW29,2))</f>
        <v/>
      </c>
      <c r="AV78" s="320" t="str">
        <f>IF('Input - Personnel'!AX29=0,"",ROUND('Input - Personnel'!$I29*'Input - Personnel'!AX29,2))</f>
        <v/>
      </c>
      <c r="AW78" s="320" t="str">
        <f>IF('Input - Personnel'!AY29=0,"",ROUND('Input - Personnel'!$I29*'Input - Personnel'!AY29,2))</f>
        <v/>
      </c>
      <c r="AX78" s="320" t="str">
        <f>IF('Input - Personnel'!AZ29=0,"",ROUND('Input - Personnel'!$I29*'Input - Personnel'!AZ29,2))</f>
        <v/>
      </c>
      <c r="AY78" s="320" t="str">
        <f>IF('Input - Personnel'!BA29=0,"",ROUND('Input - Personnel'!$I29*'Input - Personnel'!BA29,2))</f>
        <v/>
      </c>
      <c r="AZ78" s="320" t="str">
        <f>IF('Input - Personnel'!BB29=0,"",ROUND('Input - Personnel'!$I29*'Input - Personnel'!BB29,2))</f>
        <v/>
      </c>
      <c r="BA78" s="320" t="str">
        <f>IF('Input - Personnel'!BC29=0,"",ROUND('Input - Personnel'!$I29*'Input - Personnel'!BC29,2))</f>
        <v/>
      </c>
      <c r="BB78" s="320" t="str">
        <f>IF('Input - Personnel'!BD29=0,"",ROUND('Input - Personnel'!$I29*'Input - Personnel'!BD29,2))</f>
        <v/>
      </c>
      <c r="BC78" s="320" t="str">
        <f>IF('Input - Personnel'!BE29=0,"",ROUND('Input - Personnel'!$I29*'Input - Personnel'!BE29,2))</f>
        <v/>
      </c>
      <c r="BD78" s="320" t="str">
        <f>IF('Input - Personnel'!BF29=0,"",ROUND('Input - Personnel'!$I29*'Input - Personnel'!BF29,2))</f>
        <v/>
      </c>
      <c r="BE78" s="320" t="str">
        <f>IF('Input - Personnel'!BG29=0,"",ROUND('Input - Personnel'!$I29*'Input - Personnel'!BG29,2))</f>
        <v/>
      </c>
      <c r="BF78" s="320" t="str">
        <f>IF('Input - Personnel'!BH29=0,"",ROUND('Input - Personnel'!$I29*'Input - Personnel'!BH29,2))</f>
        <v/>
      </c>
      <c r="BG78" s="320" t="str">
        <f>IF('Input - Personnel'!BI29=0,"",ROUND('Input - Personnel'!$I29*'Input - Personnel'!BI29,2))</f>
        <v/>
      </c>
      <c r="BH78" s="320" t="str">
        <f>IF('Input - Personnel'!BJ29=0,"",ROUND('Input - Personnel'!$I29*'Input - Personnel'!BJ29,2))</f>
        <v/>
      </c>
      <c r="BI78" s="320" t="str">
        <f>IF('Input - Personnel'!BK29=0,"",ROUND('Input - Personnel'!$I29*'Input - Personnel'!BK29,2))</f>
        <v/>
      </c>
      <c r="BJ78" s="320" t="str">
        <f>IF('Input - Personnel'!BL29=0,"",ROUND('Input - Personnel'!$I29*'Input - Personnel'!BL29,2))</f>
        <v/>
      </c>
      <c r="BK78" s="320" t="str">
        <f>IF('Input - Personnel'!BM29=0,"",ROUND('Input - Personnel'!$I29*'Input - Personnel'!BM29,2))</f>
        <v/>
      </c>
      <c r="BL78" s="320" t="str">
        <f>IF('Input - Personnel'!BN29=0,"",ROUND('Input - Personnel'!$I29*'Input - Personnel'!BN29,2))</f>
        <v/>
      </c>
      <c r="BM78" s="320" t="str">
        <f>IF('Input - Personnel'!BO29=0,"",ROUND('Input - Personnel'!$I29*'Input - Personnel'!BO29,2))</f>
        <v/>
      </c>
      <c r="BN78" s="320" t="str">
        <f>IF('Input - Personnel'!BP29=0,"",ROUND('Input - Personnel'!$I29*'Input - Personnel'!BP29,2))</f>
        <v/>
      </c>
      <c r="BO78" s="320" t="str">
        <f>IF('Input - Personnel'!BQ29=0,"",ROUND('Input - Personnel'!$I29*'Input - Personnel'!BQ29,2))</f>
        <v/>
      </c>
      <c r="BP78" s="320" t="str">
        <f>IF('Input - Personnel'!BR29=0,"",ROUND('Input - Personnel'!$I29*'Input - Personnel'!BR29,2))</f>
        <v/>
      </c>
      <c r="BQ78" s="320" t="str">
        <f>IF('Input - Personnel'!BS29=0,"",ROUND('Input - Personnel'!$I29*'Input - Personnel'!BS29,2))</f>
        <v/>
      </c>
      <c r="BR78" s="320" t="str">
        <f>IF('Input - Personnel'!BT29=0,"",ROUND('Input - Personnel'!$I29*'Input - Personnel'!BT29,2))</f>
        <v/>
      </c>
      <c r="BS78" s="320" t="str">
        <f>IF('Input - Personnel'!BU29=0,"",ROUND('Input - Personnel'!$I29*'Input - Personnel'!BU29,2))</f>
        <v/>
      </c>
      <c r="BT78" s="320" t="str">
        <f>IF('Input - Personnel'!BV29=0,"",ROUND('Input - Personnel'!$I29*'Input - Personnel'!BV29,2))</f>
        <v/>
      </c>
      <c r="BU78" s="320" t="str">
        <f>IF('Input - Personnel'!BW29=0,"",ROUND('Input - Personnel'!$I29*'Input - Personnel'!BW29,2))</f>
        <v/>
      </c>
      <c r="BV78" s="320" t="str">
        <f>IF('Input - Personnel'!BX29=0,"",ROUND('Input - Personnel'!$I29*'Input - Personnel'!BX29,2))</f>
        <v/>
      </c>
      <c r="BW78" s="320" t="str">
        <f>IF('Input - Personnel'!BY29=0,"",ROUND('Input - Personnel'!$I29*'Input - Personnel'!BY29,2))</f>
        <v/>
      </c>
      <c r="BX78" s="320" t="str">
        <f>IF('Input - Personnel'!BZ29=0,"",ROUND('Input - Personnel'!$I29*'Input - Personnel'!BZ29,2))</f>
        <v/>
      </c>
      <c r="BY78" s="320" t="str">
        <f>IF('Input - Personnel'!CA29=0,"",ROUND('Input - Personnel'!$I29*'Input - Personnel'!CA29,2))</f>
        <v/>
      </c>
      <c r="BZ78" s="320" t="str">
        <f>IF('Input - Personnel'!CB29=0,"",ROUND('Input - Personnel'!$I29*'Input - Personnel'!CB29,2))</f>
        <v/>
      </c>
      <c r="CA78" s="320" t="str">
        <f>IF('Input - Personnel'!CC29=0,"",ROUND('Input - Personnel'!$I29*'Input - Personnel'!CC29,2))</f>
        <v/>
      </c>
      <c r="CB78" s="320" t="str">
        <f>IF('Input - Personnel'!CD29=0,"",ROUND('Input - Personnel'!$I29*'Input - Personnel'!CD29,2))</f>
        <v/>
      </c>
      <c r="CC78" s="320" t="str">
        <f>IF('Input - Personnel'!CE29=0,"",ROUND('Input - Personnel'!$I29*'Input - Personnel'!CE29,2))</f>
        <v/>
      </c>
      <c r="CD78" s="320" t="str">
        <f>IF('Input - Personnel'!CF29=0,"",ROUND('Input - Personnel'!$I29*'Input - Personnel'!CF29,2))</f>
        <v/>
      </c>
      <c r="CE78" s="320" t="str">
        <f>IF('Input - Personnel'!CG29=0,"",ROUND('Input - Personnel'!$I29*'Input - Personnel'!CG29,2))</f>
        <v/>
      </c>
      <c r="CF78" s="320" t="str">
        <f>IF('Input - Personnel'!CH29=0,"",ROUND('Input - Personnel'!$I29*'Input - Personnel'!CH29,2))</f>
        <v/>
      </c>
      <c r="CG78" s="320" t="str">
        <f>IF('Input - Personnel'!CI29=0,"",ROUND('Input - Personnel'!$I29*'Input - Personnel'!CI29,2))</f>
        <v/>
      </c>
      <c r="CH78" s="320" t="str">
        <f>IF('Input - Personnel'!CJ29=0,"",ROUND('Input - Personnel'!$I29*'Input - Personnel'!CJ29,2))</f>
        <v/>
      </c>
      <c r="CI78" s="320" t="str">
        <f>IF('Input - Personnel'!CK29=0,"",ROUND('Input - Personnel'!$I29*'Input - Personnel'!CK29,2))</f>
        <v/>
      </c>
      <c r="CJ78" s="320" t="str">
        <f>IF('Input - Personnel'!CL29=0,"",ROUND('Input - Personnel'!$I29*'Input - Personnel'!CL29,2))</f>
        <v/>
      </c>
      <c r="CK78" s="320" t="str">
        <f>IF('Input - Personnel'!CM29=0,"",ROUND('Input - Personnel'!$I29*'Input - Personnel'!CM29,2))</f>
        <v/>
      </c>
      <c r="CL78" s="320" t="str">
        <f>IF('Input - Personnel'!CN29=0,"",ROUND('Input - Personnel'!$I29*'Input - Personnel'!CN29,2))</f>
        <v/>
      </c>
      <c r="CM78" s="320" t="str">
        <f>IF('Input - Personnel'!CO29=0,"",ROUND('Input - Personnel'!$I29*'Input - Personnel'!CO29,2))</f>
        <v/>
      </c>
      <c r="CN78" s="320" t="str">
        <f>IF('Input - Personnel'!CP29=0,"",ROUND('Input - Personnel'!$I29*'Input - Personnel'!CP29,2))</f>
        <v/>
      </c>
      <c r="CO78" s="320" t="str">
        <f>IF('Input - Personnel'!CQ29=0,"",ROUND('Input - Personnel'!$I29*'Input - Personnel'!CQ29,2))</f>
        <v/>
      </c>
      <c r="CP78" s="320" t="str">
        <f>IF('Input - Personnel'!CR29=0,"",ROUND('Input - Personnel'!$I29*'Input - Personnel'!CR29,2))</f>
        <v/>
      </c>
      <c r="CQ78" s="320" t="str">
        <f>IF('Input - Personnel'!CS29=0,"",ROUND('Input - Personnel'!$I29*'Input - Personnel'!CS29,2))</f>
        <v/>
      </c>
      <c r="CR78" s="320" t="str">
        <f>IF('Input - Personnel'!CT29=0,"",ROUND('Input - Personnel'!$I29*'Input - Personnel'!CT29,2))</f>
        <v/>
      </c>
      <c r="CS78" s="320" t="str">
        <f>IF('Input - Personnel'!CU29=0,"",ROUND('Input - Personnel'!$I29*'Input - Personnel'!CU29,2))</f>
        <v/>
      </c>
      <c r="CT78" s="320" t="str">
        <f>IF('Input - Personnel'!CV29=0,"",ROUND('Input - Personnel'!$I29*'Input - Personnel'!CV29,2))</f>
        <v/>
      </c>
      <c r="CU78" s="320" t="str">
        <f>IF('Input - Personnel'!CW29=0,"",ROUND('Input - Personnel'!$I29*'Input - Personnel'!CW29,2))</f>
        <v/>
      </c>
      <c r="CV78" s="320" t="str">
        <f>IF('Input - Personnel'!CX29=0,"",ROUND('Input - Personnel'!$I29*'Input - Personnel'!CX29,2))</f>
        <v/>
      </c>
      <c r="CW78" s="320" t="str">
        <f>IF('Input - Personnel'!CY29=0,"",ROUND('Input - Personnel'!$I29*'Input - Personnel'!CY29,2))</f>
        <v/>
      </c>
      <c r="CX78" s="320" t="str">
        <f>IF('Input - Personnel'!CZ29=0,"",ROUND('Input - Personnel'!$I29*'Input - Personnel'!CZ29,2))</f>
        <v/>
      </c>
      <c r="CY78" s="320" t="str">
        <f>IF('Input - Personnel'!DA29=0,"",ROUND('Input - Personnel'!$I29*'Input - Personnel'!DA29,2))</f>
        <v/>
      </c>
      <c r="CZ78" s="320" t="str">
        <f>IF('Input - Personnel'!DB29=0,"",ROUND('Input - Personnel'!$I29*'Input - Personnel'!DB29,2))</f>
        <v/>
      </c>
      <c r="DA78" s="320" t="str">
        <f>IF('Input - Personnel'!DC29=0,"",ROUND('Input - Personnel'!$I29*'Input - Personnel'!DC29,2))</f>
        <v/>
      </c>
      <c r="DB78" s="320" t="str">
        <f>IF('Input - Personnel'!DD29=0,"",ROUND('Input - Personnel'!$I29*'Input - Personnel'!DD29,2))</f>
        <v/>
      </c>
      <c r="DC78" s="320" t="str">
        <f>IF('Input - Personnel'!DE29=0,"",ROUND('Input - Personnel'!$I29*'Input - Personnel'!DE29,2))</f>
        <v/>
      </c>
      <c r="DD78" s="320" t="str">
        <f>IF('Input - Personnel'!DF29=0,"",ROUND('Input - Personnel'!$I29*'Input - Personnel'!DF29,2))</f>
        <v/>
      </c>
      <c r="DE78" s="320" t="str">
        <f>IF('Input - Personnel'!DG29=0,"",ROUND('Input - Personnel'!$I29*'Input - Personnel'!DG29,2))</f>
        <v/>
      </c>
      <c r="DF78" s="320" t="str">
        <f>IF('Input - Personnel'!DH29=0,"",ROUND('Input - Personnel'!$I29*'Input - Personnel'!DH29,2))</f>
        <v/>
      </c>
      <c r="DG78" s="320" t="str">
        <f>IF('Input - Personnel'!DI29=0,"",ROUND('Input - Personnel'!$I29*'Input - Personnel'!DI29,2))</f>
        <v/>
      </c>
      <c r="DH78" s="320" t="str">
        <f>IF('Input - Personnel'!DJ29=0,"",ROUND('Input - Personnel'!$I29*'Input - Personnel'!DJ29,2))</f>
        <v/>
      </c>
      <c r="DI78" s="320" t="str">
        <f>IF('Input - Personnel'!DK29=0,"",ROUND('Input - Personnel'!$I29*'Input - Personnel'!DK29,2))</f>
        <v/>
      </c>
      <c r="DJ78" s="320" t="str">
        <f>IF('Input - Personnel'!DL29=0,"",ROUND('Input - Personnel'!$I29*'Input - Personnel'!DL29,2))</f>
        <v/>
      </c>
      <c r="DK78" s="320" t="str">
        <f>IF('Input - Personnel'!DM29=0,"",ROUND('Input - Personnel'!$I29*'Input - Personnel'!DM29,2))</f>
        <v/>
      </c>
      <c r="DL78" s="320" t="str">
        <f>IF('Input - Personnel'!DN29=0,"",ROUND('Input - Personnel'!$I29*'Input - Personnel'!DN29,2))</f>
        <v/>
      </c>
      <c r="DM78" s="320" t="str">
        <f>IF('Input - Personnel'!DO29=0,"",ROUND('Input - Personnel'!$I29*'Input - Personnel'!DO29,2))</f>
        <v/>
      </c>
      <c r="DN78" s="320" t="str">
        <f>IF('Input - Personnel'!DP29=0,"",ROUND('Input - Personnel'!$I29*'Input - Personnel'!DP29,2))</f>
        <v/>
      </c>
      <c r="DO78" s="320" t="str">
        <f>IF('Input - Personnel'!DQ29=0,"",ROUND('Input - Personnel'!$I29*'Input - Personnel'!DQ29,2))</f>
        <v/>
      </c>
      <c r="DP78" s="320" t="str">
        <f>IF('Input - Personnel'!DR29=0,"",ROUND('Input - Personnel'!$I29*'Input - Personnel'!DR29,2))</f>
        <v/>
      </c>
      <c r="DQ78" s="320" t="str">
        <f>IF('Input - Personnel'!DS29=0,"",ROUND('Input - Personnel'!$I29*'Input - Personnel'!DS29,2))</f>
        <v/>
      </c>
      <c r="DR78" s="320" t="str">
        <f>IF('Input - Personnel'!DT29=0,"",ROUND('Input - Personnel'!$I29*'Input - Personnel'!DT29,2))</f>
        <v/>
      </c>
      <c r="DS78" s="320" t="str">
        <f>IF('Input - Personnel'!DU29=0,"",ROUND('Input - Personnel'!$I29*'Input - Personnel'!DU29,2))</f>
        <v/>
      </c>
      <c r="DT78" s="320" t="str">
        <f>IF('Input - Personnel'!DV29=0,"",ROUND('Input - Personnel'!$I29*'Input - Personnel'!DV29,2))</f>
        <v/>
      </c>
      <c r="DU78" s="320" t="str">
        <f>IF('Input - Personnel'!DW29=0,"",ROUND('Input - Personnel'!$I29*'Input - Personnel'!DW29,2))</f>
        <v/>
      </c>
      <c r="DV78" s="320" t="str">
        <f>IF('Input - Personnel'!DX29=0,"",ROUND('Input - Personnel'!$I29*'Input - Personnel'!DX29,2))</f>
        <v/>
      </c>
      <c r="DW78" s="320" t="str">
        <f>IF('Input - Personnel'!DY29=0,"",ROUND('Input - Personnel'!$I29*'Input - Personnel'!DY29,2))</f>
        <v/>
      </c>
      <c r="DX78" s="320" t="str">
        <f>IF('Input - Personnel'!DZ29=0,"",ROUND('Input - Personnel'!$I29*'Input - Personnel'!DZ29,2))</f>
        <v/>
      </c>
      <c r="DY78" s="320" t="str">
        <f>IF('Input - Personnel'!EA29=0,"",ROUND('Input - Personnel'!$I29*'Input - Personnel'!EA29,2))</f>
        <v/>
      </c>
      <c r="DZ78" s="320" t="str">
        <f>IF('Input - Personnel'!EB29=0,"",ROUND('Input - Personnel'!$I29*'Input - Personnel'!EB29,2))</f>
        <v/>
      </c>
      <c r="EA78" s="320" t="str">
        <f>IF('Input - Personnel'!EC29=0,"",ROUND('Input - Personnel'!$I29*'Input - Personnel'!EC29,2))</f>
        <v/>
      </c>
      <c r="EB78" s="320" t="str">
        <f>IF('Input - Personnel'!ED29=0,"",ROUND('Input - Personnel'!$I29*'Input - Personnel'!ED29,2))</f>
        <v/>
      </c>
      <c r="EC78" s="320" t="str">
        <f>IF('Input - Personnel'!EE29=0,"",ROUND('Input - Personnel'!$I29*'Input - Personnel'!EE29,2))</f>
        <v/>
      </c>
      <c r="ED78" s="320" t="str">
        <f>IF('Input - Personnel'!EF29=0,"",ROUND('Input - Personnel'!$I29*'Input - Personnel'!EF29,2))</f>
        <v/>
      </c>
      <c r="EE78" s="320" t="str">
        <f>IF('Input - Personnel'!EG29=0,"",ROUND('Input - Personnel'!$I29*'Input - Personnel'!EG29,2))</f>
        <v/>
      </c>
      <c r="EF78" s="320" t="str">
        <f>IF('Input - Personnel'!EH29=0,"",ROUND('Input - Personnel'!$I29*'Input - Personnel'!EH29,2))</f>
        <v/>
      </c>
      <c r="EG78" s="320" t="str">
        <f>IF('Input - Personnel'!EI29=0,"",ROUND('Input - Personnel'!$I29*'Input - Personnel'!EI29,2))</f>
        <v/>
      </c>
      <c r="EH78" s="320" t="str">
        <f>IF('Input - Personnel'!EJ29=0,"",ROUND('Input - Personnel'!$I29*'Input - Personnel'!EJ29,2))</f>
        <v/>
      </c>
      <c r="EI78" s="320" t="str">
        <f>IF('Input - Personnel'!EK29=0,"",ROUND('Input - Personnel'!$I29*'Input - Personnel'!EK29,2))</f>
        <v/>
      </c>
      <c r="EJ78" s="320" t="str">
        <f>IF('Input - Personnel'!EL29=0,"",ROUND('Input - Personnel'!$I29*'Input - Personnel'!EL29,2))</f>
        <v/>
      </c>
      <c r="EK78" s="320" t="str">
        <f>IF('Input - Personnel'!EM29=0,"",ROUND('Input - Personnel'!$I29*'Input - Personnel'!EM29,2))</f>
        <v/>
      </c>
      <c r="EL78" s="320" t="str">
        <f>IF('Input - Personnel'!EN29=0,"",ROUND('Input - Personnel'!$I29*'Input - Personnel'!EN29,2))</f>
        <v/>
      </c>
      <c r="EM78" s="320" t="str">
        <f>IF('Input - Personnel'!EO29=0,"",ROUND('Input - Personnel'!$I29*'Input - Personnel'!EO29,2))</f>
        <v/>
      </c>
      <c r="EN78" s="320" t="str">
        <f>IF('Input - Personnel'!EP29=0,"",ROUND('Input - Personnel'!$I29*'Input - Personnel'!EP29,2))</f>
        <v/>
      </c>
      <c r="EO78" s="320" t="str">
        <f>IF('Input - Personnel'!EQ29=0,"",ROUND('Input - Personnel'!$I29*'Input - Personnel'!EQ29,2))</f>
        <v/>
      </c>
      <c r="EP78" s="320" t="str">
        <f>IF('Input - Personnel'!ER29=0,"",ROUND('Input - Personnel'!$I29*'Input - Personnel'!ER29,2))</f>
        <v/>
      </c>
      <c r="EQ78" s="320" t="str">
        <f>IF('Input - Personnel'!ES29=0,"",ROUND('Input - Personnel'!$I29*'Input - Personnel'!ES29,2))</f>
        <v/>
      </c>
      <c r="ER78" s="320" t="str">
        <f>IF('Input - Personnel'!ET29=0,"",ROUND('Input - Personnel'!$I29*'Input - Personnel'!ET29,2))</f>
        <v/>
      </c>
      <c r="ES78" s="320" t="str">
        <f>IF('Input - Personnel'!EU29=0,"",ROUND('Input - Personnel'!$I29*'Input - Personnel'!EU29,2))</f>
        <v/>
      </c>
      <c r="ET78" s="322"/>
      <c r="EU78" s="322"/>
      <c r="EV78" s="322"/>
      <c r="EW78" s="322"/>
    </row>
    <row r="79" spans="1:153" s="25" customFormat="1">
      <c r="A79" s="853" t="str">
        <f>IF('Input - Personnel'!A30=0,"",_xlfn.CONCAT('Input - Personnel'!A30,"  / ",'Input - Personnel'!C30))</f>
        <v/>
      </c>
      <c r="B79" s="854"/>
      <c r="C79" s="869"/>
      <c r="D79" s="317" t="str">
        <f>IF('Input - Personnel'!G30=0,"",'Input - Personnel'!G30)</f>
        <v/>
      </c>
      <c r="E79" s="337" t="str">
        <f>IF('Input - Personnel'!D30=0,"",'Input - Personnel'!D30)</f>
        <v/>
      </c>
      <c r="F79" s="335" t="str">
        <f>IF('Input - Personnel'!E30=0,"",SUM('Input - Personnel'!E30,'Input - Personnel'!F30))</f>
        <v/>
      </c>
      <c r="G79" s="329" t="str">
        <f>IF('Input - Personnel'!H30=0,"",'Input - Personnel'!H30)</f>
        <v/>
      </c>
      <c r="H79" s="320" t="str">
        <f t="shared" si="16"/>
        <v/>
      </c>
      <c r="I79" s="320" t="str">
        <f>IF('Input - Personnel'!K30=0,"",ROUND('Input - Personnel'!$I30*'Input - Personnel'!K30,2))</f>
        <v/>
      </c>
      <c r="J79" s="320" t="str">
        <f>IF('Input - Personnel'!L30=0,"",ROUND('Input - Personnel'!$I30*'Input - Personnel'!L30,2))</f>
        <v/>
      </c>
      <c r="K79" s="320" t="str">
        <f>IF('Input - Personnel'!M30=0,"",ROUND('Input - Personnel'!$I30*'Input - Personnel'!M30,2))</f>
        <v/>
      </c>
      <c r="L79" s="320" t="str">
        <f>IF('Input - Personnel'!N30=0,"",ROUND('Input - Personnel'!$I30*'Input - Personnel'!N30,2))</f>
        <v/>
      </c>
      <c r="M79" s="320" t="str">
        <f>IF('Input - Personnel'!O30=0,"",ROUND('Input - Personnel'!$I30*'Input - Personnel'!O30,2))</f>
        <v/>
      </c>
      <c r="N79" s="320" t="str">
        <f>IF('Input - Personnel'!P30=0,"",ROUND('Input - Personnel'!$I30*'Input - Personnel'!P30,2))</f>
        <v/>
      </c>
      <c r="O79" s="320" t="str">
        <f>IF('Input - Personnel'!Q30=0,"",ROUND('Input - Personnel'!$I30*'Input - Personnel'!Q30,2))</f>
        <v/>
      </c>
      <c r="P79" s="320" t="str">
        <f>IF('Input - Personnel'!R30=0,"",ROUND('Input - Personnel'!$I30*'Input - Personnel'!R30,2))</f>
        <v/>
      </c>
      <c r="Q79" s="320" t="str">
        <f>IF('Input - Personnel'!S30=0,"",ROUND('Input - Personnel'!$I30*'Input - Personnel'!S30,2))</f>
        <v/>
      </c>
      <c r="R79" s="320" t="str">
        <f>IF('Input - Personnel'!T30=0,"",ROUND('Input - Personnel'!$I30*'Input - Personnel'!T30,2))</f>
        <v/>
      </c>
      <c r="S79" s="320" t="str">
        <f>IF('Input - Personnel'!U30=0,"",ROUND('Input - Personnel'!$I30*'Input - Personnel'!U30,2))</f>
        <v/>
      </c>
      <c r="T79" s="320" t="str">
        <f>IF('Input - Personnel'!V30=0,"",ROUND('Input - Personnel'!$I30*'Input - Personnel'!V30,2))</f>
        <v/>
      </c>
      <c r="U79" s="320" t="str">
        <f>IF('Input - Personnel'!W30=0,"",ROUND('Input - Personnel'!$I30*'Input - Personnel'!W30,2))</f>
        <v/>
      </c>
      <c r="V79" s="320" t="str">
        <f>IF('Input - Personnel'!X30=0,"",ROUND('Input - Personnel'!$I30*'Input - Personnel'!X30,2))</f>
        <v/>
      </c>
      <c r="W79" s="320" t="str">
        <f>IF('Input - Personnel'!Y30=0,"",ROUND('Input - Personnel'!$I30*'Input - Personnel'!Y30,2))</f>
        <v/>
      </c>
      <c r="X79" s="320" t="str">
        <f>IF('Input - Personnel'!Z30=0,"",ROUND('Input - Personnel'!$I30*'Input - Personnel'!Z30,2))</f>
        <v/>
      </c>
      <c r="Y79" s="320" t="str">
        <f>IF('Input - Personnel'!AA30=0,"",ROUND('Input - Personnel'!$I30*'Input - Personnel'!AA30,2))</f>
        <v/>
      </c>
      <c r="Z79" s="320" t="str">
        <f>IF('Input - Personnel'!AB30=0,"",ROUND('Input - Personnel'!$I30*'Input - Personnel'!AB30,2))</f>
        <v/>
      </c>
      <c r="AA79" s="320" t="str">
        <f>IF('Input - Personnel'!AC30=0,"",ROUND('Input - Personnel'!$I30*'Input - Personnel'!AC30,2))</f>
        <v/>
      </c>
      <c r="AB79" s="320" t="str">
        <f>IF('Input - Personnel'!AD30=0,"",ROUND('Input - Personnel'!$I30*'Input - Personnel'!AD30,2))</f>
        <v/>
      </c>
      <c r="AC79" s="320" t="str">
        <f>IF('Input - Personnel'!AE30=0,"",ROUND('Input - Personnel'!$I30*'Input - Personnel'!AE30,2))</f>
        <v/>
      </c>
      <c r="AD79" s="320" t="str">
        <f>IF('Input - Personnel'!AF30=0,"",ROUND('Input - Personnel'!$I30*'Input - Personnel'!AF30,2))</f>
        <v/>
      </c>
      <c r="AE79" s="320" t="str">
        <f>IF('Input - Personnel'!AG30=0,"",ROUND('Input - Personnel'!$I30*'Input - Personnel'!AG30,2))</f>
        <v/>
      </c>
      <c r="AF79" s="320" t="str">
        <f>IF('Input - Personnel'!AH30=0,"",ROUND('Input - Personnel'!$I30*'Input - Personnel'!AH30,2))</f>
        <v/>
      </c>
      <c r="AG79" s="320" t="str">
        <f>IF('Input - Personnel'!AI30=0,"",ROUND('Input - Personnel'!$I30*'Input - Personnel'!AI30,2))</f>
        <v/>
      </c>
      <c r="AH79" s="320" t="str">
        <f>IF('Input - Personnel'!AJ30=0,"",ROUND('Input - Personnel'!$I30*'Input - Personnel'!AJ30,2))</f>
        <v/>
      </c>
      <c r="AI79" s="320" t="str">
        <f>IF('Input - Personnel'!AK30=0,"",ROUND('Input - Personnel'!$I30*'Input - Personnel'!AK30,2))</f>
        <v/>
      </c>
      <c r="AJ79" s="320" t="str">
        <f>IF('Input - Personnel'!AL30=0,"",ROUND('Input - Personnel'!$I30*'Input - Personnel'!AL30,2))</f>
        <v/>
      </c>
      <c r="AK79" s="320" t="str">
        <f>IF('Input - Personnel'!AM30=0,"",ROUND('Input - Personnel'!$I30*'Input - Personnel'!AM30,2))</f>
        <v/>
      </c>
      <c r="AL79" s="320" t="str">
        <f>IF('Input - Personnel'!AN30=0,"",ROUND('Input - Personnel'!$I30*'Input - Personnel'!AN30,2))</f>
        <v/>
      </c>
      <c r="AM79" s="320" t="str">
        <f>IF('Input - Personnel'!AO30=0,"",ROUND('Input - Personnel'!$I30*'Input - Personnel'!AO30,2))</f>
        <v/>
      </c>
      <c r="AN79" s="320" t="str">
        <f>IF('Input - Personnel'!AP30=0,"",ROUND('Input - Personnel'!$I30*'Input - Personnel'!AP30,2))</f>
        <v/>
      </c>
      <c r="AO79" s="320" t="str">
        <f>IF('Input - Personnel'!AQ30=0,"",ROUND('Input - Personnel'!$I30*'Input - Personnel'!AQ30,2))</f>
        <v/>
      </c>
      <c r="AP79" s="320" t="str">
        <f>IF('Input - Personnel'!AR30=0,"",ROUND('Input - Personnel'!$I30*'Input - Personnel'!AR30,2))</f>
        <v/>
      </c>
      <c r="AQ79" s="320" t="str">
        <f>IF('Input - Personnel'!AS30=0,"",ROUND('Input - Personnel'!$I30*'Input - Personnel'!AS30,2))</f>
        <v/>
      </c>
      <c r="AR79" s="320" t="str">
        <f>IF('Input - Personnel'!AT30=0,"",ROUND('Input - Personnel'!$I30*'Input - Personnel'!AT30,2))</f>
        <v/>
      </c>
      <c r="AS79" s="320" t="str">
        <f>IF('Input - Personnel'!AU30=0,"",ROUND('Input - Personnel'!$I30*'Input - Personnel'!AU30,2))</f>
        <v/>
      </c>
      <c r="AT79" s="320" t="str">
        <f>IF('Input - Personnel'!AV30=0,"",ROUND('Input - Personnel'!$I30*'Input - Personnel'!AV30,2))</f>
        <v/>
      </c>
      <c r="AU79" s="320" t="str">
        <f>IF('Input - Personnel'!AW30=0,"",ROUND('Input - Personnel'!$I30*'Input - Personnel'!AW30,2))</f>
        <v/>
      </c>
      <c r="AV79" s="320" t="str">
        <f>IF('Input - Personnel'!AX30=0,"",ROUND('Input - Personnel'!$I30*'Input - Personnel'!AX30,2))</f>
        <v/>
      </c>
      <c r="AW79" s="320" t="str">
        <f>IF('Input - Personnel'!AY30=0,"",ROUND('Input - Personnel'!$I30*'Input - Personnel'!AY30,2))</f>
        <v/>
      </c>
      <c r="AX79" s="320" t="str">
        <f>IF('Input - Personnel'!AZ30=0,"",ROUND('Input - Personnel'!$I30*'Input - Personnel'!AZ30,2))</f>
        <v/>
      </c>
      <c r="AY79" s="320" t="str">
        <f>IF('Input - Personnel'!BA30=0,"",ROUND('Input - Personnel'!$I30*'Input - Personnel'!BA30,2))</f>
        <v/>
      </c>
      <c r="AZ79" s="320" t="str">
        <f>IF('Input - Personnel'!BB30=0,"",ROUND('Input - Personnel'!$I30*'Input - Personnel'!BB30,2))</f>
        <v/>
      </c>
      <c r="BA79" s="320" t="str">
        <f>IF('Input - Personnel'!BC30=0,"",ROUND('Input - Personnel'!$I30*'Input - Personnel'!BC30,2))</f>
        <v/>
      </c>
      <c r="BB79" s="320" t="str">
        <f>IF('Input - Personnel'!BD30=0,"",ROUND('Input - Personnel'!$I30*'Input - Personnel'!BD30,2))</f>
        <v/>
      </c>
      <c r="BC79" s="320" t="str">
        <f>IF('Input - Personnel'!BE30=0,"",ROUND('Input - Personnel'!$I30*'Input - Personnel'!BE30,2))</f>
        <v/>
      </c>
      <c r="BD79" s="320" t="str">
        <f>IF('Input - Personnel'!BF30=0,"",ROUND('Input - Personnel'!$I30*'Input - Personnel'!BF30,2))</f>
        <v/>
      </c>
      <c r="BE79" s="320" t="str">
        <f>IF('Input - Personnel'!BG30=0,"",ROUND('Input - Personnel'!$I30*'Input - Personnel'!BG30,2))</f>
        <v/>
      </c>
      <c r="BF79" s="320" t="str">
        <f>IF('Input - Personnel'!BH30=0,"",ROUND('Input - Personnel'!$I30*'Input - Personnel'!BH30,2))</f>
        <v/>
      </c>
      <c r="BG79" s="320" t="str">
        <f>IF('Input - Personnel'!BI30=0,"",ROUND('Input - Personnel'!$I30*'Input - Personnel'!BI30,2))</f>
        <v/>
      </c>
      <c r="BH79" s="320" t="str">
        <f>IF('Input - Personnel'!BJ30=0,"",ROUND('Input - Personnel'!$I30*'Input - Personnel'!BJ30,2))</f>
        <v/>
      </c>
      <c r="BI79" s="320" t="str">
        <f>IF('Input - Personnel'!BK30=0,"",ROUND('Input - Personnel'!$I30*'Input - Personnel'!BK30,2))</f>
        <v/>
      </c>
      <c r="BJ79" s="320" t="str">
        <f>IF('Input - Personnel'!BL30=0,"",ROUND('Input - Personnel'!$I30*'Input - Personnel'!BL30,2))</f>
        <v/>
      </c>
      <c r="BK79" s="320" t="str">
        <f>IF('Input - Personnel'!BM30=0,"",ROUND('Input - Personnel'!$I30*'Input - Personnel'!BM30,2))</f>
        <v/>
      </c>
      <c r="BL79" s="320" t="str">
        <f>IF('Input - Personnel'!BN30=0,"",ROUND('Input - Personnel'!$I30*'Input - Personnel'!BN30,2))</f>
        <v/>
      </c>
      <c r="BM79" s="320" t="str">
        <f>IF('Input - Personnel'!BO30=0,"",ROUND('Input - Personnel'!$I30*'Input - Personnel'!BO30,2))</f>
        <v/>
      </c>
      <c r="BN79" s="320" t="str">
        <f>IF('Input - Personnel'!BP30=0,"",ROUND('Input - Personnel'!$I30*'Input - Personnel'!BP30,2))</f>
        <v/>
      </c>
      <c r="BO79" s="320" t="str">
        <f>IF('Input - Personnel'!BQ30=0,"",ROUND('Input - Personnel'!$I30*'Input - Personnel'!BQ30,2))</f>
        <v/>
      </c>
      <c r="BP79" s="320" t="str">
        <f>IF('Input - Personnel'!BR30=0,"",ROUND('Input - Personnel'!$I30*'Input - Personnel'!BR30,2))</f>
        <v/>
      </c>
      <c r="BQ79" s="320" t="str">
        <f>IF('Input - Personnel'!BS30=0,"",ROUND('Input - Personnel'!$I30*'Input - Personnel'!BS30,2))</f>
        <v/>
      </c>
      <c r="BR79" s="320" t="str">
        <f>IF('Input - Personnel'!BT30=0,"",ROUND('Input - Personnel'!$I30*'Input - Personnel'!BT30,2))</f>
        <v/>
      </c>
      <c r="BS79" s="320" t="str">
        <f>IF('Input - Personnel'!BU30=0,"",ROUND('Input - Personnel'!$I30*'Input - Personnel'!BU30,2))</f>
        <v/>
      </c>
      <c r="BT79" s="320" t="str">
        <f>IF('Input - Personnel'!BV30=0,"",ROUND('Input - Personnel'!$I30*'Input - Personnel'!BV30,2))</f>
        <v/>
      </c>
      <c r="BU79" s="320" t="str">
        <f>IF('Input - Personnel'!BW30=0,"",ROUND('Input - Personnel'!$I30*'Input - Personnel'!BW30,2))</f>
        <v/>
      </c>
      <c r="BV79" s="320" t="str">
        <f>IF('Input - Personnel'!BX30=0,"",ROUND('Input - Personnel'!$I30*'Input - Personnel'!BX30,2))</f>
        <v/>
      </c>
      <c r="BW79" s="320" t="str">
        <f>IF('Input - Personnel'!BY30=0,"",ROUND('Input - Personnel'!$I30*'Input - Personnel'!BY30,2))</f>
        <v/>
      </c>
      <c r="BX79" s="320" t="str">
        <f>IF('Input - Personnel'!BZ30=0,"",ROUND('Input - Personnel'!$I30*'Input - Personnel'!BZ30,2))</f>
        <v/>
      </c>
      <c r="BY79" s="320" t="str">
        <f>IF('Input - Personnel'!CA30=0,"",ROUND('Input - Personnel'!$I30*'Input - Personnel'!CA30,2))</f>
        <v/>
      </c>
      <c r="BZ79" s="320" t="str">
        <f>IF('Input - Personnel'!CB30=0,"",ROUND('Input - Personnel'!$I30*'Input - Personnel'!CB30,2))</f>
        <v/>
      </c>
      <c r="CA79" s="320" t="str">
        <f>IF('Input - Personnel'!CC30=0,"",ROUND('Input - Personnel'!$I30*'Input - Personnel'!CC30,2))</f>
        <v/>
      </c>
      <c r="CB79" s="320" t="str">
        <f>IF('Input - Personnel'!CD30=0,"",ROUND('Input - Personnel'!$I30*'Input - Personnel'!CD30,2))</f>
        <v/>
      </c>
      <c r="CC79" s="320" t="str">
        <f>IF('Input - Personnel'!CE30=0,"",ROUND('Input - Personnel'!$I30*'Input - Personnel'!CE30,2))</f>
        <v/>
      </c>
      <c r="CD79" s="320" t="str">
        <f>IF('Input - Personnel'!CF30=0,"",ROUND('Input - Personnel'!$I30*'Input - Personnel'!CF30,2))</f>
        <v/>
      </c>
      <c r="CE79" s="320" t="str">
        <f>IF('Input - Personnel'!CG30=0,"",ROUND('Input - Personnel'!$I30*'Input - Personnel'!CG30,2))</f>
        <v/>
      </c>
      <c r="CF79" s="320" t="str">
        <f>IF('Input - Personnel'!CH30=0,"",ROUND('Input - Personnel'!$I30*'Input - Personnel'!CH30,2))</f>
        <v/>
      </c>
      <c r="CG79" s="320" t="str">
        <f>IF('Input - Personnel'!CI30=0,"",ROUND('Input - Personnel'!$I30*'Input - Personnel'!CI30,2))</f>
        <v/>
      </c>
      <c r="CH79" s="320" t="str">
        <f>IF('Input - Personnel'!CJ30=0,"",ROUND('Input - Personnel'!$I30*'Input - Personnel'!CJ30,2))</f>
        <v/>
      </c>
      <c r="CI79" s="320" t="str">
        <f>IF('Input - Personnel'!CK30=0,"",ROUND('Input - Personnel'!$I30*'Input - Personnel'!CK30,2))</f>
        <v/>
      </c>
      <c r="CJ79" s="320" t="str">
        <f>IF('Input - Personnel'!CL30=0,"",ROUND('Input - Personnel'!$I30*'Input - Personnel'!CL30,2))</f>
        <v/>
      </c>
      <c r="CK79" s="320" t="str">
        <f>IF('Input - Personnel'!CM30=0,"",ROUND('Input - Personnel'!$I30*'Input - Personnel'!CM30,2))</f>
        <v/>
      </c>
      <c r="CL79" s="320" t="str">
        <f>IF('Input - Personnel'!CN30=0,"",ROUND('Input - Personnel'!$I30*'Input - Personnel'!CN30,2))</f>
        <v/>
      </c>
      <c r="CM79" s="320" t="str">
        <f>IF('Input - Personnel'!CO30=0,"",ROUND('Input - Personnel'!$I30*'Input - Personnel'!CO30,2))</f>
        <v/>
      </c>
      <c r="CN79" s="320" t="str">
        <f>IF('Input - Personnel'!CP30=0,"",ROUND('Input - Personnel'!$I30*'Input - Personnel'!CP30,2))</f>
        <v/>
      </c>
      <c r="CO79" s="320" t="str">
        <f>IF('Input - Personnel'!CQ30=0,"",ROUND('Input - Personnel'!$I30*'Input - Personnel'!CQ30,2))</f>
        <v/>
      </c>
      <c r="CP79" s="320" t="str">
        <f>IF('Input - Personnel'!CR30=0,"",ROUND('Input - Personnel'!$I30*'Input - Personnel'!CR30,2))</f>
        <v/>
      </c>
      <c r="CQ79" s="320" t="str">
        <f>IF('Input - Personnel'!CS30=0,"",ROUND('Input - Personnel'!$I30*'Input - Personnel'!CS30,2))</f>
        <v/>
      </c>
      <c r="CR79" s="320" t="str">
        <f>IF('Input - Personnel'!CT30=0,"",ROUND('Input - Personnel'!$I30*'Input - Personnel'!CT30,2))</f>
        <v/>
      </c>
      <c r="CS79" s="320" t="str">
        <f>IF('Input - Personnel'!CU30=0,"",ROUND('Input - Personnel'!$I30*'Input - Personnel'!CU30,2))</f>
        <v/>
      </c>
      <c r="CT79" s="320" t="str">
        <f>IF('Input - Personnel'!CV30=0,"",ROUND('Input - Personnel'!$I30*'Input - Personnel'!CV30,2))</f>
        <v/>
      </c>
      <c r="CU79" s="320" t="str">
        <f>IF('Input - Personnel'!CW30=0,"",ROUND('Input - Personnel'!$I30*'Input - Personnel'!CW30,2))</f>
        <v/>
      </c>
      <c r="CV79" s="320" t="str">
        <f>IF('Input - Personnel'!CX30=0,"",ROUND('Input - Personnel'!$I30*'Input - Personnel'!CX30,2))</f>
        <v/>
      </c>
      <c r="CW79" s="320" t="str">
        <f>IF('Input - Personnel'!CY30=0,"",ROUND('Input - Personnel'!$I30*'Input - Personnel'!CY30,2))</f>
        <v/>
      </c>
      <c r="CX79" s="320" t="str">
        <f>IF('Input - Personnel'!CZ30=0,"",ROUND('Input - Personnel'!$I30*'Input - Personnel'!CZ30,2))</f>
        <v/>
      </c>
      <c r="CY79" s="320" t="str">
        <f>IF('Input - Personnel'!DA30=0,"",ROUND('Input - Personnel'!$I30*'Input - Personnel'!DA30,2))</f>
        <v/>
      </c>
      <c r="CZ79" s="320" t="str">
        <f>IF('Input - Personnel'!DB30=0,"",ROUND('Input - Personnel'!$I30*'Input - Personnel'!DB30,2))</f>
        <v/>
      </c>
      <c r="DA79" s="320" t="str">
        <f>IF('Input - Personnel'!DC30=0,"",ROUND('Input - Personnel'!$I30*'Input - Personnel'!DC30,2))</f>
        <v/>
      </c>
      <c r="DB79" s="320" t="str">
        <f>IF('Input - Personnel'!DD30=0,"",ROUND('Input - Personnel'!$I30*'Input - Personnel'!DD30,2))</f>
        <v/>
      </c>
      <c r="DC79" s="320" t="str">
        <f>IF('Input - Personnel'!DE30=0,"",ROUND('Input - Personnel'!$I30*'Input - Personnel'!DE30,2))</f>
        <v/>
      </c>
      <c r="DD79" s="320" t="str">
        <f>IF('Input - Personnel'!DF30=0,"",ROUND('Input - Personnel'!$I30*'Input - Personnel'!DF30,2))</f>
        <v/>
      </c>
      <c r="DE79" s="320" t="str">
        <f>IF('Input - Personnel'!DG30=0,"",ROUND('Input - Personnel'!$I30*'Input - Personnel'!DG30,2))</f>
        <v/>
      </c>
      <c r="DF79" s="320" t="str">
        <f>IF('Input - Personnel'!DH30=0,"",ROUND('Input - Personnel'!$I30*'Input - Personnel'!DH30,2))</f>
        <v/>
      </c>
      <c r="DG79" s="320" t="str">
        <f>IF('Input - Personnel'!DI30=0,"",ROUND('Input - Personnel'!$I30*'Input - Personnel'!DI30,2))</f>
        <v/>
      </c>
      <c r="DH79" s="320" t="str">
        <f>IF('Input - Personnel'!DJ30=0,"",ROUND('Input - Personnel'!$I30*'Input - Personnel'!DJ30,2))</f>
        <v/>
      </c>
      <c r="DI79" s="320" t="str">
        <f>IF('Input - Personnel'!DK30=0,"",ROUND('Input - Personnel'!$I30*'Input - Personnel'!DK30,2))</f>
        <v/>
      </c>
      <c r="DJ79" s="320" t="str">
        <f>IF('Input - Personnel'!DL30=0,"",ROUND('Input - Personnel'!$I30*'Input - Personnel'!DL30,2))</f>
        <v/>
      </c>
      <c r="DK79" s="320" t="str">
        <f>IF('Input - Personnel'!DM30=0,"",ROUND('Input - Personnel'!$I30*'Input - Personnel'!DM30,2))</f>
        <v/>
      </c>
      <c r="DL79" s="320" t="str">
        <f>IF('Input - Personnel'!DN30=0,"",ROUND('Input - Personnel'!$I30*'Input - Personnel'!DN30,2))</f>
        <v/>
      </c>
      <c r="DM79" s="320" t="str">
        <f>IF('Input - Personnel'!DO30=0,"",ROUND('Input - Personnel'!$I30*'Input - Personnel'!DO30,2))</f>
        <v/>
      </c>
      <c r="DN79" s="320" t="str">
        <f>IF('Input - Personnel'!DP30=0,"",ROUND('Input - Personnel'!$I30*'Input - Personnel'!DP30,2))</f>
        <v/>
      </c>
      <c r="DO79" s="320" t="str">
        <f>IF('Input - Personnel'!DQ30=0,"",ROUND('Input - Personnel'!$I30*'Input - Personnel'!DQ30,2))</f>
        <v/>
      </c>
      <c r="DP79" s="320" t="str">
        <f>IF('Input - Personnel'!DR30=0,"",ROUND('Input - Personnel'!$I30*'Input - Personnel'!DR30,2))</f>
        <v/>
      </c>
      <c r="DQ79" s="320" t="str">
        <f>IF('Input - Personnel'!DS30=0,"",ROUND('Input - Personnel'!$I30*'Input - Personnel'!DS30,2))</f>
        <v/>
      </c>
      <c r="DR79" s="320" t="str">
        <f>IF('Input - Personnel'!DT30=0,"",ROUND('Input - Personnel'!$I30*'Input - Personnel'!DT30,2))</f>
        <v/>
      </c>
      <c r="DS79" s="320" t="str">
        <f>IF('Input - Personnel'!DU30=0,"",ROUND('Input - Personnel'!$I30*'Input - Personnel'!DU30,2))</f>
        <v/>
      </c>
      <c r="DT79" s="320" t="str">
        <f>IF('Input - Personnel'!DV30=0,"",ROUND('Input - Personnel'!$I30*'Input - Personnel'!DV30,2))</f>
        <v/>
      </c>
      <c r="DU79" s="320" t="str">
        <f>IF('Input - Personnel'!DW30=0,"",ROUND('Input - Personnel'!$I30*'Input - Personnel'!DW30,2))</f>
        <v/>
      </c>
      <c r="DV79" s="320" t="str">
        <f>IF('Input - Personnel'!DX30=0,"",ROUND('Input - Personnel'!$I30*'Input - Personnel'!DX30,2))</f>
        <v/>
      </c>
      <c r="DW79" s="320" t="str">
        <f>IF('Input - Personnel'!DY30=0,"",ROUND('Input - Personnel'!$I30*'Input - Personnel'!DY30,2))</f>
        <v/>
      </c>
      <c r="DX79" s="320" t="str">
        <f>IF('Input - Personnel'!DZ30=0,"",ROUND('Input - Personnel'!$I30*'Input - Personnel'!DZ30,2))</f>
        <v/>
      </c>
      <c r="DY79" s="320" t="str">
        <f>IF('Input - Personnel'!EA30=0,"",ROUND('Input - Personnel'!$I30*'Input - Personnel'!EA30,2))</f>
        <v/>
      </c>
      <c r="DZ79" s="320" t="str">
        <f>IF('Input - Personnel'!EB30=0,"",ROUND('Input - Personnel'!$I30*'Input - Personnel'!EB30,2))</f>
        <v/>
      </c>
      <c r="EA79" s="320" t="str">
        <f>IF('Input - Personnel'!EC30=0,"",ROUND('Input - Personnel'!$I30*'Input - Personnel'!EC30,2))</f>
        <v/>
      </c>
      <c r="EB79" s="320" t="str">
        <f>IF('Input - Personnel'!ED30=0,"",ROUND('Input - Personnel'!$I30*'Input - Personnel'!ED30,2))</f>
        <v/>
      </c>
      <c r="EC79" s="320" t="str">
        <f>IF('Input - Personnel'!EE30=0,"",ROUND('Input - Personnel'!$I30*'Input - Personnel'!EE30,2))</f>
        <v/>
      </c>
      <c r="ED79" s="320" t="str">
        <f>IF('Input - Personnel'!EF30=0,"",ROUND('Input - Personnel'!$I30*'Input - Personnel'!EF30,2))</f>
        <v/>
      </c>
      <c r="EE79" s="320" t="str">
        <f>IF('Input - Personnel'!EG30=0,"",ROUND('Input - Personnel'!$I30*'Input - Personnel'!EG30,2))</f>
        <v/>
      </c>
      <c r="EF79" s="320" t="str">
        <f>IF('Input - Personnel'!EH30=0,"",ROUND('Input - Personnel'!$I30*'Input - Personnel'!EH30,2))</f>
        <v/>
      </c>
      <c r="EG79" s="320" t="str">
        <f>IF('Input - Personnel'!EI30=0,"",ROUND('Input - Personnel'!$I30*'Input - Personnel'!EI30,2))</f>
        <v/>
      </c>
      <c r="EH79" s="320" t="str">
        <f>IF('Input - Personnel'!EJ30=0,"",ROUND('Input - Personnel'!$I30*'Input - Personnel'!EJ30,2))</f>
        <v/>
      </c>
      <c r="EI79" s="320" t="str">
        <f>IF('Input - Personnel'!EK30=0,"",ROUND('Input - Personnel'!$I30*'Input - Personnel'!EK30,2))</f>
        <v/>
      </c>
      <c r="EJ79" s="320" t="str">
        <f>IF('Input - Personnel'!EL30=0,"",ROUND('Input - Personnel'!$I30*'Input - Personnel'!EL30,2))</f>
        <v/>
      </c>
      <c r="EK79" s="320" t="str">
        <f>IF('Input - Personnel'!EM30=0,"",ROUND('Input - Personnel'!$I30*'Input - Personnel'!EM30,2))</f>
        <v/>
      </c>
      <c r="EL79" s="320" t="str">
        <f>IF('Input - Personnel'!EN30=0,"",ROUND('Input - Personnel'!$I30*'Input - Personnel'!EN30,2))</f>
        <v/>
      </c>
      <c r="EM79" s="320" t="str">
        <f>IF('Input - Personnel'!EO30=0,"",ROUND('Input - Personnel'!$I30*'Input - Personnel'!EO30,2))</f>
        <v/>
      </c>
      <c r="EN79" s="320" t="str">
        <f>IF('Input - Personnel'!EP30=0,"",ROUND('Input - Personnel'!$I30*'Input - Personnel'!EP30,2))</f>
        <v/>
      </c>
      <c r="EO79" s="320" t="str">
        <f>IF('Input - Personnel'!EQ30=0,"",ROUND('Input - Personnel'!$I30*'Input - Personnel'!EQ30,2))</f>
        <v/>
      </c>
      <c r="EP79" s="320" t="str">
        <f>IF('Input - Personnel'!ER30=0,"",ROUND('Input - Personnel'!$I30*'Input - Personnel'!ER30,2))</f>
        <v/>
      </c>
      <c r="EQ79" s="320" t="str">
        <f>IF('Input - Personnel'!ES30=0,"",ROUND('Input - Personnel'!$I30*'Input - Personnel'!ES30,2))</f>
        <v/>
      </c>
      <c r="ER79" s="320" t="str">
        <f>IF('Input - Personnel'!ET30=0,"",ROUND('Input - Personnel'!$I30*'Input - Personnel'!ET30,2))</f>
        <v/>
      </c>
      <c r="ES79" s="320" t="str">
        <f>IF('Input - Personnel'!EU30=0,"",ROUND('Input - Personnel'!$I30*'Input - Personnel'!EU30,2))</f>
        <v/>
      </c>
    </row>
    <row r="80" spans="1:153" s="25" customFormat="1">
      <c r="A80" s="853" t="str">
        <f>IF('Input - Personnel'!A31=0,"",_xlfn.CONCAT('Input - Personnel'!A31,"  / ",'Input - Personnel'!C31))</f>
        <v/>
      </c>
      <c r="B80" s="854"/>
      <c r="C80" s="869"/>
      <c r="D80" s="317" t="str">
        <f>IF('Input - Personnel'!G31=0,"",'Input - Personnel'!G31)</f>
        <v/>
      </c>
      <c r="E80" s="337" t="str">
        <f>IF('Input - Personnel'!D31=0,"",'Input - Personnel'!D31)</f>
        <v/>
      </c>
      <c r="F80" s="335" t="str">
        <f>IF('Input - Personnel'!E31=0,"",SUM('Input - Personnel'!E31,'Input - Personnel'!F31))</f>
        <v/>
      </c>
      <c r="G80" s="329" t="str">
        <f>IF('Input - Personnel'!H31=0,"",'Input - Personnel'!H31)</f>
        <v/>
      </c>
      <c r="H80" s="320" t="str">
        <f t="shared" si="16"/>
        <v/>
      </c>
      <c r="I80" s="320" t="str">
        <f>IF('Input - Personnel'!K31=0,"",ROUND('Input - Personnel'!$I31*'Input - Personnel'!K31,2))</f>
        <v/>
      </c>
      <c r="J80" s="320" t="str">
        <f>IF('Input - Personnel'!L31=0,"",ROUND('Input - Personnel'!$I31*'Input - Personnel'!L31,2))</f>
        <v/>
      </c>
      <c r="K80" s="320" t="str">
        <f>IF('Input - Personnel'!M31=0,"",ROUND('Input - Personnel'!$I31*'Input - Personnel'!M31,2))</f>
        <v/>
      </c>
      <c r="L80" s="320" t="str">
        <f>IF('Input - Personnel'!N31=0,"",ROUND('Input - Personnel'!$I31*'Input - Personnel'!N31,2))</f>
        <v/>
      </c>
      <c r="M80" s="320" t="str">
        <f>IF('Input - Personnel'!O31=0,"",ROUND('Input - Personnel'!$I31*'Input - Personnel'!O31,2))</f>
        <v/>
      </c>
      <c r="N80" s="320" t="str">
        <f>IF('Input - Personnel'!P31=0,"",ROUND('Input - Personnel'!$I31*'Input - Personnel'!P31,2))</f>
        <v/>
      </c>
      <c r="O80" s="320" t="str">
        <f>IF('Input - Personnel'!Q31=0,"",ROUND('Input - Personnel'!$I31*'Input - Personnel'!Q31,2))</f>
        <v/>
      </c>
      <c r="P80" s="320" t="str">
        <f>IF('Input - Personnel'!R31=0,"",ROUND('Input - Personnel'!$I31*'Input - Personnel'!R31,2))</f>
        <v/>
      </c>
      <c r="Q80" s="320" t="str">
        <f>IF('Input - Personnel'!S31=0,"",ROUND('Input - Personnel'!$I31*'Input - Personnel'!S31,2))</f>
        <v/>
      </c>
      <c r="R80" s="320" t="str">
        <f>IF('Input - Personnel'!T31=0,"",ROUND('Input - Personnel'!$I31*'Input - Personnel'!T31,2))</f>
        <v/>
      </c>
      <c r="S80" s="320" t="str">
        <f>IF('Input - Personnel'!U31=0,"",ROUND('Input - Personnel'!$I31*'Input - Personnel'!U31,2))</f>
        <v/>
      </c>
      <c r="T80" s="320" t="str">
        <f>IF('Input - Personnel'!V31=0,"",ROUND('Input - Personnel'!$I31*'Input - Personnel'!V31,2))</f>
        <v/>
      </c>
      <c r="U80" s="320" t="str">
        <f>IF('Input - Personnel'!W31=0,"",ROUND('Input - Personnel'!$I31*'Input - Personnel'!W31,2))</f>
        <v/>
      </c>
      <c r="V80" s="320" t="str">
        <f>IF('Input - Personnel'!X31=0,"",ROUND('Input - Personnel'!$I31*'Input - Personnel'!X31,2))</f>
        <v/>
      </c>
      <c r="W80" s="320" t="str">
        <f>IF('Input - Personnel'!Y31=0,"",ROUND('Input - Personnel'!$I31*'Input - Personnel'!Y31,2))</f>
        <v/>
      </c>
      <c r="X80" s="320" t="str">
        <f>IF('Input - Personnel'!Z31=0,"",ROUND('Input - Personnel'!$I31*'Input - Personnel'!Z31,2))</f>
        <v/>
      </c>
      <c r="Y80" s="320" t="str">
        <f>IF('Input - Personnel'!AA31=0,"",ROUND('Input - Personnel'!$I31*'Input - Personnel'!AA31,2))</f>
        <v/>
      </c>
      <c r="Z80" s="320" t="str">
        <f>IF('Input - Personnel'!AB31=0,"",ROUND('Input - Personnel'!$I31*'Input - Personnel'!AB31,2))</f>
        <v/>
      </c>
      <c r="AA80" s="320" t="str">
        <f>IF('Input - Personnel'!AC31=0,"",ROUND('Input - Personnel'!$I31*'Input - Personnel'!AC31,2))</f>
        <v/>
      </c>
      <c r="AB80" s="320" t="str">
        <f>IF('Input - Personnel'!AD31=0,"",ROUND('Input - Personnel'!$I31*'Input - Personnel'!AD31,2))</f>
        <v/>
      </c>
      <c r="AC80" s="320" t="str">
        <f>IF('Input - Personnel'!AE31=0,"",ROUND('Input - Personnel'!$I31*'Input - Personnel'!AE31,2))</f>
        <v/>
      </c>
      <c r="AD80" s="320" t="str">
        <f>IF('Input - Personnel'!AF31=0,"",ROUND('Input - Personnel'!$I31*'Input - Personnel'!AF31,2))</f>
        <v/>
      </c>
      <c r="AE80" s="320" t="str">
        <f>IF('Input - Personnel'!AG31=0,"",ROUND('Input - Personnel'!$I31*'Input - Personnel'!AG31,2))</f>
        <v/>
      </c>
      <c r="AF80" s="320" t="str">
        <f>IF('Input - Personnel'!AH31=0,"",ROUND('Input - Personnel'!$I31*'Input - Personnel'!AH31,2))</f>
        <v/>
      </c>
      <c r="AG80" s="320" t="str">
        <f>IF('Input - Personnel'!AI31=0,"",ROUND('Input - Personnel'!$I31*'Input - Personnel'!AI31,2))</f>
        <v/>
      </c>
      <c r="AH80" s="320" t="str">
        <f>IF('Input - Personnel'!AJ31=0,"",ROUND('Input - Personnel'!$I31*'Input - Personnel'!AJ31,2))</f>
        <v/>
      </c>
      <c r="AI80" s="320" t="str">
        <f>IF('Input - Personnel'!AK31=0,"",ROUND('Input - Personnel'!$I31*'Input - Personnel'!AK31,2))</f>
        <v/>
      </c>
      <c r="AJ80" s="320" t="str">
        <f>IF('Input - Personnel'!AL31=0,"",ROUND('Input - Personnel'!$I31*'Input - Personnel'!AL31,2))</f>
        <v/>
      </c>
      <c r="AK80" s="320" t="str">
        <f>IF('Input - Personnel'!AM31=0,"",ROUND('Input - Personnel'!$I31*'Input - Personnel'!AM31,2))</f>
        <v/>
      </c>
      <c r="AL80" s="320" t="str">
        <f>IF('Input - Personnel'!AN31=0,"",ROUND('Input - Personnel'!$I31*'Input - Personnel'!AN31,2))</f>
        <v/>
      </c>
      <c r="AM80" s="320" t="str">
        <f>IF('Input - Personnel'!AO31=0,"",ROUND('Input - Personnel'!$I31*'Input - Personnel'!AO31,2))</f>
        <v/>
      </c>
      <c r="AN80" s="320" t="str">
        <f>IF('Input - Personnel'!AP31=0,"",ROUND('Input - Personnel'!$I31*'Input - Personnel'!AP31,2))</f>
        <v/>
      </c>
      <c r="AO80" s="320" t="str">
        <f>IF('Input - Personnel'!AQ31=0,"",ROUND('Input - Personnel'!$I31*'Input - Personnel'!AQ31,2))</f>
        <v/>
      </c>
      <c r="AP80" s="320" t="str">
        <f>IF('Input - Personnel'!AR31=0,"",ROUND('Input - Personnel'!$I31*'Input - Personnel'!AR31,2))</f>
        <v/>
      </c>
      <c r="AQ80" s="320" t="str">
        <f>IF('Input - Personnel'!AS31=0,"",ROUND('Input - Personnel'!$I31*'Input - Personnel'!AS31,2))</f>
        <v/>
      </c>
      <c r="AR80" s="320" t="str">
        <f>IF('Input - Personnel'!AT31=0,"",ROUND('Input - Personnel'!$I31*'Input - Personnel'!AT31,2))</f>
        <v/>
      </c>
      <c r="AS80" s="320" t="str">
        <f>IF('Input - Personnel'!AU31=0,"",ROUND('Input - Personnel'!$I31*'Input - Personnel'!AU31,2))</f>
        <v/>
      </c>
      <c r="AT80" s="320" t="str">
        <f>IF('Input - Personnel'!AV31=0,"",ROUND('Input - Personnel'!$I31*'Input - Personnel'!AV31,2))</f>
        <v/>
      </c>
      <c r="AU80" s="320" t="str">
        <f>IF('Input - Personnel'!AW31=0,"",ROUND('Input - Personnel'!$I31*'Input - Personnel'!AW31,2))</f>
        <v/>
      </c>
      <c r="AV80" s="320" t="str">
        <f>IF('Input - Personnel'!AX31=0,"",ROUND('Input - Personnel'!$I31*'Input - Personnel'!AX31,2))</f>
        <v/>
      </c>
      <c r="AW80" s="320" t="str">
        <f>IF('Input - Personnel'!AY31=0,"",ROUND('Input - Personnel'!$I31*'Input - Personnel'!AY31,2))</f>
        <v/>
      </c>
      <c r="AX80" s="320" t="str">
        <f>IF('Input - Personnel'!AZ31=0,"",ROUND('Input - Personnel'!$I31*'Input - Personnel'!AZ31,2))</f>
        <v/>
      </c>
      <c r="AY80" s="320" t="str">
        <f>IF('Input - Personnel'!BA31=0,"",ROUND('Input - Personnel'!$I31*'Input - Personnel'!BA31,2))</f>
        <v/>
      </c>
      <c r="AZ80" s="320" t="str">
        <f>IF('Input - Personnel'!BB31=0,"",ROUND('Input - Personnel'!$I31*'Input - Personnel'!BB31,2))</f>
        <v/>
      </c>
      <c r="BA80" s="320" t="str">
        <f>IF('Input - Personnel'!BC31=0,"",ROUND('Input - Personnel'!$I31*'Input - Personnel'!BC31,2))</f>
        <v/>
      </c>
      <c r="BB80" s="320" t="str">
        <f>IF('Input - Personnel'!BD31=0,"",ROUND('Input - Personnel'!$I31*'Input - Personnel'!BD31,2))</f>
        <v/>
      </c>
      <c r="BC80" s="320" t="str">
        <f>IF('Input - Personnel'!BE31=0,"",ROUND('Input - Personnel'!$I31*'Input - Personnel'!BE31,2))</f>
        <v/>
      </c>
      <c r="BD80" s="320" t="str">
        <f>IF('Input - Personnel'!BF31=0,"",ROUND('Input - Personnel'!$I31*'Input - Personnel'!BF31,2))</f>
        <v/>
      </c>
      <c r="BE80" s="320" t="str">
        <f>IF('Input - Personnel'!BG31=0,"",ROUND('Input - Personnel'!$I31*'Input - Personnel'!BG31,2))</f>
        <v/>
      </c>
      <c r="BF80" s="320" t="str">
        <f>IF('Input - Personnel'!BH31=0,"",ROUND('Input - Personnel'!$I31*'Input - Personnel'!BH31,2))</f>
        <v/>
      </c>
      <c r="BG80" s="320" t="str">
        <f>IF('Input - Personnel'!BI31=0,"",ROUND('Input - Personnel'!$I31*'Input - Personnel'!BI31,2))</f>
        <v/>
      </c>
      <c r="BH80" s="320" t="str">
        <f>IF('Input - Personnel'!BJ31=0,"",ROUND('Input - Personnel'!$I31*'Input - Personnel'!BJ31,2))</f>
        <v/>
      </c>
      <c r="BI80" s="320" t="str">
        <f>IF('Input - Personnel'!BK31=0,"",ROUND('Input - Personnel'!$I31*'Input - Personnel'!BK31,2))</f>
        <v/>
      </c>
      <c r="BJ80" s="320" t="str">
        <f>IF('Input - Personnel'!BL31=0,"",ROUND('Input - Personnel'!$I31*'Input - Personnel'!BL31,2))</f>
        <v/>
      </c>
      <c r="BK80" s="320" t="str">
        <f>IF('Input - Personnel'!BM31=0,"",ROUND('Input - Personnel'!$I31*'Input - Personnel'!BM31,2))</f>
        <v/>
      </c>
      <c r="BL80" s="320" t="str">
        <f>IF('Input - Personnel'!BN31=0,"",ROUND('Input - Personnel'!$I31*'Input - Personnel'!BN31,2))</f>
        <v/>
      </c>
      <c r="BM80" s="320" t="str">
        <f>IF('Input - Personnel'!BO31=0,"",ROUND('Input - Personnel'!$I31*'Input - Personnel'!BO31,2))</f>
        <v/>
      </c>
      <c r="BN80" s="320" t="str">
        <f>IF('Input - Personnel'!BP31=0,"",ROUND('Input - Personnel'!$I31*'Input - Personnel'!BP31,2))</f>
        <v/>
      </c>
      <c r="BO80" s="320" t="str">
        <f>IF('Input - Personnel'!BQ31=0,"",ROUND('Input - Personnel'!$I31*'Input - Personnel'!BQ31,2))</f>
        <v/>
      </c>
      <c r="BP80" s="320" t="str">
        <f>IF('Input - Personnel'!BR31=0,"",ROUND('Input - Personnel'!$I31*'Input - Personnel'!BR31,2))</f>
        <v/>
      </c>
      <c r="BQ80" s="320" t="str">
        <f>IF('Input - Personnel'!BS31=0,"",ROUND('Input - Personnel'!$I31*'Input - Personnel'!BS31,2))</f>
        <v/>
      </c>
      <c r="BR80" s="320" t="str">
        <f>IF('Input - Personnel'!BT31=0,"",ROUND('Input - Personnel'!$I31*'Input - Personnel'!BT31,2))</f>
        <v/>
      </c>
      <c r="BS80" s="320" t="str">
        <f>IF('Input - Personnel'!BU31=0,"",ROUND('Input - Personnel'!$I31*'Input - Personnel'!BU31,2))</f>
        <v/>
      </c>
      <c r="BT80" s="320" t="str">
        <f>IF('Input - Personnel'!BV31=0,"",ROUND('Input - Personnel'!$I31*'Input - Personnel'!BV31,2))</f>
        <v/>
      </c>
      <c r="BU80" s="320" t="str">
        <f>IF('Input - Personnel'!BW31=0,"",ROUND('Input - Personnel'!$I31*'Input - Personnel'!BW31,2))</f>
        <v/>
      </c>
      <c r="BV80" s="320" t="str">
        <f>IF('Input - Personnel'!BX31=0,"",ROUND('Input - Personnel'!$I31*'Input - Personnel'!BX31,2))</f>
        <v/>
      </c>
      <c r="BW80" s="320" t="str">
        <f>IF('Input - Personnel'!BY31=0,"",ROUND('Input - Personnel'!$I31*'Input - Personnel'!BY31,2))</f>
        <v/>
      </c>
      <c r="BX80" s="320" t="str">
        <f>IF('Input - Personnel'!BZ31=0,"",ROUND('Input - Personnel'!$I31*'Input - Personnel'!BZ31,2))</f>
        <v/>
      </c>
      <c r="BY80" s="320" t="str">
        <f>IF('Input - Personnel'!CA31=0,"",ROUND('Input - Personnel'!$I31*'Input - Personnel'!CA31,2))</f>
        <v/>
      </c>
      <c r="BZ80" s="320" t="str">
        <f>IF('Input - Personnel'!CB31=0,"",ROUND('Input - Personnel'!$I31*'Input - Personnel'!CB31,2))</f>
        <v/>
      </c>
      <c r="CA80" s="320" t="str">
        <f>IF('Input - Personnel'!CC31=0,"",ROUND('Input - Personnel'!$I31*'Input - Personnel'!CC31,2))</f>
        <v/>
      </c>
      <c r="CB80" s="320" t="str">
        <f>IF('Input - Personnel'!CD31=0,"",ROUND('Input - Personnel'!$I31*'Input - Personnel'!CD31,2))</f>
        <v/>
      </c>
      <c r="CC80" s="320" t="str">
        <f>IF('Input - Personnel'!CE31=0,"",ROUND('Input - Personnel'!$I31*'Input - Personnel'!CE31,2))</f>
        <v/>
      </c>
      <c r="CD80" s="320" t="str">
        <f>IF('Input - Personnel'!CF31=0,"",ROUND('Input - Personnel'!$I31*'Input - Personnel'!CF31,2))</f>
        <v/>
      </c>
      <c r="CE80" s="320" t="str">
        <f>IF('Input - Personnel'!CG31=0,"",ROUND('Input - Personnel'!$I31*'Input - Personnel'!CG31,2))</f>
        <v/>
      </c>
      <c r="CF80" s="320" t="str">
        <f>IF('Input - Personnel'!CH31=0,"",ROUND('Input - Personnel'!$I31*'Input - Personnel'!CH31,2))</f>
        <v/>
      </c>
      <c r="CG80" s="320" t="str">
        <f>IF('Input - Personnel'!CI31=0,"",ROUND('Input - Personnel'!$I31*'Input - Personnel'!CI31,2))</f>
        <v/>
      </c>
      <c r="CH80" s="320" t="str">
        <f>IF('Input - Personnel'!CJ31=0,"",ROUND('Input - Personnel'!$I31*'Input - Personnel'!CJ31,2))</f>
        <v/>
      </c>
      <c r="CI80" s="320" t="str">
        <f>IF('Input - Personnel'!CK31=0,"",ROUND('Input - Personnel'!$I31*'Input - Personnel'!CK31,2))</f>
        <v/>
      </c>
      <c r="CJ80" s="320" t="str">
        <f>IF('Input - Personnel'!CL31=0,"",ROUND('Input - Personnel'!$I31*'Input - Personnel'!CL31,2))</f>
        <v/>
      </c>
      <c r="CK80" s="320" t="str">
        <f>IF('Input - Personnel'!CM31=0,"",ROUND('Input - Personnel'!$I31*'Input - Personnel'!CM31,2))</f>
        <v/>
      </c>
      <c r="CL80" s="320" t="str">
        <f>IF('Input - Personnel'!CN31=0,"",ROUND('Input - Personnel'!$I31*'Input - Personnel'!CN31,2))</f>
        <v/>
      </c>
      <c r="CM80" s="320" t="str">
        <f>IF('Input - Personnel'!CO31=0,"",ROUND('Input - Personnel'!$I31*'Input - Personnel'!CO31,2))</f>
        <v/>
      </c>
      <c r="CN80" s="320" t="str">
        <f>IF('Input - Personnel'!CP31=0,"",ROUND('Input - Personnel'!$I31*'Input - Personnel'!CP31,2))</f>
        <v/>
      </c>
      <c r="CO80" s="320" t="str">
        <f>IF('Input - Personnel'!CQ31=0,"",ROUND('Input - Personnel'!$I31*'Input - Personnel'!CQ31,2))</f>
        <v/>
      </c>
      <c r="CP80" s="320" t="str">
        <f>IF('Input - Personnel'!CR31=0,"",ROUND('Input - Personnel'!$I31*'Input - Personnel'!CR31,2))</f>
        <v/>
      </c>
      <c r="CQ80" s="320" t="str">
        <f>IF('Input - Personnel'!CS31=0,"",ROUND('Input - Personnel'!$I31*'Input - Personnel'!CS31,2))</f>
        <v/>
      </c>
      <c r="CR80" s="320" t="str">
        <f>IF('Input - Personnel'!CT31=0,"",ROUND('Input - Personnel'!$I31*'Input - Personnel'!CT31,2))</f>
        <v/>
      </c>
      <c r="CS80" s="320" t="str">
        <f>IF('Input - Personnel'!CU31=0,"",ROUND('Input - Personnel'!$I31*'Input - Personnel'!CU31,2))</f>
        <v/>
      </c>
      <c r="CT80" s="320" t="str">
        <f>IF('Input - Personnel'!CV31=0,"",ROUND('Input - Personnel'!$I31*'Input - Personnel'!CV31,2))</f>
        <v/>
      </c>
      <c r="CU80" s="320" t="str">
        <f>IF('Input - Personnel'!CW31=0,"",ROUND('Input - Personnel'!$I31*'Input - Personnel'!CW31,2))</f>
        <v/>
      </c>
      <c r="CV80" s="320" t="str">
        <f>IF('Input - Personnel'!CX31=0,"",ROUND('Input - Personnel'!$I31*'Input - Personnel'!CX31,2))</f>
        <v/>
      </c>
      <c r="CW80" s="320" t="str">
        <f>IF('Input - Personnel'!CY31=0,"",ROUND('Input - Personnel'!$I31*'Input - Personnel'!CY31,2))</f>
        <v/>
      </c>
      <c r="CX80" s="320" t="str">
        <f>IF('Input - Personnel'!CZ31=0,"",ROUND('Input - Personnel'!$I31*'Input - Personnel'!CZ31,2))</f>
        <v/>
      </c>
      <c r="CY80" s="320" t="str">
        <f>IF('Input - Personnel'!DA31=0,"",ROUND('Input - Personnel'!$I31*'Input - Personnel'!DA31,2))</f>
        <v/>
      </c>
      <c r="CZ80" s="320" t="str">
        <f>IF('Input - Personnel'!DB31=0,"",ROUND('Input - Personnel'!$I31*'Input - Personnel'!DB31,2))</f>
        <v/>
      </c>
      <c r="DA80" s="320" t="str">
        <f>IF('Input - Personnel'!DC31=0,"",ROUND('Input - Personnel'!$I31*'Input - Personnel'!DC31,2))</f>
        <v/>
      </c>
      <c r="DB80" s="320" t="str">
        <f>IF('Input - Personnel'!DD31=0,"",ROUND('Input - Personnel'!$I31*'Input - Personnel'!DD31,2))</f>
        <v/>
      </c>
      <c r="DC80" s="320" t="str">
        <f>IF('Input - Personnel'!DE31=0,"",ROUND('Input - Personnel'!$I31*'Input - Personnel'!DE31,2))</f>
        <v/>
      </c>
      <c r="DD80" s="320" t="str">
        <f>IF('Input - Personnel'!DF31=0,"",ROUND('Input - Personnel'!$I31*'Input - Personnel'!DF31,2))</f>
        <v/>
      </c>
      <c r="DE80" s="320" t="str">
        <f>IF('Input - Personnel'!DG31=0,"",ROUND('Input - Personnel'!$I31*'Input - Personnel'!DG31,2))</f>
        <v/>
      </c>
      <c r="DF80" s="320" t="str">
        <f>IF('Input - Personnel'!DH31=0,"",ROUND('Input - Personnel'!$I31*'Input - Personnel'!DH31,2))</f>
        <v/>
      </c>
      <c r="DG80" s="320" t="str">
        <f>IF('Input - Personnel'!DI31=0,"",ROUND('Input - Personnel'!$I31*'Input - Personnel'!DI31,2))</f>
        <v/>
      </c>
      <c r="DH80" s="320" t="str">
        <f>IF('Input - Personnel'!DJ31=0,"",ROUND('Input - Personnel'!$I31*'Input - Personnel'!DJ31,2))</f>
        <v/>
      </c>
      <c r="DI80" s="320" t="str">
        <f>IF('Input - Personnel'!DK31=0,"",ROUND('Input - Personnel'!$I31*'Input - Personnel'!DK31,2))</f>
        <v/>
      </c>
      <c r="DJ80" s="320" t="str">
        <f>IF('Input - Personnel'!DL31=0,"",ROUND('Input - Personnel'!$I31*'Input - Personnel'!DL31,2))</f>
        <v/>
      </c>
      <c r="DK80" s="320" t="str">
        <f>IF('Input - Personnel'!DM31=0,"",ROUND('Input - Personnel'!$I31*'Input - Personnel'!DM31,2))</f>
        <v/>
      </c>
      <c r="DL80" s="320" t="str">
        <f>IF('Input - Personnel'!DN31=0,"",ROUND('Input - Personnel'!$I31*'Input - Personnel'!DN31,2))</f>
        <v/>
      </c>
      <c r="DM80" s="320" t="str">
        <f>IF('Input - Personnel'!DO31=0,"",ROUND('Input - Personnel'!$I31*'Input - Personnel'!DO31,2))</f>
        <v/>
      </c>
      <c r="DN80" s="320" t="str">
        <f>IF('Input - Personnel'!DP31=0,"",ROUND('Input - Personnel'!$I31*'Input - Personnel'!DP31,2))</f>
        <v/>
      </c>
      <c r="DO80" s="320" t="str">
        <f>IF('Input - Personnel'!DQ31=0,"",ROUND('Input - Personnel'!$I31*'Input - Personnel'!DQ31,2))</f>
        <v/>
      </c>
      <c r="DP80" s="320" t="str">
        <f>IF('Input - Personnel'!DR31=0,"",ROUND('Input - Personnel'!$I31*'Input - Personnel'!DR31,2))</f>
        <v/>
      </c>
      <c r="DQ80" s="320" t="str">
        <f>IF('Input - Personnel'!DS31=0,"",ROUND('Input - Personnel'!$I31*'Input - Personnel'!DS31,2))</f>
        <v/>
      </c>
      <c r="DR80" s="320" t="str">
        <f>IF('Input - Personnel'!DT31=0,"",ROUND('Input - Personnel'!$I31*'Input - Personnel'!DT31,2))</f>
        <v/>
      </c>
      <c r="DS80" s="320" t="str">
        <f>IF('Input - Personnel'!DU31=0,"",ROUND('Input - Personnel'!$I31*'Input - Personnel'!DU31,2))</f>
        <v/>
      </c>
      <c r="DT80" s="320" t="str">
        <f>IF('Input - Personnel'!DV31=0,"",ROUND('Input - Personnel'!$I31*'Input - Personnel'!DV31,2))</f>
        <v/>
      </c>
      <c r="DU80" s="320" t="str">
        <f>IF('Input - Personnel'!DW31=0,"",ROUND('Input - Personnel'!$I31*'Input - Personnel'!DW31,2))</f>
        <v/>
      </c>
      <c r="DV80" s="320" t="str">
        <f>IF('Input - Personnel'!DX31=0,"",ROUND('Input - Personnel'!$I31*'Input - Personnel'!DX31,2))</f>
        <v/>
      </c>
      <c r="DW80" s="320" t="str">
        <f>IF('Input - Personnel'!DY31=0,"",ROUND('Input - Personnel'!$I31*'Input - Personnel'!DY31,2))</f>
        <v/>
      </c>
      <c r="DX80" s="320" t="str">
        <f>IF('Input - Personnel'!DZ31=0,"",ROUND('Input - Personnel'!$I31*'Input - Personnel'!DZ31,2))</f>
        <v/>
      </c>
      <c r="DY80" s="320" t="str">
        <f>IF('Input - Personnel'!EA31=0,"",ROUND('Input - Personnel'!$I31*'Input - Personnel'!EA31,2))</f>
        <v/>
      </c>
      <c r="DZ80" s="320" t="str">
        <f>IF('Input - Personnel'!EB31=0,"",ROUND('Input - Personnel'!$I31*'Input - Personnel'!EB31,2))</f>
        <v/>
      </c>
      <c r="EA80" s="320" t="str">
        <f>IF('Input - Personnel'!EC31=0,"",ROUND('Input - Personnel'!$I31*'Input - Personnel'!EC31,2))</f>
        <v/>
      </c>
      <c r="EB80" s="320" t="str">
        <f>IF('Input - Personnel'!ED31=0,"",ROUND('Input - Personnel'!$I31*'Input - Personnel'!ED31,2))</f>
        <v/>
      </c>
      <c r="EC80" s="320" t="str">
        <f>IF('Input - Personnel'!EE31=0,"",ROUND('Input - Personnel'!$I31*'Input - Personnel'!EE31,2))</f>
        <v/>
      </c>
      <c r="ED80" s="320" t="str">
        <f>IF('Input - Personnel'!EF31=0,"",ROUND('Input - Personnel'!$I31*'Input - Personnel'!EF31,2))</f>
        <v/>
      </c>
      <c r="EE80" s="320" t="str">
        <f>IF('Input - Personnel'!EG31=0,"",ROUND('Input - Personnel'!$I31*'Input - Personnel'!EG31,2))</f>
        <v/>
      </c>
      <c r="EF80" s="320" t="str">
        <f>IF('Input - Personnel'!EH31=0,"",ROUND('Input - Personnel'!$I31*'Input - Personnel'!EH31,2))</f>
        <v/>
      </c>
      <c r="EG80" s="320" t="str">
        <f>IF('Input - Personnel'!EI31=0,"",ROUND('Input - Personnel'!$I31*'Input - Personnel'!EI31,2))</f>
        <v/>
      </c>
      <c r="EH80" s="320" t="str">
        <f>IF('Input - Personnel'!EJ31=0,"",ROUND('Input - Personnel'!$I31*'Input - Personnel'!EJ31,2))</f>
        <v/>
      </c>
      <c r="EI80" s="320" t="str">
        <f>IF('Input - Personnel'!EK31=0,"",ROUND('Input - Personnel'!$I31*'Input - Personnel'!EK31,2))</f>
        <v/>
      </c>
      <c r="EJ80" s="320" t="str">
        <f>IF('Input - Personnel'!EL31=0,"",ROUND('Input - Personnel'!$I31*'Input - Personnel'!EL31,2))</f>
        <v/>
      </c>
      <c r="EK80" s="320" t="str">
        <f>IF('Input - Personnel'!EM31=0,"",ROUND('Input - Personnel'!$I31*'Input - Personnel'!EM31,2))</f>
        <v/>
      </c>
      <c r="EL80" s="320" t="str">
        <f>IF('Input - Personnel'!EN31=0,"",ROUND('Input - Personnel'!$I31*'Input - Personnel'!EN31,2))</f>
        <v/>
      </c>
      <c r="EM80" s="320" t="str">
        <f>IF('Input - Personnel'!EO31=0,"",ROUND('Input - Personnel'!$I31*'Input - Personnel'!EO31,2))</f>
        <v/>
      </c>
      <c r="EN80" s="320" t="str">
        <f>IF('Input - Personnel'!EP31=0,"",ROUND('Input - Personnel'!$I31*'Input - Personnel'!EP31,2))</f>
        <v/>
      </c>
      <c r="EO80" s="320" t="str">
        <f>IF('Input - Personnel'!EQ31=0,"",ROUND('Input - Personnel'!$I31*'Input - Personnel'!EQ31,2))</f>
        <v/>
      </c>
      <c r="EP80" s="320" t="str">
        <f>IF('Input - Personnel'!ER31=0,"",ROUND('Input - Personnel'!$I31*'Input - Personnel'!ER31,2))</f>
        <v/>
      </c>
      <c r="EQ80" s="320" t="str">
        <f>IF('Input - Personnel'!ES31=0,"",ROUND('Input - Personnel'!$I31*'Input - Personnel'!ES31,2))</f>
        <v/>
      </c>
      <c r="ER80" s="320" t="str">
        <f>IF('Input - Personnel'!ET31=0,"",ROUND('Input - Personnel'!$I31*'Input - Personnel'!ET31,2))</f>
        <v/>
      </c>
      <c r="ES80" s="320" t="str">
        <f>IF('Input - Personnel'!EU31=0,"",ROUND('Input - Personnel'!$I31*'Input - Personnel'!EU31,2))</f>
        <v/>
      </c>
    </row>
    <row r="81" spans="1:149" s="25" customFormat="1">
      <c r="A81" s="853" t="str">
        <f>IF('Input - Personnel'!A32=0,"",_xlfn.CONCAT('Input - Personnel'!A32,"  / ",'Input - Personnel'!C32))</f>
        <v/>
      </c>
      <c r="B81" s="854"/>
      <c r="C81" s="869"/>
      <c r="D81" s="317" t="str">
        <f>IF('Input - Personnel'!G32=0,"",'Input - Personnel'!G32)</f>
        <v/>
      </c>
      <c r="E81" s="337" t="str">
        <f>IF('Input - Personnel'!D32=0,"",'Input - Personnel'!D32)</f>
        <v/>
      </c>
      <c r="F81" s="335" t="str">
        <f>IF('Input - Personnel'!E32=0,"",SUM('Input - Personnel'!E32,'Input - Personnel'!F32))</f>
        <v/>
      </c>
      <c r="G81" s="329" t="str">
        <f>IF('Input - Personnel'!H32=0,"",'Input - Personnel'!H32)</f>
        <v/>
      </c>
      <c r="H81" s="320" t="str">
        <f t="shared" si="16"/>
        <v/>
      </c>
      <c r="I81" s="320" t="str">
        <f>IF('Input - Personnel'!K32=0,"",ROUND('Input - Personnel'!$I32*'Input - Personnel'!K32,2))</f>
        <v/>
      </c>
      <c r="J81" s="320" t="str">
        <f>IF('Input - Personnel'!L32=0,"",ROUND('Input - Personnel'!$I32*'Input - Personnel'!L32,2))</f>
        <v/>
      </c>
      <c r="K81" s="320" t="str">
        <f>IF('Input - Personnel'!M32=0,"",ROUND('Input - Personnel'!$I32*'Input - Personnel'!M32,2))</f>
        <v/>
      </c>
      <c r="L81" s="320" t="str">
        <f>IF('Input - Personnel'!N32=0,"",ROUND('Input - Personnel'!$I32*'Input - Personnel'!N32,2))</f>
        <v/>
      </c>
      <c r="M81" s="320" t="str">
        <f>IF('Input - Personnel'!O32=0,"",ROUND('Input - Personnel'!$I32*'Input - Personnel'!O32,2))</f>
        <v/>
      </c>
      <c r="N81" s="320" t="str">
        <f>IF('Input - Personnel'!P32=0,"",ROUND('Input - Personnel'!$I32*'Input - Personnel'!P32,2))</f>
        <v/>
      </c>
      <c r="O81" s="320" t="str">
        <f>IF('Input - Personnel'!Q32=0,"",ROUND('Input - Personnel'!$I32*'Input - Personnel'!Q32,2))</f>
        <v/>
      </c>
      <c r="P81" s="320" t="str">
        <f>IF('Input - Personnel'!R32=0,"",ROUND('Input - Personnel'!$I32*'Input - Personnel'!R32,2))</f>
        <v/>
      </c>
      <c r="Q81" s="320" t="str">
        <f>IF('Input - Personnel'!S32=0,"",ROUND('Input - Personnel'!$I32*'Input - Personnel'!S32,2))</f>
        <v/>
      </c>
      <c r="R81" s="320" t="str">
        <f>IF('Input - Personnel'!T32=0,"",ROUND('Input - Personnel'!$I32*'Input - Personnel'!T32,2))</f>
        <v/>
      </c>
      <c r="S81" s="320" t="str">
        <f>IF('Input - Personnel'!U32=0,"",ROUND('Input - Personnel'!$I32*'Input - Personnel'!U32,2))</f>
        <v/>
      </c>
      <c r="T81" s="320" t="str">
        <f>IF('Input - Personnel'!V32=0,"",ROUND('Input - Personnel'!$I32*'Input - Personnel'!V32,2))</f>
        <v/>
      </c>
      <c r="U81" s="320" t="str">
        <f>IF('Input - Personnel'!W32=0,"",ROUND('Input - Personnel'!$I32*'Input - Personnel'!W32,2))</f>
        <v/>
      </c>
      <c r="V81" s="320" t="str">
        <f>IF('Input - Personnel'!X32=0,"",ROUND('Input - Personnel'!$I32*'Input - Personnel'!X32,2))</f>
        <v/>
      </c>
      <c r="W81" s="320" t="str">
        <f>IF('Input - Personnel'!Y32=0,"",ROUND('Input - Personnel'!$I32*'Input - Personnel'!Y32,2))</f>
        <v/>
      </c>
      <c r="X81" s="320" t="str">
        <f>IF('Input - Personnel'!Z32=0,"",ROUND('Input - Personnel'!$I32*'Input - Personnel'!Z32,2))</f>
        <v/>
      </c>
      <c r="Y81" s="320" t="str">
        <f>IF('Input - Personnel'!AA32=0,"",ROUND('Input - Personnel'!$I32*'Input - Personnel'!AA32,2))</f>
        <v/>
      </c>
      <c r="Z81" s="320" t="str">
        <f>IF('Input - Personnel'!AB32=0,"",ROUND('Input - Personnel'!$I32*'Input - Personnel'!AB32,2))</f>
        <v/>
      </c>
      <c r="AA81" s="320" t="str">
        <f>IF('Input - Personnel'!AC32=0,"",ROUND('Input - Personnel'!$I32*'Input - Personnel'!AC32,2))</f>
        <v/>
      </c>
      <c r="AB81" s="320" t="str">
        <f>IF('Input - Personnel'!AD32=0,"",ROUND('Input - Personnel'!$I32*'Input - Personnel'!AD32,2))</f>
        <v/>
      </c>
      <c r="AC81" s="320" t="str">
        <f>IF('Input - Personnel'!AE32=0,"",ROUND('Input - Personnel'!$I32*'Input - Personnel'!AE32,2))</f>
        <v/>
      </c>
      <c r="AD81" s="320" t="str">
        <f>IF('Input - Personnel'!AF32=0,"",ROUND('Input - Personnel'!$I32*'Input - Personnel'!AF32,2))</f>
        <v/>
      </c>
      <c r="AE81" s="320" t="str">
        <f>IF('Input - Personnel'!AG32=0,"",ROUND('Input - Personnel'!$I32*'Input - Personnel'!AG32,2))</f>
        <v/>
      </c>
      <c r="AF81" s="320" t="str">
        <f>IF('Input - Personnel'!AH32=0,"",ROUND('Input - Personnel'!$I32*'Input - Personnel'!AH32,2))</f>
        <v/>
      </c>
      <c r="AG81" s="320" t="str">
        <f>IF('Input - Personnel'!AI32=0,"",ROUND('Input - Personnel'!$I32*'Input - Personnel'!AI32,2))</f>
        <v/>
      </c>
      <c r="AH81" s="320" t="str">
        <f>IF('Input - Personnel'!AJ32=0,"",ROUND('Input - Personnel'!$I32*'Input - Personnel'!AJ32,2))</f>
        <v/>
      </c>
      <c r="AI81" s="320" t="str">
        <f>IF('Input - Personnel'!AK32=0,"",ROUND('Input - Personnel'!$I32*'Input - Personnel'!AK32,2))</f>
        <v/>
      </c>
      <c r="AJ81" s="320" t="str">
        <f>IF('Input - Personnel'!AL32=0,"",ROUND('Input - Personnel'!$I32*'Input - Personnel'!AL32,2))</f>
        <v/>
      </c>
      <c r="AK81" s="320" t="str">
        <f>IF('Input - Personnel'!AM32=0,"",ROUND('Input - Personnel'!$I32*'Input - Personnel'!AM32,2))</f>
        <v/>
      </c>
      <c r="AL81" s="320" t="str">
        <f>IF('Input - Personnel'!AN32=0,"",ROUND('Input - Personnel'!$I32*'Input - Personnel'!AN32,2))</f>
        <v/>
      </c>
      <c r="AM81" s="320" t="str">
        <f>IF('Input - Personnel'!AO32=0,"",ROUND('Input - Personnel'!$I32*'Input - Personnel'!AO32,2))</f>
        <v/>
      </c>
      <c r="AN81" s="320" t="str">
        <f>IF('Input - Personnel'!AP32=0,"",ROUND('Input - Personnel'!$I32*'Input - Personnel'!AP32,2))</f>
        <v/>
      </c>
      <c r="AO81" s="320" t="str">
        <f>IF('Input - Personnel'!AQ32=0,"",ROUND('Input - Personnel'!$I32*'Input - Personnel'!AQ32,2))</f>
        <v/>
      </c>
      <c r="AP81" s="320" t="str">
        <f>IF('Input - Personnel'!AR32=0,"",ROUND('Input - Personnel'!$I32*'Input - Personnel'!AR32,2))</f>
        <v/>
      </c>
      <c r="AQ81" s="320" t="str">
        <f>IF('Input - Personnel'!AS32=0,"",ROUND('Input - Personnel'!$I32*'Input - Personnel'!AS32,2))</f>
        <v/>
      </c>
      <c r="AR81" s="320" t="str">
        <f>IF('Input - Personnel'!AT32=0,"",ROUND('Input - Personnel'!$I32*'Input - Personnel'!AT32,2))</f>
        <v/>
      </c>
      <c r="AS81" s="320" t="str">
        <f>IF('Input - Personnel'!AU32=0,"",ROUND('Input - Personnel'!$I32*'Input - Personnel'!AU32,2))</f>
        <v/>
      </c>
      <c r="AT81" s="320" t="str">
        <f>IF('Input - Personnel'!AV32=0,"",ROUND('Input - Personnel'!$I32*'Input - Personnel'!AV32,2))</f>
        <v/>
      </c>
      <c r="AU81" s="320" t="str">
        <f>IF('Input - Personnel'!AW32=0,"",ROUND('Input - Personnel'!$I32*'Input - Personnel'!AW32,2))</f>
        <v/>
      </c>
      <c r="AV81" s="320" t="str">
        <f>IF('Input - Personnel'!AX32=0,"",ROUND('Input - Personnel'!$I32*'Input - Personnel'!AX32,2))</f>
        <v/>
      </c>
      <c r="AW81" s="320" t="str">
        <f>IF('Input - Personnel'!AY32=0,"",ROUND('Input - Personnel'!$I32*'Input - Personnel'!AY32,2))</f>
        <v/>
      </c>
      <c r="AX81" s="320" t="str">
        <f>IF('Input - Personnel'!AZ32=0,"",ROUND('Input - Personnel'!$I32*'Input - Personnel'!AZ32,2))</f>
        <v/>
      </c>
      <c r="AY81" s="320" t="str">
        <f>IF('Input - Personnel'!BA32=0,"",ROUND('Input - Personnel'!$I32*'Input - Personnel'!BA32,2))</f>
        <v/>
      </c>
      <c r="AZ81" s="320" t="str">
        <f>IF('Input - Personnel'!BB32=0,"",ROUND('Input - Personnel'!$I32*'Input - Personnel'!BB32,2))</f>
        <v/>
      </c>
      <c r="BA81" s="320" t="str">
        <f>IF('Input - Personnel'!BC32=0,"",ROUND('Input - Personnel'!$I32*'Input - Personnel'!BC32,2))</f>
        <v/>
      </c>
      <c r="BB81" s="320" t="str">
        <f>IF('Input - Personnel'!BD32=0,"",ROUND('Input - Personnel'!$I32*'Input - Personnel'!BD32,2))</f>
        <v/>
      </c>
      <c r="BC81" s="320" t="str">
        <f>IF('Input - Personnel'!BE32=0,"",ROUND('Input - Personnel'!$I32*'Input - Personnel'!BE32,2))</f>
        <v/>
      </c>
      <c r="BD81" s="320" t="str">
        <f>IF('Input - Personnel'!BF32=0,"",ROUND('Input - Personnel'!$I32*'Input - Personnel'!BF32,2))</f>
        <v/>
      </c>
      <c r="BE81" s="320" t="str">
        <f>IF('Input - Personnel'!BG32=0,"",ROUND('Input - Personnel'!$I32*'Input - Personnel'!BG32,2))</f>
        <v/>
      </c>
      <c r="BF81" s="320" t="str">
        <f>IF('Input - Personnel'!BH32=0,"",ROUND('Input - Personnel'!$I32*'Input - Personnel'!BH32,2))</f>
        <v/>
      </c>
      <c r="BG81" s="320" t="str">
        <f>IF('Input - Personnel'!BI32=0,"",ROUND('Input - Personnel'!$I32*'Input - Personnel'!BI32,2))</f>
        <v/>
      </c>
      <c r="BH81" s="320" t="str">
        <f>IF('Input - Personnel'!BJ32=0,"",ROUND('Input - Personnel'!$I32*'Input - Personnel'!BJ32,2))</f>
        <v/>
      </c>
      <c r="BI81" s="320" t="str">
        <f>IF('Input - Personnel'!BK32=0,"",ROUND('Input - Personnel'!$I32*'Input - Personnel'!BK32,2))</f>
        <v/>
      </c>
      <c r="BJ81" s="320" t="str">
        <f>IF('Input - Personnel'!BL32=0,"",ROUND('Input - Personnel'!$I32*'Input - Personnel'!BL32,2))</f>
        <v/>
      </c>
      <c r="BK81" s="320" t="str">
        <f>IF('Input - Personnel'!BM32=0,"",ROUND('Input - Personnel'!$I32*'Input - Personnel'!BM32,2))</f>
        <v/>
      </c>
      <c r="BL81" s="320" t="str">
        <f>IF('Input - Personnel'!BN32=0,"",ROUND('Input - Personnel'!$I32*'Input - Personnel'!BN32,2))</f>
        <v/>
      </c>
      <c r="BM81" s="320" t="str">
        <f>IF('Input - Personnel'!BO32=0,"",ROUND('Input - Personnel'!$I32*'Input - Personnel'!BO32,2))</f>
        <v/>
      </c>
      <c r="BN81" s="320" t="str">
        <f>IF('Input - Personnel'!BP32=0,"",ROUND('Input - Personnel'!$I32*'Input - Personnel'!BP32,2))</f>
        <v/>
      </c>
      <c r="BO81" s="320" t="str">
        <f>IF('Input - Personnel'!BQ32=0,"",ROUND('Input - Personnel'!$I32*'Input - Personnel'!BQ32,2))</f>
        <v/>
      </c>
      <c r="BP81" s="320" t="str">
        <f>IF('Input - Personnel'!BR32=0,"",ROUND('Input - Personnel'!$I32*'Input - Personnel'!BR32,2))</f>
        <v/>
      </c>
      <c r="BQ81" s="320" t="str">
        <f>IF('Input - Personnel'!BS32=0,"",ROUND('Input - Personnel'!$I32*'Input - Personnel'!BS32,2))</f>
        <v/>
      </c>
      <c r="BR81" s="320" t="str">
        <f>IF('Input - Personnel'!BT32=0,"",ROUND('Input - Personnel'!$I32*'Input - Personnel'!BT32,2))</f>
        <v/>
      </c>
      <c r="BS81" s="320" t="str">
        <f>IF('Input - Personnel'!BU32=0,"",ROUND('Input - Personnel'!$I32*'Input - Personnel'!BU32,2))</f>
        <v/>
      </c>
      <c r="BT81" s="320" t="str">
        <f>IF('Input - Personnel'!BV32=0,"",ROUND('Input - Personnel'!$I32*'Input - Personnel'!BV32,2))</f>
        <v/>
      </c>
      <c r="BU81" s="320" t="str">
        <f>IF('Input - Personnel'!BW32=0,"",ROUND('Input - Personnel'!$I32*'Input - Personnel'!BW32,2))</f>
        <v/>
      </c>
      <c r="BV81" s="320" t="str">
        <f>IF('Input - Personnel'!BX32=0,"",ROUND('Input - Personnel'!$I32*'Input - Personnel'!BX32,2))</f>
        <v/>
      </c>
      <c r="BW81" s="320" t="str">
        <f>IF('Input - Personnel'!BY32=0,"",ROUND('Input - Personnel'!$I32*'Input - Personnel'!BY32,2))</f>
        <v/>
      </c>
      <c r="BX81" s="320" t="str">
        <f>IF('Input - Personnel'!BZ32=0,"",ROUND('Input - Personnel'!$I32*'Input - Personnel'!BZ32,2))</f>
        <v/>
      </c>
      <c r="BY81" s="320" t="str">
        <f>IF('Input - Personnel'!CA32=0,"",ROUND('Input - Personnel'!$I32*'Input - Personnel'!CA32,2))</f>
        <v/>
      </c>
      <c r="BZ81" s="320" t="str">
        <f>IF('Input - Personnel'!CB32=0,"",ROUND('Input - Personnel'!$I32*'Input - Personnel'!CB32,2))</f>
        <v/>
      </c>
      <c r="CA81" s="320" t="str">
        <f>IF('Input - Personnel'!CC32=0,"",ROUND('Input - Personnel'!$I32*'Input - Personnel'!CC32,2))</f>
        <v/>
      </c>
      <c r="CB81" s="320" t="str">
        <f>IF('Input - Personnel'!CD32=0,"",ROUND('Input - Personnel'!$I32*'Input - Personnel'!CD32,2))</f>
        <v/>
      </c>
      <c r="CC81" s="320" t="str">
        <f>IF('Input - Personnel'!CE32=0,"",ROUND('Input - Personnel'!$I32*'Input - Personnel'!CE32,2))</f>
        <v/>
      </c>
      <c r="CD81" s="320" t="str">
        <f>IF('Input - Personnel'!CF32=0,"",ROUND('Input - Personnel'!$I32*'Input - Personnel'!CF32,2))</f>
        <v/>
      </c>
      <c r="CE81" s="320" t="str">
        <f>IF('Input - Personnel'!CG32=0,"",ROUND('Input - Personnel'!$I32*'Input - Personnel'!CG32,2))</f>
        <v/>
      </c>
      <c r="CF81" s="320" t="str">
        <f>IF('Input - Personnel'!CH32=0,"",ROUND('Input - Personnel'!$I32*'Input - Personnel'!CH32,2))</f>
        <v/>
      </c>
      <c r="CG81" s="320" t="str">
        <f>IF('Input - Personnel'!CI32=0,"",ROUND('Input - Personnel'!$I32*'Input - Personnel'!CI32,2))</f>
        <v/>
      </c>
      <c r="CH81" s="320" t="str">
        <f>IF('Input - Personnel'!CJ32=0,"",ROUND('Input - Personnel'!$I32*'Input - Personnel'!CJ32,2))</f>
        <v/>
      </c>
      <c r="CI81" s="320" t="str">
        <f>IF('Input - Personnel'!CK32=0,"",ROUND('Input - Personnel'!$I32*'Input - Personnel'!CK32,2))</f>
        <v/>
      </c>
      <c r="CJ81" s="320" t="str">
        <f>IF('Input - Personnel'!CL32=0,"",ROUND('Input - Personnel'!$I32*'Input - Personnel'!CL32,2))</f>
        <v/>
      </c>
      <c r="CK81" s="320" t="str">
        <f>IF('Input - Personnel'!CM32=0,"",ROUND('Input - Personnel'!$I32*'Input - Personnel'!CM32,2))</f>
        <v/>
      </c>
      <c r="CL81" s="320" t="str">
        <f>IF('Input - Personnel'!CN32=0,"",ROUND('Input - Personnel'!$I32*'Input - Personnel'!CN32,2))</f>
        <v/>
      </c>
      <c r="CM81" s="320" t="str">
        <f>IF('Input - Personnel'!CO32=0,"",ROUND('Input - Personnel'!$I32*'Input - Personnel'!CO32,2))</f>
        <v/>
      </c>
      <c r="CN81" s="320" t="str">
        <f>IF('Input - Personnel'!CP32=0,"",ROUND('Input - Personnel'!$I32*'Input - Personnel'!CP32,2))</f>
        <v/>
      </c>
      <c r="CO81" s="320" t="str">
        <f>IF('Input - Personnel'!CQ32=0,"",ROUND('Input - Personnel'!$I32*'Input - Personnel'!CQ32,2))</f>
        <v/>
      </c>
      <c r="CP81" s="320" t="str">
        <f>IF('Input - Personnel'!CR32=0,"",ROUND('Input - Personnel'!$I32*'Input - Personnel'!CR32,2))</f>
        <v/>
      </c>
      <c r="CQ81" s="320" t="str">
        <f>IF('Input - Personnel'!CS32=0,"",ROUND('Input - Personnel'!$I32*'Input - Personnel'!CS32,2))</f>
        <v/>
      </c>
      <c r="CR81" s="320" t="str">
        <f>IF('Input - Personnel'!CT32=0,"",ROUND('Input - Personnel'!$I32*'Input - Personnel'!CT32,2))</f>
        <v/>
      </c>
      <c r="CS81" s="320" t="str">
        <f>IF('Input - Personnel'!CU32=0,"",ROUND('Input - Personnel'!$I32*'Input - Personnel'!CU32,2))</f>
        <v/>
      </c>
      <c r="CT81" s="320" t="str">
        <f>IF('Input - Personnel'!CV32=0,"",ROUND('Input - Personnel'!$I32*'Input - Personnel'!CV32,2))</f>
        <v/>
      </c>
      <c r="CU81" s="320" t="str">
        <f>IF('Input - Personnel'!CW32=0,"",ROUND('Input - Personnel'!$I32*'Input - Personnel'!CW32,2))</f>
        <v/>
      </c>
      <c r="CV81" s="320" t="str">
        <f>IF('Input - Personnel'!CX32=0,"",ROUND('Input - Personnel'!$I32*'Input - Personnel'!CX32,2))</f>
        <v/>
      </c>
      <c r="CW81" s="320" t="str">
        <f>IF('Input - Personnel'!CY32=0,"",ROUND('Input - Personnel'!$I32*'Input - Personnel'!CY32,2))</f>
        <v/>
      </c>
      <c r="CX81" s="320" t="str">
        <f>IF('Input - Personnel'!CZ32=0,"",ROUND('Input - Personnel'!$I32*'Input - Personnel'!CZ32,2))</f>
        <v/>
      </c>
      <c r="CY81" s="320" t="str">
        <f>IF('Input - Personnel'!DA32=0,"",ROUND('Input - Personnel'!$I32*'Input - Personnel'!DA32,2))</f>
        <v/>
      </c>
      <c r="CZ81" s="320" t="str">
        <f>IF('Input - Personnel'!DB32=0,"",ROUND('Input - Personnel'!$I32*'Input - Personnel'!DB32,2))</f>
        <v/>
      </c>
      <c r="DA81" s="320" t="str">
        <f>IF('Input - Personnel'!DC32=0,"",ROUND('Input - Personnel'!$I32*'Input - Personnel'!DC32,2))</f>
        <v/>
      </c>
      <c r="DB81" s="320" t="str">
        <f>IF('Input - Personnel'!DD32=0,"",ROUND('Input - Personnel'!$I32*'Input - Personnel'!DD32,2))</f>
        <v/>
      </c>
      <c r="DC81" s="320" t="str">
        <f>IF('Input - Personnel'!DE32=0,"",ROUND('Input - Personnel'!$I32*'Input - Personnel'!DE32,2))</f>
        <v/>
      </c>
      <c r="DD81" s="320" t="str">
        <f>IF('Input - Personnel'!DF32=0,"",ROUND('Input - Personnel'!$I32*'Input - Personnel'!DF32,2))</f>
        <v/>
      </c>
      <c r="DE81" s="320" t="str">
        <f>IF('Input - Personnel'!DG32=0,"",ROUND('Input - Personnel'!$I32*'Input - Personnel'!DG32,2))</f>
        <v/>
      </c>
      <c r="DF81" s="320" t="str">
        <f>IF('Input - Personnel'!DH32=0,"",ROUND('Input - Personnel'!$I32*'Input - Personnel'!DH32,2))</f>
        <v/>
      </c>
      <c r="DG81" s="320" t="str">
        <f>IF('Input - Personnel'!DI32=0,"",ROUND('Input - Personnel'!$I32*'Input - Personnel'!DI32,2))</f>
        <v/>
      </c>
      <c r="DH81" s="320" t="str">
        <f>IF('Input - Personnel'!DJ32=0,"",ROUND('Input - Personnel'!$I32*'Input - Personnel'!DJ32,2))</f>
        <v/>
      </c>
      <c r="DI81" s="320" t="str">
        <f>IF('Input - Personnel'!DK32=0,"",ROUND('Input - Personnel'!$I32*'Input - Personnel'!DK32,2))</f>
        <v/>
      </c>
      <c r="DJ81" s="320" t="str">
        <f>IF('Input - Personnel'!DL32=0,"",ROUND('Input - Personnel'!$I32*'Input - Personnel'!DL32,2))</f>
        <v/>
      </c>
      <c r="DK81" s="320" t="str">
        <f>IF('Input - Personnel'!DM32=0,"",ROUND('Input - Personnel'!$I32*'Input - Personnel'!DM32,2))</f>
        <v/>
      </c>
      <c r="DL81" s="320" t="str">
        <f>IF('Input - Personnel'!DN32=0,"",ROUND('Input - Personnel'!$I32*'Input - Personnel'!DN32,2))</f>
        <v/>
      </c>
      <c r="DM81" s="320" t="str">
        <f>IF('Input - Personnel'!DO32=0,"",ROUND('Input - Personnel'!$I32*'Input - Personnel'!DO32,2))</f>
        <v/>
      </c>
      <c r="DN81" s="320" t="str">
        <f>IF('Input - Personnel'!DP32=0,"",ROUND('Input - Personnel'!$I32*'Input - Personnel'!DP32,2))</f>
        <v/>
      </c>
      <c r="DO81" s="320" t="str">
        <f>IF('Input - Personnel'!DQ32=0,"",ROUND('Input - Personnel'!$I32*'Input - Personnel'!DQ32,2))</f>
        <v/>
      </c>
      <c r="DP81" s="320" t="str">
        <f>IF('Input - Personnel'!DR32=0,"",ROUND('Input - Personnel'!$I32*'Input - Personnel'!DR32,2))</f>
        <v/>
      </c>
      <c r="DQ81" s="320" t="str">
        <f>IF('Input - Personnel'!DS32=0,"",ROUND('Input - Personnel'!$I32*'Input - Personnel'!DS32,2))</f>
        <v/>
      </c>
      <c r="DR81" s="320" t="str">
        <f>IF('Input - Personnel'!DT32=0,"",ROUND('Input - Personnel'!$I32*'Input - Personnel'!DT32,2))</f>
        <v/>
      </c>
      <c r="DS81" s="320" t="str">
        <f>IF('Input - Personnel'!DU32=0,"",ROUND('Input - Personnel'!$I32*'Input - Personnel'!DU32,2))</f>
        <v/>
      </c>
      <c r="DT81" s="320" t="str">
        <f>IF('Input - Personnel'!DV32=0,"",ROUND('Input - Personnel'!$I32*'Input - Personnel'!DV32,2))</f>
        <v/>
      </c>
      <c r="DU81" s="320" t="str">
        <f>IF('Input - Personnel'!DW32=0,"",ROUND('Input - Personnel'!$I32*'Input - Personnel'!DW32,2))</f>
        <v/>
      </c>
      <c r="DV81" s="320" t="str">
        <f>IF('Input - Personnel'!DX32=0,"",ROUND('Input - Personnel'!$I32*'Input - Personnel'!DX32,2))</f>
        <v/>
      </c>
      <c r="DW81" s="320" t="str">
        <f>IF('Input - Personnel'!DY32=0,"",ROUND('Input - Personnel'!$I32*'Input - Personnel'!DY32,2))</f>
        <v/>
      </c>
      <c r="DX81" s="320" t="str">
        <f>IF('Input - Personnel'!DZ32=0,"",ROUND('Input - Personnel'!$I32*'Input - Personnel'!DZ32,2))</f>
        <v/>
      </c>
      <c r="DY81" s="320" t="str">
        <f>IF('Input - Personnel'!EA32=0,"",ROUND('Input - Personnel'!$I32*'Input - Personnel'!EA32,2))</f>
        <v/>
      </c>
      <c r="DZ81" s="320" t="str">
        <f>IF('Input - Personnel'!EB32=0,"",ROUND('Input - Personnel'!$I32*'Input - Personnel'!EB32,2))</f>
        <v/>
      </c>
      <c r="EA81" s="320" t="str">
        <f>IF('Input - Personnel'!EC32=0,"",ROUND('Input - Personnel'!$I32*'Input - Personnel'!EC32,2))</f>
        <v/>
      </c>
      <c r="EB81" s="320" t="str">
        <f>IF('Input - Personnel'!ED32=0,"",ROUND('Input - Personnel'!$I32*'Input - Personnel'!ED32,2))</f>
        <v/>
      </c>
      <c r="EC81" s="320" t="str">
        <f>IF('Input - Personnel'!EE32=0,"",ROUND('Input - Personnel'!$I32*'Input - Personnel'!EE32,2))</f>
        <v/>
      </c>
      <c r="ED81" s="320" t="str">
        <f>IF('Input - Personnel'!EF32=0,"",ROUND('Input - Personnel'!$I32*'Input - Personnel'!EF32,2))</f>
        <v/>
      </c>
      <c r="EE81" s="320" t="str">
        <f>IF('Input - Personnel'!EG32=0,"",ROUND('Input - Personnel'!$I32*'Input - Personnel'!EG32,2))</f>
        <v/>
      </c>
      <c r="EF81" s="320" t="str">
        <f>IF('Input - Personnel'!EH32=0,"",ROUND('Input - Personnel'!$I32*'Input - Personnel'!EH32,2))</f>
        <v/>
      </c>
      <c r="EG81" s="320" t="str">
        <f>IF('Input - Personnel'!EI32=0,"",ROUND('Input - Personnel'!$I32*'Input - Personnel'!EI32,2))</f>
        <v/>
      </c>
      <c r="EH81" s="320" t="str">
        <f>IF('Input - Personnel'!EJ32=0,"",ROUND('Input - Personnel'!$I32*'Input - Personnel'!EJ32,2))</f>
        <v/>
      </c>
      <c r="EI81" s="320" t="str">
        <f>IF('Input - Personnel'!EK32=0,"",ROUND('Input - Personnel'!$I32*'Input - Personnel'!EK32,2))</f>
        <v/>
      </c>
      <c r="EJ81" s="320" t="str">
        <f>IF('Input - Personnel'!EL32=0,"",ROUND('Input - Personnel'!$I32*'Input - Personnel'!EL32,2))</f>
        <v/>
      </c>
      <c r="EK81" s="320" t="str">
        <f>IF('Input - Personnel'!EM32=0,"",ROUND('Input - Personnel'!$I32*'Input - Personnel'!EM32,2))</f>
        <v/>
      </c>
      <c r="EL81" s="320" t="str">
        <f>IF('Input - Personnel'!EN32=0,"",ROUND('Input - Personnel'!$I32*'Input - Personnel'!EN32,2))</f>
        <v/>
      </c>
      <c r="EM81" s="320" t="str">
        <f>IF('Input - Personnel'!EO32=0,"",ROUND('Input - Personnel'!$I32*'Input - Personnel'!EO32,2))</f>
        <v/>
      </c>
      <c r="EN81" s="320" t="str">
        <f>IF('Input - Personnel'!EP32=0,"",ROUND('Input - Personnel'!$I32*'Input - Personnel'!EP32,2))</f>
        <v/>
      </c>
      <c r="EO81" s="320" t="str">
        <f>IF('Input - Personnel'!EQ32=0,"",ROUND('Input - Personnel'!$I32*'Input - Personnel'!EQ32,2))</f>
        <v/>
      </c>
      <c r="EP81" s="320" t="str">
        <f>IF('Input - Personnel'!ER32=0,"",ROUND('Input - Personnel'!$I32*'Input - Personnel'!ER32,2))</f>
        <v/>
      </c>
      <c r="EQ81" s="320" t="str">
        <f>IF('Input - Personnel'!ES32=0,"",ROUND('Input - Personnel'!$I32*'Input - Personnel'!ES32,2))</f>
        <v/>
      </c>
      <c r="ER81" s="320" t="str">
        <f>IF('Input - Personnel'!ET32=0,"",ROUND('Input - Personnel'!$I32*'Input - Personnel'!ET32,2))</f>
        <v/>
      </c>
      <c r="ES81" s="320" t="str">
        <f>IF('Input - Personnel'!EU32=0,"",ROUND('Input - Personnel'!$I32*'Input - Personnel'!EU32,2))</f>
        <v/>
      </c>
    </row>
    <row r="82" spans="1:149" s="25" customFormat="1">
      <c r="A82" s="853" t="str">
        <f>IF('Input - Personnel'!A33=0,"",_xlfn.CONCAT('Input - Personnel'!A33,"  / ",'Input - Personnel'!C33))</f>
        <v/>
      </c>
      <c r="B82" s="854"/>
      <c r="C82" s="869"/>
      <c r="D82" s="317" t="str">
        <f>IF('Input - Personnel'!G33=0,"",'Input - Personnel'!G33)</f>
        <v/>
      </c>
      <c r="E82" s="337" t="str">
        <f>IF('Input - Personnel'!D33=0,"",'Input - Personnel'!D33)</f>
        <v/>
      </c>
      <c r="F82" s="335" t="str">
        <f>IF('Input - Personnel'!E33=0,"",SUM('Input - Personnel'!E33,'Input - Personnel'!F33))</f>
        <v/>
      </c>
      <c r="G82" s="329" t="str">
        <f>IF('Input - Personnel'!H33=0,"",'Input - Personnel'!H33)</f>
        <v/>
      </c>
      <c r="H82" s="320" t="str">
        <f t="shared" si="16"/>
        <v/>
      </c>
      <c r="I82" s="320" t="str">
        <f>IF('Input - Personnel'!K33=0,"",ROUND('Input - Personnel'!$I33*'Input - Personnel'!K33,2))</f>
        <v/>
      </c>
      <c r="J82" s="320" t="str">
        <f>IF('Input - Personnel'!L33=0,"",ROUND('Input - Personnel'!$I33*'Input - Personnel'!L33,2))</f>
        <v/>
      </c>
      <c r="K82" s="320" t="str">
        <f>IF('Input - Personnel'!M33=0,"",ROUND('Input - Personnel'!$I33*'Input - Personnel'!M33,2))</f>
        <v/>
      </c>
      <c r="L82" s="320" t="str">
        <f>IF('Input - Personnel'!N33=0,"",ROUND('Input - Personnel'!$I33*'Input - Personnel'!N33,2))</f>
        <v/>
      </c>
      <c r="M82" s="320" t="str">
        <f>IF('Input - Personnel'!O33=0,"",ROUND('Input - Personnel'!$I33*'Input - Personnel'!O33,2))</f>
        <v/>
      </c>
      <c r="N82" s="320" t="str">
        <f>IF('Input - Personnel'!P33=0,"",ROUND('Input - Personnel'!$I33*'Input - Personnel'!P33,2))</f>
        <v/>
      </c>
      <c r="O82" s="320" t="str">
        <f>IF('Input - Personnel'!Q33=0,"",ROUND('Input - Personnel'!$I33*'Input - Personnel'!Q33,2))</f>
        <v/>
      </c>
      <c r="P82" s="320" t="str">
        <f>IF('Input - Personnel'!R33=0,"",ROUND('Input - Personnel'!$I33*'Input - Personnel'!R33,2))</f>
        <v/>
      </c>
      <c r="Q82" s="320" t="str">
        <f>IF('Input - Personnel'!S33=0,"",ROUND('Input - Personnel'!$I33*'Input - Personnel'!S33,2))</f>
        <v/>
      </c>
      <c r="R82" s="320" t="str">
        <f>IF('Input - Personnel'!T33=0,"",ROUND('Input - Personnel'!$I33*'Input - Personnel'!T33,2))</f>
        <v/>
      </c>
      <c r="S82" s="320" t="str">
        <f>IF('Input - Personnel'!U33=0,"",ROUND('Input - Personnel'!$I33*'Input - Personnel'!U33,2))</f>
        <v/>
      </c>
      <c r="T82" s="320" t="str">
        <f>IF('Input - Personnel'!V33=0,"",ROUND('Input - Personnel'!$I33*'Input - Personnel'!V33,2))</f>
        <v/>
      </c>
      <c r="U82" s="320" t="str">
        <f>IF('Input - Personnel'!W33=0,"",ROUND('Input - Personnel'!$I33*'Input - Personnel'!W33,2))</f>
        <v/>
      </c>
      <c r="V82" s="320" t="str">
        <f>IF('Input - Personnel'!X33=0,"",ROUND('Input - Personnel'!$I33*'Input - Personnel'!X33,2))</f>
        <v/>
      </c>
      <c r="W82" s="320" t="str">
        <f>IF('Input - Personnel'!Y33=0,"",ROUND('Input - Personnel'!$I33*'Input - Personnel'!Y33,2))</f>
        <v/>
      </c>
      <c r="X82" s="320" t="str">
        <f>IF('Input - Personnel'!Z33=0,"",ROUND('Input - Personnel'!$I33*'Input - Personnel'!Z33,2))</f>
        <v/>
      </c>
      <c r="Y82" s="320" t="str">
        <f>IF('Input - Personnel'!AA33=0,"",ROUND('Input - Personnel'!$I33*'Input - Personnel'!AA33,2))</f>
        <v/>
      </c>
      <c r="Z82" s="320" t="str">
        <f>IF('Input - Personnel'!AB33=0,"",ROUND('Input - Personnel'!$I33*'Input - Personnel'!AB33,2))</f>
        <v/>
      </c>
      <c r="AA82" s="320" t="str">
        <f>IF('Input - Personnel'!AC33=0,"",ROUND('Input - Personnel'!$I33*'Input - Personnel'!AC33,2))</f>
        <v/>
      </c>
      <c r="AB82" s="320" t="str">
        <f>IF('Input - Personnel'!AD33=0,"",ROUND('Input - Personnel'!$I33*'Input - Personnel'!AD33,2))</f>
        <v/>
      </c>
      <c r="AC82" s="320" t="str">
        <f>IF('Input - Personnel'!AE33=0,"",ROUND('Input - Personnel'!$I33*'Input - Personnel'!AE33,2))</f>
        <v/>
      </c>
      <c r="AD82" s="320" t="str">
        <f>IF('Input - Personnel'!AF33=0,"",ROUND('Input - Personnel'!$I33*'Input - Personnel'!AF33,2))</f>
        <v/>
      </c>
      <c r="AE82" s="320" t="str">
        <f>IF('Input - Personnel'!AG33=0,"",ROUND('Input - Personnel'!$I33*'Input - Personnel'!AG33,2))</f>
        <v/>
      </c>
      <c r="AF82" s="320" t="str">
        <f>IF('Input - Personnel'!AH33=0,"",ROUND('Input - Personnel'!$I33*'Input - Personnel'!AH33,2))</f>
        <v/>
      </c>
      <c r="AG82" s="320" t="str">
        <f>IF('Input - Personnel'!AI33=0,"",ROUND('Input - Personnel'!$I33*'Input - Personnel'!AI33,2))</f>
        <v/>
      </c>
      <c r="AH82" s="320" t="str">
        <f>IF('Input - Personnel'!AJ33=0,"",ROUND('Input - Personnel'!$I33*'Input - Personnel'!AJ33,2))</f>
        <v/>
      </c>
      <c r="AI82" s="320" t="str">
        <f>IF('Input - Personnel'!AK33=0,"",ROUND('Input - Personnel'!$I33*'Input - Personnel'!AK33,2))</f>
        <v/>
      </c>
      <c r="AJ82" s="320" t="str">
        <f>IF('Input - Personnel'!AL33=0,"",ROUND('Input - Personnel'!$I33*'Input - Personnel'!AL33,2))</f>
        <v/>
      </c>
      <c r="AK82" s="320" t="str">
        <f>IF('Input - Personnel'!AM33=0,"",ROUND('Input - Personnel'!$I33*'Input - Personnel'!AM33,2))</f>
        <v/>
      </c>
      <c r="AL82" s="320" t="str">
        <f>IF('Input - Personnel'!AN33=0,"",ROUND('Input - Personnel'!$I33*'Input - Personnel'!AN33,2))</f>
        <v/>
      </c>
      <c r="AM82" s="320" t="str">
        <f>IF('Input - Personnel'!AO33=0,"",ROUND('Input - Personnel'!$I33*'Input - Personnel'!AO33,2))</f>
        <v/>
      </c>
      <c r="AN82" s="320" t="str">
        <f>IF('Input - Personnel'!AP33=0,"",ROUND('Input - Personnel'!$I33*'Input - Personnel'!AP33,2))</f>
        <v/>
      </c>
      <c r="AO82" s="320" t="str">
        <f>IF('Input - Personnel'!AQ33=0,"",ROUND('Input - Personnel'!$I33*'Input - Personnel'!AQ33,2))</f>
        <v/>
      </c>
      <c r="AP82" s="320" t="str">
        <f>IF('Input - Personnel'!AR33=0,"",ROUND('Input - Personnel'!$I33*'Input - Personnel'!AR33,2))</f>
        <v/>
      </c>
      <c r="AQ82" s="320" t="str">
        <f>IF('Input - Personnel'!AS33=0,"",ROUND('Input - Personnel'!$I33*'Input - Personnel'!AS33,2))</f>
        <v/>
      </c>
      <c r="AR82" s="320" t="str">
        <f>IF('Input - Personnel'!AT33=0,"",ROUND('Input - Personnel'!$I33*'Input - Personnel'!AT33,2))</f>
        <v/>
      </c>
      <c r="AS82" s="320" t="str">
        <f>IF('Input - Personnel'!AU33=0,"",ROUND('Input - Personnel'!$I33*'Input - Personnel'!AU33,2))</f>
        <v/>
      </c>
      <c r="AT82" s="320" t="str">
        <f>IF('Input - Personnel'!AV33=0,"",ROUND('Input - Personnel'!$I33*'Input - Personnel'!AV33,2))</f>
        <v/>
      </c>
      <c r="AU82" s="320" t="str">
        <f>IF('Input - Personnel'!AW33=0,"",ROUND('Input - Personnel'!$I33*'Input - Personnel'!AW33,2))</f>
        <v/>
      </c>
      <c r="AV82" s="320" t="str">
        <f>IF('Input - Personnel'!AX33=0,"",ROUND('Input - Personnel'!$I33*'Input - Personnel'!AX33,2))</f>
        <v/>
      </c>
      <c r="AW82" s="320" t="str">
        <f>IF('Input - Personnel'!AY33=0,"",ROUND('Input - Personnel'!$I33*'Input - Personnel'!AY33,2))</f>
        <v/>
      </c>
      <c r="AX82" s="320" t="str">
        <f>IF('Input - Personnel'!AZ33=0,"",ROUND('Input - Personnel'!$I33*'Input - Personnel'!AZ33,2))</f>
        <v/>
      </c>
      <c r="AY82" s="320" t="str">
        <f>IF('Input - Personnel'!BA33=0,"",ROUND('Input - Personnel'!$I33*'Input - Personnel'!BA33,2))</f>
        <v/>
      </c>
      <c r="AZ82" s="320" t="str">
        <f>IF('Input - Personnel'!BB33=0,"",ROUND('Input - Personnel'!$I33*'Input - Personnel'!BB33,2))</f>
        <v/>
      </c>
      <c r="BA82" s="320" t="str">
        <f>IF('Input - Personnel'!BC33=0,"",ROUND('Input - Personnel'!$I33*'Input - Personnel'!BC33,2))</f>
        <v/>
      </c>
      <c r="BB82" s="320" t="str">
        <f>IF('Input - Personnel'!BD33=0,"",ROUND('Input - Personnel'!$I33*'Input - Personnel'!BD33,2))</f>
        <v/>
      </c>
      <c r="BC82" s="320" t="str">
        <f>IF('Input - Personnel'!BE33=0,"",ROUND('Input - Personnel'!$I33*'Input - Personnel'!BE33,2))</f>
        <v/>
      </c>
      <c r="BD82" s="320" t="str">
        <f>IF('Input - Personnel'!BF33=0,"",ROUND('Input - Personnel'!$I33*'Input - Personnel'!BF33,2))</f>
        <v/>
      </c>
      <c r="BE82" s="320" t="str">
        <f>IF('Input - Personnel'!BG33=0,"",ROUND('Input - Personnel'!$I33*'Input - Personnel'!BG33,2))</f>
        <v/>
      </c>
      <c r="BF82" s="320" t="str">
        <f>IF('Input - Personnel'!BH33=0,"",ROUND('Input - Personnel'!$I33*'Input - Personnel'!BH33,2))</f>
        <v/>
      </c>
      <c r="BG82" s="320" t="str">
        <f>IF('Input - Personnel'!BI33=0,"",ROUND('Input - Personnel'!$I33*'Input - Personnel'!BI33,2))</f>
        <v/>
      </c>
      <c r="BH82" s="320" t="str">
        <f>IF('Input - Personnel'!BJ33=0,"",ROUND('Input - Personnel'!$I33*'Input - Personnel'!BJ33,2))</f>
        <v/>
      </c>
      <c r="BI82" s="320" t="str">
        <f>IF('Input - Personnel'!BK33=0,"",ROUND('Input - Personnel'!$I33*'Input - Personnel'!BK33,2))</f>
        <v/>
      </c>
      <c r="BJ82" s="320" t="str">
        <f>IF('Input - Personnel'!BL33=0,"",ROUND('Input - Personnel'!$I33*'Input - Personnel'!BL33,2))</f>
        <v/>
      </c>
      <c r="BK82" s="320" t="str">
        <f>IF('Input - Personnel'!BM33=0,"",ROUND('Input - Personnel'!$I33*'Input - Personnel'!BM33,2))</f>
        <v/>
      </c>
      <c r="BL82" s="320" t="str">
        <f>IF('Input - Personnel'!BN33=0,"",ROUND('Input - Personnel'!$I33*'Input - Personnel'!BN33,2))</f>
        <v/>
      </c>
      <c r="BM82" s="320" t="str">
        <f>IF('Input - Personnel'!BO33=0,"",ROUND('Input - Personnel'!$I33*'Input - Personnel'!BO33,2))</f>
        <v/>
      </c>
      <c r="BN82" s="320" t="str">
        <f>IF('Input - Personnel'!BP33=0,"",ROUND('Input - Personnel'!$I33*'Input - Personnel'!BP33,2))</f>
        <v/>
      </c>
      <c r="BO82" s="320" t="str">
        <f>IF('Input - Personnel'!BQ33=0,"",ROUND('Input - Personnel'!$I33*'Input - Personnel'!BQ33,2))</f>
        <v/>
      </c>
      <c r="BP82" s="320" t="str">
        <f>IF('Input - Personnel'!BR33=0,"",ROUND('Input - Personnel'!$I33*'Input - Personnel'!BR33,2))</f>
        <v/>
      </c>
      <c r="BQ82" s="320" t="str">
        <f>IF('Input - Personnel'!BS33=0,"",ROUND('Input - Personnel'!$I33*'Input - Personnel'!BS33,2))</f>
        <v/>
      </c>
      <c r="BR82" s="320" t="str">
        <f>IF('Input - Personnel'!BT33=0,"",ROUND('Input - Personnel'!$I33*'Input - Personnel'!BT33,2))</f>
        <v/>
      </c>
      <c r="BS82" s="320" t="str">
        <f>IF('Input - Personnel'!BU33=0,"",ROUND('Input - Personnel'!$I33*'Input - Personnel'!BU33,2))</f>
        <v/>
      </c>
      <c r="BT82" s="320" t="str">
        <f>IF('Input - Personnel'!BV33=0,"",ROUND('Input - Personnel'!$I33*'Input - Personnel'!BV33,2))</f>
        <v/>
      </c>
      <c r="BU82" s="320" t="str">
        <f>IF('Input - Personnel'!BW33=0,"",ROUND('Input - Personnel'!$I33*'Input - Personnel'!BW33,2))</f>
        <v/>
      </c>
      <c r="BV82" s="320" t="str">
        <f>IF('Input - Personnel'!BX33=0,"",ROUND('Input - Personnel'!$I33*'Input - Personnel'!BX33,2))</f>
        <v/>
      </c>
      <c r="BW82" s="320" t="str">
        <f>IF('Input - Personnel'!BY33=0,"",ROUND('Input - Personnel'!$I33*'Input - Personnel'!BY33,2))</f>
        <v/>
      </c>
      <c r="BX82" s="320" t="str">
        <f>IF('Input - Personnel'!BZ33=0,"",ROUND('Input - Personnel'!$I33*'Input - Personnel'!BZ33,2))</f>
        <v/>
      </c>
      <c r="BY82" s="320" t="str">
        <f>IF('Input - Personnel'!CA33=0,"",ROUND('Input - Personnel'!$I33*'Input - Personnel'!CA33,2))</f>
        <v/>
      </c>
      <c r="BZ82" s="320" t="str">
        <f>IF('Input - Personnel'!CB33=0,"",ROUND('Input - Personnel'!$I33*'Input - Personnel'!CB33,2))</f>
        <v/>
      </c>
      <c r="CA82" s="320" t="str">
        <f>IF('Input - Personnel'!CC33=0,"",ROUND('Input - Personnel'!$I33*'Input - Personnel'!CC33,2))</f>
        <v/>
      </c>
      <c r="CB82" s="320" t="str">
        <f>IF('Input - Personnel'!CD33=0,"",ROUND('Input - Personnel'!$I33*'Input - Personnel'!CD33,2))</f>
        <v/>
      </c>
      <c r="CC82" s="320" t="str">
        <f>IF('Input - Personnel'!CE33=0,"",ROUND('Input - Personnel'!$I33*'Input - Personnel'!CE33,2))</f>
        <v/>
      </c>
      <c r="CD82" s="320" t="str">
        <f>IF('Input - Personnel'!CF33=0,"",ROUND('Input - Personnel'!$I33*'Input - Personnel'!CF33,2))</f>
        <v/>
      </c>
      <c r="CE82" s="320" t="str">
        <f>IF('Input - Personnel'!CG33=0,"",ROUND('Input - Personnel'!$I33*'Input - Personnel'!CG33,2))</f>
        <v/>
      </c>
      <c r="CF82" s="320" t="str">
        <f>IF('Input - Personnel'!CH33=0,"",ROUND('Input - Personnel'!$I33*'Input - Personnel'!CH33,2))</f>
        <v/>
      </c>
      <c r="CG82" s="320" t="str">
        <f>IF('Input - Personnel'!CI33=0,"",ROUND('Input - Personnel'!$I33*'Input - Personnel'!CI33,2))</f>
        <v/>
      </c>
      <c r="CH82" s="320" t="str">
        <f>IF('Input - Personnel'!CJ33=0,"",ROUND('Input - Personnel'!$I33*'Input - Personnel'!CJ33,2))</f>
        <v/>
      </c>
      <c r="CI82" s="320" t="str">
        <f>IF('Input - Personnel'!CK33=0,"",ROUND('Input - Personnel'!$I33*'Input - Personnel'!CK33,2))</f>
        <v/>
      </c>
      <c r="CJ82" s="320" t="str">
        <f>IF('Input - Personnel'!CL33=0,"",ROUND('Input - Personnel'!$I33*'Input - Personnel'!CL33,2))</f>
        <v/>
      </c>
      <c r="CK82" s="320" t="str">
        <f>IF('Input - Personnel'!CM33=0,"",ROUND('Input - Personnel'!$I33*'Input - Personnel'!CM33,2))</f>
        <v/>
      </c>
      <c r="CL82" s="320" t="str">
        <f>IF('Input - Personnel'!CN33=0,"",ROUND('Input - Personnel'!$I33*'Input - Personnel'!CN33,2))</f>
        <v/>
      </c>
      <c r="CM82" s="320" t="str">
        <f>IF('Input - Personnel'!CO33=0,"",ROUND('Input - Personnel'!$I33*'Input - Personnel'!CO33,2))</f>
        <v/>
      </c>
      <c r="CN82" s="320" t="str">
        <f>IF('Input - Personnel'!CP33=0,"",ROUND('Input - Personnel'!$I33*'Input - Personnel'!CP33,2))</f>
        <v/>
      </c>
      <c r="CO82" s="320" t="str">
        <f>IF('Input - Personnel'!CQ33=0,"",ROUND('Input - Personnel'!$I33*'Input - Personnel'!CQ33,2))</f>
        <v/>
      </c>
      <c r="CP82" s="320" t="str">
        <f>IF('Input - Personnel'!CR33=0,"",ROUND('Input - Personnel'!$I33*'Input - Personnel'!CR33,2))</f>
        <v/>
      </c>
      <c r="CQ82" s="320" t="str">
        <f>IF('Input - Personnel'!CS33=0,"",ROUND('Input - Personnel'!$I33*'Input - Personnel'!CS33,2))</f>
        <v/>
      </c>
      <c r="CR82" s="320" t="str">
        <f>IF('Input - Personnel'!CT33=0,"",ROUND('Input - Personnel'!$I33*'Input - Personnel'!CT33,2))</f>
        <v/>
      </c>
      <c r="CS82" s="320" t="str">
        <f>IF('Input - Personnel'!CU33=0,"",ROUND('Input - Personnel'!$I33*'Input - Personnel'!CU33,2))</f>
        <v/>
      </c>
      <c r="CT82" s="320" t="str">
        <f>IF('Input - Personnel'!CV33=0,"",ROUND('Input - Personnel'!$I33*'Input - Personnel'!CV33,2))</f>
        <v/>
      </c>
      <c r="CU82" s="320" t="str">
        <f>IF('Input - Personnel'!CW33=0,"",ROUND('Input - Personnel'!$I33*'Input - Personnel'!CW33,2))</f>
        <v/>
      </c>
      <c r="CV82" s="320" t="str">
        <f>IF('Input - Personnel'!CX33=0,"",ROUND('Input - Personnel'!$I33*'Input - Personnel'!CX33,2))</f>
        <v/>
      </c>
      <c r="CW82" s="320" t="str">
        <f>IF('Input - Personnel'!CY33=0,"",ROUND('Input - Personnel'!$I33*'Input - Personnel'!CY33,2))</f>
        <v/>
      </c>
      <c r="CX82" s="320" t="str">
        <f>IF('Input - Personnel'!CZ33=0,"",ROUND('Input - Personnel'!$I33*'Input - Personnel'!CZ33,2))</f>
        <v/>
      </c>
      <c r="CY82" s="320" t="str">
        <f>IF('Input - Personnel'!DA33=0,"",ROUND('Input - Personnel'!$I33*'Input - Personnel'!DA33,2))</f>
        <v/>
      </c>
      <c r="CZ82" s="320" t="str">
        <f>IF('Input - Personnel'!DB33=0,"",ROUND('Input - Personnel'!$I33*'Input - Personnel'!DB33,2))</f>
        <v/>
      </c>
      <c r="DA82" s="320" t="str">
        <f>IF('Input - Personnel'!DC33=0,"",ROUND('Input - Personnel'!$I33*'Input - Personnel'!DC33,2))</f>
        <v/>
      </c>
      <c r="DB82" s="320" t="str">
        <f>IF('Input - Personnel'!DD33=0,"",ROUND('Input - Personnel'!$I33*'Input - Personnel'!DD33,2))</f>
        <v/>
      </c>
      <c r="DC82" s="320" t="str">
        <f>IF('Input - Personnel'!DE33=0,"",ROUND('Input - Personnel'!$I33*'Input - Personnel'!DE33,2))</f>
        <v/>
      </c>
      <c r="DD82" s="320" t="str">
        <f>IF('Input - Personnel'!DF33=0,"",ROUND('Input - Personnel'!$I33*'Input - Personnel'!DF33,2))</f>
        <v/>
      </c>
      <c r="DE82" s="320" t="str">
        <f>IF('Input - Personnel'!DG33=0,"",ROUND('Input - Personnel'!$I33*'Input - Personnel'!DG33,2))</f>
        <v/>
      </c>
      <c r="DF82" s="320" t="str">
        <f>IF('Input - Personnel'!DH33=0,"",ROUND('Input - Personnel'!$I33*'Input - Personnel'!DH33,2))</f>
        <v/>
      </c>
      <c r="DG82" s="320" t="str">
        <f>IF('Input - Personnel'!DI33=0,"",ROUND('Input - Personnel'!$I33*'Input - Personnel'!DI33,2))</f>
        <v/>
      </c>
      <c r="DH82" s="320" t="str">
        <f>IF('Input - Personnel'!DJ33=0,"",ROUND('Input - Personnel'!$I33*'Input - Personnel'!DJ33,2))</f>
        <v/>
      </c>
      <c r="DI82" s="320" t="str">
        <f>IF('Input - Personnel'!DK33=0,"",ROUND('Input - Personnel'!$I33*'Input - Personnel'!DK33,2))</f>
        <v/>
      </c>
      <c r="DJ82" s="320" t="str">
        <f>IF('Input - Personnel'!DL33=0,"",ROUND('Input - Personnel'!$I33*'Input - Personnel'!DL33,2))</f>
        <v/>
      </c>
      <c r="DK82" s="320" t="str">
        <f>IF('Input - Personnel'!DM33=0,"",ROUND('Input - Personnel'!$I33*'Input - Personnel'!DM33,2))</f>
        <v/>
      </c>
      <c r="DL82" s="320" t="str">
        <f>IF('Input - Personnel'!DN33=0,"",ROUND('Input - Personnel'!$I33*'Input - Personnel'!DN33,2))</f>
        <v/>
      </c>
      <c r="DM82" s="320" t="str">
        <f>IF('Input - Personnel'!DO33=0,"",ROUND('Input - Personnel'!$I33*'Input - Personnel'!DO33,2))</f>
        <v/>
      </c>
      <c r="DN82" s="320" t="str">
        <f>IF('Input - Personnel'!DP33=0,"",ROUND('Input - Personnel'!$I33*'Input - Personnel'!DP33,2))</f>
        <v/>
      </c>
      <c r="DO82" s="320" t="str">
        <f>IF('Input - Personnel'!DQ33=0,"",ROUND('Input - Personnel'!$I33*'Input - Personnel'!DQ33,2))</f>
        <v/>
      </c>
      <c r="DP82" s="320" t="str">
        <f>IF('Input - Personnel'!DR33=0,"",ROUND('Input - Personnel'!$I33*'Input - Personnel'!DR33,2))</f>
        <v/>
      </c>
      <c r="DQ82" s="320" t="str">
        <f>IF('Input - Personnel'!DS33=0,"",ROUND('Input - Personnel'!$I33*'Input - Personnel'!DS33,2))</f>
        <v/>
      </c>
      <c r="DR82" s="320" t="str">
        <f>IF('Input - Personnel'!DT33=0,"",ROUND('Input - Personnel'!$I33*'Input - Personnel'!DT33,2))</f>
        <v/>
      </c>
      <c r="DS82" s="320" t="str">
        <f>IF('Input - Personnel'!DU33=0,"",ROUND('Input - Personnel'!$I33*'Input - Personnel'!DU33,2))</f>
        <v/>
      </c>
      <c r="DT82" s="320" t="str">
        <f>IF('Input - Personnel'!DV33=0,"",ROUND('Input - Personnel'!$I33*'Input - Personnel'!DV33,2))</f>
        <v/>
      </c>
      <c r="DU82" s="320" t="str">
        <f>IF('Input - Personnel'!DW33=0,"",ROUND('Input - Personnel'!$I33*'Input - Personnel'!DW33,2))</f>
        <v/>
      </c>
      <c r="DV82" s="320" t="str">
        <f>IF('Input - Personnel'!DX33=0,"",ROUND('Input - Personnel'!$I33*'Input - Personnel'!DX33,2))</f>
        <v/>
      </c>
      <c r="DW82" s="320" t="str">
        <f>IF('Input - Personnel'!DY33=0,"",ROUND('Input - Personnel'!$I33*'Input - Personnel'!DY33,2))</f>
        <v/>
      </c>
      <c r="DX82" s="320" t="str">
        <f>IF('Input - Personnel'!DZ33=0,"",ROUND('Input - Personnel'!$I33*'Input - Personnel'!DZ33,2))</f>
        <v/>
      </c>
      <c r="DY82" s="320" t="str">
        <f>IF('Input - Personnel'!EA33=0,"",ROUND('Input - Personnel'!$I33*'Input - Personnel'!EA33,2))</f>
        <v/>
      </c>
      <c r="DZ82" s="320" t="str">
        <f>IF('Input - Personnel'!EB33=0,"",ROUND('Input - Personnel'!$I33*'Input - Personnel'!EB33,2))</f>
        <v/>
      </c>
      <c r="EA82" s="320" t="str">
        <f>IF('Input - Personnel'!EC33=0,"",ROUND('Input - Personnel'!$I33*'Input - Personnel'!EC33,2))</f>
        <v/>
      </c>
      <c r="EB82" s="320" t="str">
        <f>IF('Input - Personnel'!ED33=0,"",ROUND('Input - Personnel'!$I33*'Input - Personnel'!ED33,2))</f>
        <v/>
      </c>
      <c r="EC82" s="320" t="str">
        <f>IF('Input - Personnel'!EE33=0,"",ROUND('Input - Personnel'!$I33*'Input - Personnel'!EE33,2))</f>
        <v/>
      </c>
      <c r="ED82" s="320" t="str">
        <f>IF('Input - Personnel'!EF33=0,"",ROUND('Input - Personnel'!$I33*'Input - Personnel'!EF33,2))</f>
        <v/>
      </c>
      <c r="EE82" s="320" t="str">
        <f>IF('Input - Personnel'!EG33=0,"",ROUND('Input - Personnel'!$I33*'Input - Personnel'!EG33,2))</f>
        <v/>
      </c>
      <c r="EF82" s="320" t="str">
        <f>IF('Input - Personnel'!EH33=0,"",ROUND('Input - Personnel'!$I33*'Input - Personnel'!EH33,2))</f>
        <v/>
      </c>
      <c r="EG82" s="320" t="str">
        <f>IF('Input - Personnel'!EI33=0,"",ROUND('Input - Personnel'!$I33*'Input - Personnel'!EI33,2))</f>
        <v/>
      </c>
      <c r="EH82" s="320" t="str">
        <f>IF('Input - Personnel'!EJ33=0,"",ROUND('Input - Personnel'!$I33*'Input - Personnel'!EJ33,2))</f>
        <v/>
      </c>
      <c r="EI82" s="320" t="str">
        <f>IF('Input - Personnel'!EK33=0,"",ROUND('Input - Personnel'!$I33*'Input - Personnel'!EK33,2))</f>
        <v/>
      </c>
      <c r="EJ82" s="320" t="str">
        <f>IF('Input - Personnel'!EL33=0,"",ROUND('Input - Personnel'!$I33*'Input - Personnel'!EL33,2))</f>
        <v/>
      </c>
      <c r="EK82" s="320" t="str">
        <f>IF('Input - Personnel'!EM33=0,"",ROUND('Input - Personnel'!$I33*'Input - Personnel'!EM33,2))</f>
        <v/>
      </c>
      <c r="EL82" s="320" t="str">
        <f>IF('Input - Personnel'!EN33=0,"",ROUND('Input - Personnel'!$I33*'Input - Personnel'!EN33,2))</f>
        <v/>
      </c>
      <c r="EM82" s="320" t="str">
        <f>IF('Input - Personnel'!EO33=0,"",ROUND('Input - Personnel'!$I33*'Input - Personnel'!EO33,2))</f>
        <v/>
      </c>
      <c r="EN82" s="320" t="str">
        <f>IF('Input - Personnel'!EP33=0,"",ROUND('Input - Personnel'!$I33*'Input - Personnel'!EP33,2))</f>
        <v/>
      </c>
      <c r="EO82" s="320" t="str">
        <f>IF('Input - Personnel'!EQ33=0,"",ROUND('Input - Personnel'!$I33*'Input - Personnel'!EQ33,2))</f>
        <v/>
      </c>
      <c r="EP82" s="320" t="str">
        <f>IF('Input - Personnel'!ER33=0,"",ROUND('Input - Personnel'!$I33*'Input - Personnel'!ER33,2))</f>
        <v/>
      </c>
      <c r="EQ82" s="320" t="str">
        <f>IF('Input - Personnel'!ES33=0,"",ROUND('Input - Personnel'!$I33*'Input - Personnel'!ES33,2))</f>
        <v/>
      </c>
      <c r="ER82" s="320" t="str">
        <f>IF('Input - Personnel'!ET33=0,"",ROUND('Input - Personnel'!$I33*'Input - Personnel'!ET33,2))</f>
        <v/>
      </c>
      <c r="ES82" s="320" t="str">
        <f>IF('Input - Personnel'!EU33=0,"",ROUND('Input - Personnel'!$I33*'Input - Personnel'!EU33,2))</f>
        <v/>
      </c>
    </row>
    <row r="83" spans="1:149" s="25" customFormat="1">
      <c r="A83" s="853" t="str">
        <f>IF('Input - Personnel'!A34=0,"",_xlfn.CONCAT('Input - Personnel'!A34,"  / ",'Input - Personnel'!C34))</f>
        <v/>
      </c>
      <c r="B83" s="854"/>
      <c r="C83" s="869"/>
      <c r="D83" s="317" t="str">
        <f>IF('Input - Personnel'!G34=0,"",'Input - Personnel'!G34)</f>
        <v/>
      </c>
      <c r="E83" s="337" t="str">
        <f>IF('Input - Personnel'!D34=0,"",'Input - Personnel'!D34)</f>
        <v/>
      </c>
      <c r="F83" s="335" t="str">
        <f>IF('Input - Personnel'!E34=0,"",SUM('Input - Personnel'!E34,'Input - Personnel'!F34))</f>
        <v/>
      </c>
      <c r="G83" s="329" t="str">
        <f>IF('Input - Personnel'!H34=0,"",'Input - Personnel'!H34)</f>
        <v/>
      </c>
      <c r="H83" s="320" t="str">
        <f t="shared" si="16"/>
        <v/>
      </c>
      <c r="I83" s="320" t="str">
        <f>IF('Input - Personnel'!K34=0,"",ROUND('Input - Personnel'!$I34*'Input - Personnel'!K34,2))</f>
        <v/>
      </c>
      <c r="J83" s="320" t="str">
        <f>IF('Input - Personnel'!L34=0,"",ROUND('Input - Personnel'!$I34*'Input - Personnel'!L34,2))</f>
        <v/>
      </c>
      <c r="K83" s="320" t="str">
        <f>IF('Input - Personnel'!M34=0,"",ROUND('Input - Personnel'!$I34*'Input - Personnel'!M34,2))</f>
        <v/>
      </c>
      <c r="L83" s="320" t="str">
        <f>IF('Input - Personnel'!N34=0,"",ROUND('Input - Personnel'!$I34*'Input - Personnel'!N34,2))</f>
        <v/>
      </c>
      <c r="M83" s="320" t="str">
        <f>IF('Input - Personnel'!O34=0,"",ROUND('Input - Personnel'!$I34*'Input - Personnel'!O34,2))</f>
        <v/>
      </c>
      <c r="N83" s="320" t="str">
        <f>IF('Input - Personnel'!P34=0,"",ROUND('Input - Personnel'!$I34*'Input - Personnel'!P34,2))</f>
        <v/>
      </c>
      <c r="O83" s="320" t="str">
        <f>IF('Input - Personnel'!Q34=0,"",ROUND('Input - Personnel'!$I34*'Input - Personnel'!Q34,2))</f>
        <v/>
      </c>
      <c r="P83" s="320" t="str">
        <f>IF('Input - Personnel'!R34=0,"",ROUND('Input - Personnel'!$I34*'Input - Personnel'!R34,2))</f>
        <v/>
      </c>
      <c r="Q83" s="320" t="str">
        <f>IF('Input - Personnel'!S34=0,"",ROUND('Input - Personnel'!$I34*'Input - Personnel'!S34,2))</f>
        <v/>
      </c>
      <c r="R83" s="320" t="str">
        <f>IF('Input - Personnel'!T34=0,"",ROUND('Input - Personnel'!$I34*'Input - Personnel'!T34,2))</f>
        <v/>
      </c>
      <c r="S83" s="320" t="str">
        <f>IF('Input - Personnel'!U34=0,"",ROUND('Input - Personnel'!$I34*'Input - Personnel'!U34,2))</f>
        <v/>
      </c>
      <c r="T83" s="320" t="str">
        <f>IF('Input - Personnel'!V34=0,"",ROUND('Input - Personnel'!$I34*'Input - Personnel'!V34,2))</f>
        <v/>
      </c>
      <c r="U83" s="320" t="str">
        <f>IF('Input - Personnel'!W34=0,"",ROUND('Input - Personnel'!$I34*'Input - Personnel'!W34,2))</f>
        <v/>
      </c>
      <c r="V83" s="320" t="str">
        <f>IF('Input - Personnel'!X34=0,"",ROUND('Input - Personnel'!$I34*'Input - Personnel'!X34,2))</f>
        <v/>
      </c>
      <c r="W83" s="320" t="str">
        <f>IF('Input - Personnel'!Y34=0,"",ROUND('Input - Personnel'!$I34*'Input - Personnel'!Y34,2))</f>
        <v/>
      </c>
      <c r="X83" s="320" t="str">
        <f>IF('Input - Personnel'!Z34=0,"",ROUND('Input - Personnel'!$I34*'Input - Personnel'!Z34,2))</f>
        <v/>
      </c>
      <c r="Y83" s="320" t="str">
        <f>IF('Input - Personnel'!AA34=0,"",ROUND('Input - Personnel'!$I34*'Input - Personnel'!AA34,2))</f>
        <v/>
      </c>
      <c r="Z83" s="320" t="str">
        <f>IF('Input - Personnel'!AB34=0,"",ROUND('Input - Personnel'!$I34*'Input - Personnel'!AB34,2))</f>
        <v/>
      </c>
      <c r="AA83" s="320" t="str">
        <f>IF('Input - Personnel'!AC34=0,"",ROUND('Input - Personnel'!$I34*'Input - Personnel'!AC34,2))</f>
        <v/>
      </c>
      <c r="AB83" s="320" t="str">
        <f>IF('Input - Personnel'!AD34=0,"",ROUND('Input - Personnel'!$I34*'Input - Personnel'!AD34,2))</f>
        <v/>
      </c>
      <c r="AC83" s="320" t="str">
        <f>IF('Input - Personnel'!AE34=0,"",ROUND('Input - Personnel'!$I34*'Input - Personnel'!AE34,2))</f>
        <v/>
      </c>
      <c r="AD83" s="320" t="str">
        <f>IF('Input - Personnel'!AF34=0,"",ROUND('Input - Personnel'!$I34*'Input - Personnel'!AF34,2))</f>
        <v/>
      </c>
      <c r="AE83" s="320" t="str">
        <f>IF('Input - Personnel'!AG34=0,"",ROUND('Input - Personnel'!$I34*'Input - Personnel'!AG34,2))</f>
        <v/>
      </c>
      <c r="AF83" s="320" t="str">
        <f>IF('Input - Personnel'!AH34=0,"",ROUND('Input - Personnel'!$I34*'Input - Personnel'!AH34,2))</f>
        <v/>
      </c>
      <c r="AG83" s="320" t="str">
        <f>IF('Input - Personnel'!AI34=0,"",ROUND('Input - Personnel'!$I34*'Input - Personnel'!AI34,2))</f>
        <v/>
      </c>
      <c r="AH83" s="320" t="str">
        <f>IF('Input - Personnel'!AJ34=0,"",ROUND('Input - Personnel'!$I34*'Input - Personnel'!AJ34,2))</f>
        <v/>
      </c>
      <c r="AI83" s="320" t="str">
        <f>IF('Input - Personnel'!AK34=0,"",ROUND('Input - Personnel'!$I34*'Input - Personnel'!AK34,2))</f>
        <v/>
      </c>
      <c r="AJ83" s="320" t="str">
        <f>IF('Input - Personnel'!AL34=0,"",ROUND('Input - Personnel'!$I34*'Input - Personnel'!AL34,2))</f>
        <v/>
      </c>
      <c r="AK83" s="320" t="str">
        <f>IF('Input - Personnel'!AM34=0,"",ROUND('Input - Personnel'!$I34*'Input - Personnel'!AM34,2))</f>
        <v/>
      </c>
      <c r="AL83" s="320" t="str">
        <f>IF('Input - Personnel'!AN34=0,"",ROUND('Input - Personnel'!$I34*'Input - Personnel'!AN34,2))</f>
        <v/>
      </c>
      <c r="AM83" s="320" t="str">
        <f>IF('Input - Personnel'!AO34=0,"",ROUND('Input - Personnel'!$I34*'Input - Personnel'!AO34,2))</f>
        <v/>
      </c>
      <c r="AN83" s="320" t="str">
        <f>IF('Input - Personnel'!AP34=0,"",ROUND('Input - Personnel'!$I34*'Input - Personnel'!AP34,2))</f>
        <v/>
      </c>
      <c r="AO83" s="320" t="str">
        <f>IF('Input - Personnel'!AQ34=0,"",ROUND('Input - Personnel'!$I34*'Input - Personnel'!AQ34,2))</f>
        <v/>
      </c>
      <c r="AP83" s="320" t="str">
        <f>IF('Input - Personnel'!AR34=0,"",ROUND('Input - Personnel'!$I34*'Input - Personnel'!AR34,2))</f>
        <v/>
      </c>
      <c r="AQ83" s="320" t="str">
        <f>IF('Input - Personnel'!AS34=0,"",ROUND('Input - Personnel'!$I34*'Input - Personnel'!AS34,2))</f>
        <v/>
      </c>
      <c r="AR83" s="320" t="str">
        <f>IF('Input - Personnel'!AT34=0,"",ROUND('Input - Personnel'!$I34*'Input - Personnel'!AT34,2))</f>
        <v/>
      </c>
      <c r="AS83" s="320" t="str">
        <f>IF('Input - Personnel'!AU34=0,"",ROUND('Input - Personnel'!$I34*'Input - Personnel'!AU34,2))</f>
        <v/>
      </c>
      <c r="AT83" s="320" t="str">
        <f>IF('Input - Personnel'!AV34=0,"",ROUND('Input - Personnel'!$I34*'Input - Personnel'!AV34,2))</f>
        <v/>
      </c>
      <c r="AU83" s="320" t="str">
        <f>IF('Input - Personnel'!AW34=0,"",ROUND('Input - Personnel'!$I34*'Input - Personnel'!AW34,2))</f>
        <v/>
      </c>
      <c r="AV83" s="320" t="str">
        <f>IF('Input - Personnel'!AX34=0,"",ROUND('Input - Personnel'!$I34*'Input - Personnel'!AX34,2))</f>
        <v/>
      </c>
      <c r="AW83" s="320" t="str">
        <f>IF('Input - Personnel'!AY34=0,"",ROUND('Input - Personnel'!$I34*'Input - Personnel'!AY34,2))</f>
        <v/>
      </c>
      <c r="AX83" s="320" t="str">
        <f>IF('Input - Personnel'!AZ34=0,"",ROUND('Input - Personnel'!$I34*'Input - Personnel'!AZ34,2))</f>
        <v/>
      </c>
      <c r="AY83" s="320" t="str">
        <f>IF('Input - Personnel'!BA34=0,"",ROUND('Input - Personnel'!$I34*'Input - Personnel'!BA34,2))</f>
        <v/>
      </c>
      <c r="AZ83" s="320" t="str">
        <f>IF('Input - Personnel'!BB34=0,"",ROUND('Input - Personnel'!$I34*'Input - Personnel'!BB34,2))</f>
        <v/>
      </c>
      <c r="BA83" s="320" t="str">
        <f>IF('Input - Personnel'!BC34=0,"",ROUND('Input - Personnel'!$I34*'Input - Personnel'!BC34,2))</f>
        <v/>
      </c>
      <c r="BB83" s="320" t="str">
        <f>IF('Input - Personnel'!BD34=0,"",ROUND('Input - Personnel'!$I34*'Input - Personnel'!BD34,2))</f>
        <v/>
      </c>
      <c r="BC83" s="320" t="str">
        <f>IF('Input - Personnel'!BE34=0,"",ROUND('Input - Personnel'!$I34*'Input - Personnel'!BE34,2))</f>
        <v/>
      </c>
      <c r="BD83" s="320" t="str">
        <f>IF('Input - Personnel'!BF34=0,"",ROUND('Input - Personnel'!$I34*'Input - Personnel'!BF34,2))</f>
        <v/>
      </c>
      <c r="BE83" s="320" t="str">
        <f>IF('Input - Personnel'!BG34=0,"",ROUND('Input - Personnel'!$I34*'Input - Personnel'!BG34,2))</f>
        <v/>
      </c>
      <c r="BF83" s="320" t="str">
        <f>IF('Input - Personnel'!BH34=0,"",ROUND('Input - Personnel'!$I34*'Input - Personnel'!BH34,2))</f>
        <v/>
      </c>
      <c r="BG83" s="320" t="str">
        <f>IF('Input - Personnel'!BI34=0,"",ROUND('Input - Personnel'!$I34*'Input - Personnel'!BI34,2))</f>
        <v/>
      </c>
      <c r="BH83" s="320" t="str">
        <f>IF('Input - Personnel'!BJ34=0,"",ROUND('Input - Personnel'!$I34*'Input - Personnel'!BJ34,2))</f>
        <v/>
      </c>
      <c r="BI83" s="320" t="str">
        <f>IF('Input - Personnel'!BK34=0,"",ROUND('Input - Personnel'!$I34*'Input - Personnel'!BK34,2))</f>
        <v/>
      </c>
      <c r="BJ83" s="320" t="str">
        <f>IF('Input - Personnel'!BL34=0,"",ROUND('Input - Personnel'!$I34*'Input - Personnel'!BL34,2))</f>
        <v/>
      </c>
      <c r="BK83" s="320" t="str">
        <f>IF('Input - Personnel'!BM34=0,"",ROUND('Input - Personnel'!$I34*'Input - Personnel'!BM34,2))</f>
        <v/>
      </c>
      <c r="BL83" s="320" t="str">
        <f>IF('Input - Personnel'!BN34=0,"",ROUND('Input - Personnel'!$I34*'Input - Personnel'!BN34,2))</f>
        <v/>
      </c>
      <c r="BM83" s="320" t="str">
        <f>IF('Input - Personnel'!BO34=0,"",ROUND('Input - Personnel'!$I34*'Input - Personnel'!BO34,2))</f>
        <v/>
      </c>
      <c r="BN83" s="320" t="str">
        <f>IF('Input - Personnel'!BP34=0,"",ROUND('Input - Personnel'!$I34*'Input - Personnel'!BP34,2))</f>
        <v/>
      </c>
      <c r="BO83" s="320" t="str">
        <f>IF('Input - Personnel'!BQ34=0,"",ROUND('Input - Personnel'!$I34*'Input - Personnel'!BQ34,2))</f>
        <v/>
      </c>
      <c r="BP83" s="320" t="str">
        <f>IF('Input - Personnel'!BR34=0,"",ROUND('Input - Personnel'!$I34*'Input - Personnel'!BR34,2))</f>
        <v/>
      </c>
      <c r="BQ83" s="320" t="str">
        <f>IF('Input - Personnel'!BS34=0,"",ROUND('Input - Personnel'!$I34*'Input - Personnel'!BS34,2))</f>
        <v/>
      </c>
      <c r="BR83" s="320" t="str">
        <f>IF('Input - Personnel'!BT34=0,"",ROUND('Input - Personnel'!$I34*'Input - Personnel'!BT34,2))</f>
        <v/>
      </c>
      <c r="BS83" s="320" t="str">
        <f>IF('Input - Personnel'!BU34=0,"",ROUND('Input - Personnel'!$I34*'Input - Personnel'!BU34,2))</f>
        <v/>
      </c>
      <c r="BT83" s="320" t="str">
        <f>IF('Input - Personnel'!BV34=0,"",ROUND('Input - Personnel'!$I34*'Input - Personnel'!BV34,2))</f>
        <v/>
      </c>
      <c r="BU83" s="320" t="str">
        <f>IF('Input - Personnel'!BW34=0,"",ROUND('Input - Personnel'!$I34*'Input - Personnel'!BW34,2))</f>
        <v/>
      </c>
      <c r="BV83" s="320" t="str">
        <f>IF('Input - Personnel'!BX34=0,"",ROUND('Input - Personnel'!$I34*'Input - Personnel'!BX34,2))</f>
        <v/>
      </c>
      <c r="BW83" s="320" t="str">
        <f>IF('Input - Personnel'!BY34=0,"",ROUND('Input - Personnel'!$I34*'Input - Personnel'!BY34,2))</f>
        <v/>
      </c>
      <c r="BX83" s="320" t="str">
        <f>IF('Input - Personnel'!BZ34=0,"",ROUND('Input - Personnel'!$I34*'Input - Personnel'!BZ34,2))</f>
        <v/>
      </c>
      <c r="BY83" s="320" t="str">
        <f>IF('Input - Personnel'!CA34=0,"",ROUND('Input - Personnel'!$I34*'Input - Personnel'!CA34,2))</f>
        <v/>
      </c>
      <c r="BZ83" s="320" t="str">
        <f>IF('Input - Personnel'!CB34=0,"",ROUND('Input - Personnel'!$I34*'Input - Personnel'!CB34,2))</f>
        <v/>
      </c>
      <c r="CA83" s="320" t="str">
        <f>IF('Input - Personnel'!CC34=0,"",ROUND('Input - Personnel'!$I34*'Input - Personnel'!CC34,2))</f>
        <v/>
      </c>
      <c r="CB83" s="320" t="str">
        <f>IF('Input - Personnel'!CD34=0,"",ROUND('Input - Personnel'!$I34*'Input - Personnel'!CD34,2))</f>
        <v/>
      </c>
      <c r="CC83" s="320" t="str">
        <f>IF('Input - Personnel'!CE34=0,"",ROUND('Input - Personnel'!$I34*'Input - Personnel'!CE34,2))</f>
        <v/>
      </c>
      <c r="CD83" s="320" t="str">
        <f>IF('Input - Personnel'!CF34=0,"",ROUND('Input - Personnel'!$I34*'Input - Personnel'!CF34,2))</f>
        <v/>
      </c>
      <c r="CE83" s="320" t="str">
        <f>IF('Input - Personnel'!CG34=0,"",ROUND('Input - Personnel'!$I34*'Input - Personnel'!CG34,2))</f>
        <v/>
      </c>
      <c r="CF83" s="320" t="str">
        <f>IF('Input - Personnel'!CH34=0,"",ROUND('Input - Personnel'!$I34*'Input - Personnel'!CH34,2))</f>
        <v/>
      </c>
      <c r="CG83" s="320" t="str">
        <f>IF('Input - Personnel'!CI34=0,"",ROUND('Input - Personnel'!$I34*'Input - Personnel'!CI34,2))</f>
        <v/>
      </c>
      <c r="CH83" s="320" t="str">
        <f>IF('Input - Personnel'!CJ34=0,"",ROUND('Input - Personnel'!$I34*'Input - Personnel'!CJ34,2))</f>
        <v/>
      </c>
      <c r="CI83" s="320" t="str">
        <f>IF('Input - Personnel'!CK34=0,"",ROUND('Input - Personnel'!$I34*'Input - Personnel'!CK34,2))</f>
        <v/>
      </c>
      <c r="CJ83" s="320" t="str">
        <f>IF('Input - Personnel'!CL34=0,"",ROUND('Input - Personnel'!$I34*'Input - Personnel'!CL34,2))</f>
        <v/>
      </c>
      <c r="CK83" s="320" t="str">
        <f>IF('Input - Personnel'!CM34=0,"",ROUND('Input - Personnel'!$I34*'Input - Personnel'!CM34,2))</f>
        <v/>
      </c>
      <c r="CL83" s="320" t="str">
        <f>IF('Input - Personnel'!CN34=0,"",ROUND('Input - Personnel'!$I34*'Input - Personnel'!CN34,2))</f>
        <v/>
      </c>
      <c r="CM83" s="320" t="str">
        <f>IF('Input - Personnel'!CO34=0,"",ROUND('Input - Personnel'!$I34*'Input - Personnel'!CO34,2))</f>
        <v/>
      </c>
      <c r="CN83" s="320" t="str">
        <f>IF('Input - Personnel'!CP34=0,"",ROUND('Input - Personnel'!$I34*'Input - Personnel'!CP34,2))</f>
        <v/>
      </c>
      <c r="CO83" s="320" t="str">
        <f>IF('Input - Personnel'!CQ34=0,"",ROUND('Input - Personnel'!$I34*'Input - Personnel'!CQ34,2))</f>
        <v/>
      </c>
      <c r="CP83" s="320" t="str">
        <f>IF('Input - Personnel'!CR34=0,"",ROUND('Input - Personnel'!$I34*'Input - Personnel'!CR34,2))</f>
        <v/>
      </c>
      <c r="CQ83" s="320" t="str">
        <f>IF('Input - Personnel'!CS34=0,"",ROUND('Input - Personnel'!$I34*'Input - Personnel'!CS34,2))</f>
        <v/>
      </c>
      <c r="CR83" s="320" t="str">
        <f>IF('Input - Personnel'!CT34=0,"",ROUND('Input - Personnel'!$I34*'Input - Personnel'!CT34,2))</f>
        <v/>
      </c>
      <c r="CS83" s="320" t="str">
        <f>IF('Input - Personnel'!CU34=0,"",ROUND('Input - Personnel'!$I34*'Input - Personnel'!CU34,2))</f>
        <v/>
      </c>
      <c r="CT83" s="320" t="str">
        <f>IF('Input - Personnel'!CV34=0,"",ROUND('Input - Personnel'!$I34*'Input - Personnel'!CV34,2))</f>
        <v/>
      </c>
      <c r="CU83" s="320" t="str">
        <f>IF('Input - Personnel'!CW34=0,"",ROUND('Input - Personnel'!$I34*'Input - Personnel'!CW34,2))</f>
        <v/>
      </c>
      <c r="CV83" s="320" t="str">
        <f>IF('Input - Personnel'!CX34=0,"",ROUND('Input - Personnel'!$I34*'Input - Personnel'!CX34,2))</f>
        <v/>
      </c>
      <c r="CW83" s="320" t="str">
        <f>IF('Input - Personnel'!CY34=0,"",ROUND('Input - Personnel'!$I34*'Input - Personnel'!CY34,2))</f>
        <v/>
      </c>
      <c r="CX83" s="320" t="str">
        <f>IF('Input - Personnel'!CZ34=0,"",ROUND('Input - Personnel'!$I34*'Input - Personnel'!CZ34,2))</f>
        <v/>
      </c>
      <c r="CY83" s="320" t="str">
        <f>IF('Input - Personnel'!DA34=0,"",ROUND('Input - Personnel'!$I34*'Input - Personnel'!DA34,2))</f>
        <v/>
      </c>
      <c r="CZ83" s="320" t="str">
        <f>IF('Input - Personnel'!DB34=0,"",ROUND('Input - Personnel'!$I34*'Input - Personnel'!DB34,2))</f>
        <v/>
      </c>
      <c r="DA83" s="320" t="str">
        <f>IF('Input - Personnel'!DC34=0,"",ROUND('Input - Personnel'!$I34*'Input - Personnel'!DC34,2))</f>
        <v/>
      </c>
      <c r="DB83" s="320" t="str">
        <f>IF('Input - Personnel'!DD34=0,"",ROUND('Input - Personnel'!$I34*'Input - Personnel'!DD34,2))</f>
        <v/>
      </c>
      <c r="DC83" s="320" t="str">
        <f>IF('Input - Personnel'!DE34=0,"",ROUND('Input - Personnel'!$I34*'Input - Personnel'!DE34,2))</f>
        <v/>
      </c>
      <c r="DD83" s="320" t="str">
        <f>IF('Input - Personnel'!DF34=0,"",ROUND('Input - Personnel'!$I34*'Input - Personnel'!DF34,2))</f>
        <v/>
      </c>
      <c r="DE83" s="320" t="str">
        <f>IF('Input - Personnel'!DG34=0,"",ROUND('Input - Personnel'!$I34*'Input - Personnel'!DG34,2))</f>
        <v/>
      </c>
      <c r="DF83" s="320" t="str">
        <f>IF('Input - Personnel'!DH34=0,"",ROUND('Input - Personnel'!$I34*'Input - Personnel'!DH34,2))</f>
        <v/>
      </c>
      <c r="DG83" s="320" t="str">
        <f>IF('Input - Personnel'!DI34=0,"",ROUND('Input - Personnel'!$I34*'Input - Personnel'!DI34,2))</f>
        <v/>
      </c>
      <c r="DH83" s="320" t="str">
        <f>IF('Input - Personnel'!DJ34=0,"",ROUND('Input - Personnel'!$I34*'Input - Personnel'!DJ34,2))</f>
        <v/>
      </c>
      <c r="DI83" s="320" t="str">
        <f>IF('Input - Personnel'!DK34=0,"",ROUND('Input - Personnel'!$I34*'Input - Personnel'!DK34,2))</f>
        <v/>
      </c>
      <c r="DJ83" s="320" t="str">
        <f>IF('Input - Personnel'!DL34=0,"",ROUND('Input - Personnel'!$I34*'Input - Personnel'!DL34,2))</f>
        <v/>
      </c>
      <c r="DK83" s="320" t="str">
        <f>IF('Input - Personnel'!DM34=0,"",ROUND('Input - Personnel'!$I34*'Input - Personnel'!DM34,2))</f>
        <v/>
      </c>
      <c r="DL83" s="320" t="str">
        <f>IF('Input - Personnel'!DN34=0,"",ROUND('Input - Personnel'!$I34*'Input - Personnel'!DN34,2))</f>
        <v/>
      </c>
      <c r="DM83" s="320" t="str">
        <f>IF('Input - Personnel'!DO34=0,"",ROUND('Input - Personnel'!$I34*'Input - Personnel'!DO34,2))</f>
        <v/>
      </c>
      <c r="DN83" s="320" t="str">
        <f>IF('Input - Personnel'!DP34=0,"",ROUND('Input - Personnel'!$I34*'Input - Personnel'!DP34,2))</f>
        <v/>
      </c>
      <c r="DO83" s="320" t="str">
        <f>IF('Input - Personnel'!DQ34=0,"",ROUND('Input - Personnel'!$I34*'Input - Personnel'!DQ34,2))</f>
        <v/>
      </c>
      <c r="DP83" s="320" t="str">
        <f>IF('Input - Personnel'!DR34=0,"",ROUND('Input - Personnel'!$I34*'Input - Personnel'!DR34,2))</f>
        <v/>
      </c>
      <c r="DQ83" s="320" t="str">
        <f>IF('Input - Personnel'!DS34=0,"",ROUND('Input - Personnel'!$I34*'Input - Personnel'!DS34,2))</f>
        <v/>
      </c>
      <c r="DR83" s="320" t="str">
        <f>IF('Input - Personnel'!DT34=0,"",ROUND('Input - Personnel'!$I34*'Input - Personnel'!DT34,2))</f>
        <v/>
      </c>
      <c r="DS83" s="320" t="str">
        <f>IF('Input - Personnel'!DU34=0,"",ROUND('Input - Personnel'!$I34*'Input - Personnel'!DU34,2))</f>
        <v/>
      </c>
      <c r="DT83" s="320" t="str">
        <f>IF('Input - Personnel'!DV34=0,"",ROUND('Input - Personnel'!$I34*'Input - Personnel'!DV34,2))</f>
        <v/>
      </c>
      <c r="DU83" s="320" t="str">
        <f>IF('Input - Personnel'!DW34=0,"",ROUND('Input - Personnel'!$I34*'Input - Personnel'!DW34,2))</f>
        <v/>
      </c>
      <c r="DV83" s="320" t="str">
        <f>IF('Input - Personnel'!DX34=0,"",ROUND('Input - Personnel'!$I34*'Input - Personnel'!DX34,2))</f>
        <v/>
      </c>
      <c r="DW83" s="320" t="str">
        <f>IF('Input - Personnel'!DY34=0,"",ROUND('Input - Personnel'!$I34*'Input - Personnel'!DY34,2))</f>
        <v/>
      </c>
      <c r="DX83" s="320" t="str">
        <f>IF('Input - Personnel'!DZ34=0,"",ROUND('Input - Personnel'!$I34*'Input - Personnel'!DZ34,2))</f>
        <v/>
      </c>
      <c r="DY83" s="320" t="str">
        <f>IF('Input - Personnel'!EA34=0,"",ROUND('Input - Personnel'!$I34*'Input - Personnel'!EA34,2))</f>
        <v/>
      </c>
      <c r="DZ83" s="320" t="str">
        <f>IF('Input - Personnel'!EB34=0,"",ROUND('Input - Personnel'!$I34*'Input - Personnel'!EB34,2))</f>
        <v/>
      </c>
      <c r="EA83" s="320" t="str">
        <f>IF('Input - Personnel'!EC34=0,"",ROUND('Input - Personnel'!$I34*'Input - Personnel'!EC34,2))</f>
        <v/>
      </c>
      <c r="EB83" s="320" t="str">
        <f>IF('Input - Personnel'!ED34=0,"",ROUND('Input - Personnel'!$I34*'Input - Personnel'!ED34,2))</f>
        <v/>
      </c>
      <c r="EC83" s="320" t="str">
        <f>IF('Input - Personnel'!EE34=0,"",ROUND('Input - Personnel'!$I34*'Input - Personnel'!EE34,2))</f>
        <v/>
      </c>
      <c r="ED83" s="320" t="str">
        <f>IF('Input - Personnel'!EF34=0,"",ROUND('Input - Personnel'!$I34*'Input - Personnel'!EF34,2))</f>
        <v/>
      </c>
      <c r="EE83" s="320" t="str">
        <f>IF('Input - Personnel'!EG34=0,"",ROUND('Input - Personnel'!$I34*'Input - Personnel'!EG34,2))</f>
        <v/>
      </c>
      <c r="EF83" s="320" t="str">
        <f>IF('Input - Personnel'!EH34=0,"",ROUND('Input - Personnel'!$I34*'Input - Personnel'!EH34,2))</f>
        <v/>
      </c>
      <c r="EG83" s="320" t="str">
        <f>IF('Input - Personnel'!EI34=0,"",ROUND('Input - Personnel'!$I34*'Input - Personnel'!EI34,2))</f>
        <v/>
      </c>
      <c r="EH83" s="320" t="str">
        <f>IF('Input - Personnel'!EJ34=0,"",ROUND('Input - Personnel'!$I34*'Input - Personnel'!EJ34,2))</f>
        <v/>
      </c>
      <c r="EI83" s="320" t="str">
        <f>IF('Input - Personnel'!EK34=0,"",ROUND('Input - Personnel'!$I34*'Input - Personnel'!EK34,2))</f>
        <v/>
      </c>
      <c r="EJ83" s="320" t="str">
        <f>IF('Input - Personnel'!EL34=0,"",ROUND('Input - Personnel'!$I34*'Input - Personnel'!EL34,2))</f>
        <v/>
      </c>
      <c r="EK83" s="320" t="str">
        <f>IF('Input - Personnel'!EM34=0,"",ROUND('Input - Personnel'!$I34*'Input - Personnel'!EM34,2))</f>
        <v/>
      </c>
      <c r="EL83" s="320" t="str">
        <f>IF('Input - Personnel'!EN34=0,"",ROUND('Input - Personnel'!$I34*'Input - Personnel'!EN34,2))</f>
        <v/>
      </c>
      <c r="EM83" s="320" t="str">
        <f>IF('Input - Personnel'!EO34=0,"",ROUND('Input - Personnel'!$I34*'Input - Personnel'!EO34,2))</f>
        <v/>
      </c>
      <c r="EN83" s="320" t="str">
        <f>IF('Input - Personnel'!EP34=0,"",ROUND('Input - Personnel'!$I34*'Input - Personnel'!EP34,2))</f>
        <v/>
      </c>
      <c r="EO83" s="320" t="str">
        <f>IF('Input - Personnel'!EQ34=0,"",ROUND('Input - Personnel'!$I34*'Input - Personnel'!EQ34,2))</f>
        <v/>
      </c>
      <c r="EP83" s="320" t="str">
        <f>IF('Input - Personnel'!ER34=0,"",ROUND('Input - Personnel'!$I34*'Input - Personnel'!ER34,2))</f>
        <v/>
      </c>
      <c r="EQ83" s="320" t="str">
        <f>IF('Input - Personnel'!ES34=0,"",ROUND('Input - Personnel'!$I34*'Input - Personnel'!ES34,2))</f>
        <v/>
      </c>
      <c r="ER83" s="320" t="str">
        <f>IF('Input - Personnel'!ET34=0,"",ROUND('Input - Personnel'!$I34*'Input - Personnel'!ET34,2))</f>
        <v/>
      </c>
      <c r="ES83" s="320" t="str">
        <f>IF('Input - Personnel'!EU34=0,"",ROUND('Input - Personnel'!$I34*'Input - Personnel'!EU34,2))</f>
        <v/>
      </c>
    </row>
    <row r="84" spans="1:149" s="25" customFormat="1">
      <c r="A84" s="853" t="str">
        <f>IF('Input - Personnel'!A35=0,"",_xlfn.CONCAT('Input - Personnel'!A35,"  / ",'Input - Personnel'!C35))</f>
        <v/>
      </c>
      <c r="B84" s="854"/>
      <c r="C84" s="869"/>
      <c r="D84" s="317" t="str">
        <f>IF('Input - Personnel'!G35=0,"",'Input - Personnel'!G35)</f>
        <v/>
      </c>
      <c r="E84" s="337" t="str">
        <f>IF('Input - Personnel'!D35=0,"",'Input - Personnel'!D35)</f>
        <v/>
      </c>
      <c r="F84" s="335" t="str">
        <f>IF('Input - Personnel'!E35=0,"",SUM('Input - Personnel'!E35,'Input - Personnel'!F35))</f>
        <v/>
      </c>
      <c r="G84" s="329" t="str">
        <f>IF('Input - Personnel'!H35=0,"",'Input - Personnel'!H35)</f>
        <v/>
      </c>
      <c r="H84" s="320" t="str">
        <f t="shared" si="16"/>
        <v/>
      </c>
      <c r="I84" s="320" t="str">
        <f>IF('Input - Personnel'!K35=0,"",ROUND('Input - Personnel'!$I35*'Input - Personnel'!K35,2))</f>
        <v/>
      </c>
      <c r="J84" s="320" t="str">
        <f>IF('Input - Personnel'!L35=0,"",ROUND('Input - Personnel'!$I35*'Input - Personnel'!L35,2))</f>
        <v/>
      </c>
      <c r="K84" s="320" t="str">
        <f>IF('Input - Personnel'!M35=0,"",ROUND('Input - Personnel'!$I35*'Input - Personnel'!M35,2))</f>
        <v/>
      </c>
      <c r="L84" s="320" t="str">
        <f>IF('Input - Personnel'!N35=0,"",ROUND('Input - Personnel'!$I35*'Input - Personnel'!N35,2))</f>
        <v/>
      </c>
      <c r="M84" s="320" t="str">
        <f>IF('Input - Personnel'!O35=0,"",ROUND('Input - Personnel'!$I35*'Input - Personnel'!O35,2))</f>
        <v/>
      </c>
      <c r="N84" s="320" t="str">
        <f>IF('Input - Personnel'!P35=0,"",ROUND('Input - Personnel'!$I35*'Input - Personnel'!P35,2))</f>
        <v/>
      </c>
      <c r="O84" s="320" t="str">
        <f>IF('Input - Personnel'!Q35=0,"",ROUND('Input - Personnel'!$I35*'Input - Personnel'!Q35,2))</f>
        <v/>
      </c>
      <c r="P84" s="320" t="str">
        <f>IF('Input - Personnel'!R35=0,"",ROUND('Input - Personnel'!$I35*'Input - Personnel'!R35,2))</f>
        <v/>
      </c>
      <c r="Q84" s="320" t="str">
        <f>IF('Input - Personnel'!S35=0,"",ROUND('Input - Personnel'!$I35*'Input - Personnel'!S35,2))</f>
        <v/>
      </c>
      <c r="R84" s="320" t="str">
        <f>IF('Input - Personnel'!T35=0,"",ROUND('Input - Personnel'!$I35*'Input - Personnel'!T35,2))</f>
        <v/>
      </c>
      <c r="S84" s="320" t="str">
        <f>IF('Input - Personnel'!U35=0,"",ROUND('Input - Personnel'!$I35*'Input - Personnel'!U35,2))</f>
        <v/>
      </c>
      <c r="T84" s="320" t="str">
        <f>IF('Input - Personnel'!V35=0,"",ROUND('Input - Personnel'!$I35*'Input - Personnel'!V35,2))</f>
        <v/>
      </c>
      <c r="U84" s="320" t="str">
        <f>IF('Input - Personnel'!W35=0,"",ROUND('Input - Personnel'!$I35*'Input - Personnel'!W35,2))</f>
        <v/>
      </c>
      <c r="V84" s="320" t="str">
        <f>IF('Input - Personnel'!X35=0,"",ROUND('Input - Personnel'!$I35*'Input - Personnel'!X35,2))</f>
        <v/>
      </c>
      <c r="W84" s="320" t="str">
        <f>IF('Input - Personnel'!Y35=0,"",ROUND('Input - Personnel'!$I35*'Input - Personnel'!Y35,2))</f>
        <v/>
      </c>
      <c r="X84" s="320" t="str">
        <f>IF('Input - Personnel'!Z35=0,"",ROUND('Input - Personnel'!$I35*'Input - Personnel'!Z35,2))</f>
        <v/>
      </c>
      <c r="Y84" s="320" t="str">
        <f>IF('Input - Personnel'!AA35=0,"",ROUND('Input - Personnel'!$I35*'Input - Personnel'!AA35,2))</f>
        <v/>
      </c>
      <c r="Z84" s="320" t="str">
        <f>IF('Input - Personnel'!AB35=0,"",ROUND('Input - Personnel'!$I35*'Input - Personnel'!AB35,2))</f>
        <v/>
      </c>
      <c r="AA84" s="320" t="str">
        <f>IF('Input - Personnel'!AC35=0,"",ROUND('Input - Personnel'!$I35*'Input - Personnel'!AC35,2))</f>
        <v/>
      </c>
      <c r="AB84" s="320" t="str">
        <f>IF('Input - Personnel'!AD35=0,"",ROUND('Input - Personnel'!$I35*'Input - Personnel'!AD35,2))</f>
        <v/>
      </c>
      <c r="AC84" s="320" t="str">
        <f>IF('Input - Personnel'!AE35=0,"",ROUND('Input - Personnel'!$I35*'Input - Personnel'!AE35,2))</f>
        <v/>
      </c>
      <c r="AD84" s="320" t="str">
        <f>IF('Input - Personnel'!AF35=0,"",ROUND('Input - Personnel'!$I35*'Input - Personnel'!AF35,2))</f>
        <v/>
      </c>
      <c r="AE84" s="320" t="str">
        <f>IF('Input - Personnel'!AG35=0,"",ROUND('Input - Personnel'!$I35*'Input - Personnel'!AG35,2))</f>
        <v/>
      </c>
      <c r="AF84" s="320" t="str">
        <f>IF('Input - Personnel'!AH35=0,"",ROUND('Input - Personnel'!$I35*'Input - Personnel'!AH35,2))</f>
        <v/>
      </c>
      <c r="AG84" s="320" t="str">
        <f>IF('Input - Personnel'!AI35=0,"",ROUND('Input - Personnel'!$I35*'Input - Personnel'!AI35,2))</f>
        <v/>
      </c>
      <c r="AH84" s="320" t="str">
        <f>IF('Input - Personnel'!AJ35=0,"",ROUND('Input - Personnel'!$I35*'Input - Personnel'!AJ35,2))</f>
        <v/>
      </c>
      <c r="AI84" s="320" t="str">
        <f>IF('Input - Personnel'!AK35=0,"",ROUND('Input - Personnel'!$I35*'Input - Personnel'!AK35,2))</f>
        <v/>
      </c>
      <c r="AJ84" s="320" t="str">
        <f>IF('Input - Personnel'!AL35=0,"",ROUND('Input - Personnel'!$I35*'Input - Personnel'!AL35,2))</f>
        <v/>
      </c>
      <c r="AK84" s="320" t="str">
        <f>IF('Input - Personnel'!AM35=0,"",ROUND('Input - Personnel'!$I35*'Input - Personnel'!AM35,2))</f>
        <v/>
      </c>
      <c r="AL84" s="320" t="str">
        <f>IF('Input - Personnel'!AN35=0,"",ROUND('Input - Personnel'!$I35*'Input - Personnel'!AN35,2))</f>
        <v/>
      </c>
      <c r="AM84" s="320" t="str">
        <f>IF('Input - Personnel'!AO35=0,"",ROUND('Input - Personnel'!$I35*'Input - Personnel'!AO35,2))</f>
        <v/>
      </c>
      <c r="AN84" s="320" t="str">
        <f>IF('Input - Personnel'!AP35=0,"",ROUND('Input - Personnel'!$I35*'Input - Personnel'!AP35,2))</f>
        <v/>
      </c>
      <c r="AO84" s="320" t="str">
        <f>IF('Input - Personnel'!AQ35=0,"",ROUND('Input - Personnel'!$I35*'Input - Personnel'!AQ35,2))</f>
        <v/>
      </c>
      <c r="AP84" s="320" t="str">
        <f>IF('Input - Personnel'!AR35=0,"",ROUND('Input - Personnel'!$I35*'Input - Personnel'!AR35,2))</f>
        <v/>
      </c>
      <c r="AQ84" s="320" t="str">
        <f>IF('Input - Personnel'!AS35=0,"",ROUND('Input - Personnel'!$I35*'Input - Personnel'!AS35,2))</f>
        <v/>
      </c>
      <c r="AR84" s="320" t="str">
        <f>IF('Input - Personnel'!AT35=0,"",ROUND('Input - Personnel'!$I35*'Input - Personnel'!AT35,2))</f>
        <v/>
      </c>
      <c r="AS84" s="320" t="str">
        <f>IF('Input - Personnel'!AU35=0,"",ROUND('Input - Personnel'!$I35*'Input - Personnel'!AU35,2))</f>
        <v/>
      </c>
      <c r="AT84" s="320" t="str">
        <f>IF('Input - Personnel'!AV35=0,"",ROUND('Input - Personnel'!$I35*'Input - Personnel'!AV35,2))</f>
        <v/>
      </c>
      <c r="AU84" s="320" t="str">
        <f>IF('Input - Personnel'!AW35=0,"",ROUND('Input - Personnel'!$I35*'Input - Personnel'!AW35,2))</f>
        <v/>
      </c>
      <c r="AV84" s="320" t="str">
        <f>IF('Input - Personnel'!AX35=0,"",ROUND('Input - Personnel'!$I35*'Input - Personnel'!AX35,2))</f>
        <v/>
      </c>
      <c r="AW84" s="320" t="str">
        <f>IF('Input - Personnel'!AY35=0,"",ROUND('Input - Personnel'!$I35*'Input - Personnel'!AY35,2))</f>
        <v/>
      </c>
      <c r="AX84" s="320" t="str">
        <f>IF('Input - Personnel'!AZ35=0,"",ROUND('Input - Personnel'!$I35*'Input - Personnel'!AZ35,2))</f>
        <v/>
      </c>
      <c r="AY84" s="320" t="str">
        <f>IF('Input - Personnel'!BA35=0,"",ROUND('Input - Personnel'!$I35*'Input - Personnel'!BA35,2))</f>
        <v/>
      </c>
      <c r="AZ84" s="320" t="str">
        <f>IF('Input - Personnel'!BB35=0,"",ROUND('Input - Personnel'!$I35*'Input - Personnel'!BB35,2))</f>
        <v/>
      </c>
      <c r="BA84" s="320" t="str">
        <f>IF('Input - Personnel'!BC35=0,"",ROUND('Input - Personnel'!$I35*'Input - Personnel'!BC35,2))</f>
        <v/>
      </c>
      <c r="BB84" s="320" t="str">
        <f>IF('Input - Personnel'!BD35=0,"",ROUND('Input - Personnel'!$I35*'Input - Personnel'!BD35,2))</f>
        <v/>
      </c>
      <c r="BC84" s="320" t="str">
        <f>IF('Input - Personnel'!BE35=0,"",ROUND('Input - Personnel'!$I35*'Input - Personnel'!BE35,2))</f>
        <v/>
      </c>
      <c r="BD84" s="320" t="str">
        <f>IF('Input - Personnel'!BF35=0,"",ROUND('Input - Personnel'!$I35*'Input - Personnel'!BF35,2))</f>
        <v/>
      </c>
      <c r="BE84" s="320" t="str">
        <f>IF('Input - Personnel'!BG35=0,"",ROUND('Input - Personnel'!$I35*'Input - Personnel'!BG35,2))</f>
        <v/>
      </c>
      <c r="BF84" s="320" t="str">
        <f>IF('Input - Personnel'!BH35=0,"",ROUND('Input - Personnel'!$I35*'Input - Personnel'!BH35,2))</f>
        <v/>
      </c>
      <c r="BG84" s="320" t="str">
        <f>IF('Input - Personnel'!BI35=0,"",ROUND('Input - Personnel'!$I35*'Input - Personnel'!BI35,2))</f>
        <v/>
      </c>
      <c r="BH84" s="320" t="str">
        <f>IF('Input - Personnel'!BJ35=0,"",ROUND('Input - Personnel'!$I35*'Input - Personnel'!BJ35,2))</f>
        <v/>
      </c>
      <c r="BI84" s="320" t="str">
        <f>IF('Input - Personnel'!BK35=0,"",ROUND('Input - Personnel'!$I35*'Input - Personnel'!BK35,2))</f>
        <v/>
      </c>
      <c r="BJ84" s="320" t="str">
        <f>IF('Input - Personnel'!BL35=0,"",ROUND('Input - Personnel'!$I35*'Input - Personnel'!BL35,2))</f>
        <v/>
      </c>
      <c r="BK84" s="320" t="str">
        <f>IF('Input - Personnel'!BM35=0,"",ROUND('Input - Personnel'!$I35*'Input - Personnel'!BM35,2))</f>
        <v/>
      </c>
      <c r="BL84" s="320" t="str">
        <f>IF('Input - Personnel'!BN35=0,"",ROUND('Input - Personnel'!$I35*'Input - Personnel'!BN35,2))</f>
        <v/>
      </c>
      <c r="BM84" s="320" t="str">
        <f>IF('Input - Personnel'!BO35=0,"",ROUND('Input - Personnel'!$I35*'Input - Personnel'!BO35,2))</f>
        <v/>
      </c>
      <c r="BN84" s="320" t="str">
        <f>IF('Input - Personnel'!BP35=0,"",ROUND('Input - Personnel'!$I35*'Input - Personnel'!BP35,2))</f>
        <v/>
      </c>
      <c r="BO84" s="320" t="str">
        <f>IF('Input - Personnel'!BQ35=0,"",ROUND('Input - Personnel'!$I35*'Input - Personnel'!BQ35,2))</f>
        <v/>
      </c>
      <c r="BP84" s="320" t="str">
        <f>IF('Input - Personnel'!BR35=0,"",ROUND('Input - Personnel'!$I35*'Input - Personnel'!BR35,2))</f>
        <v/>
      </c>
      <c r="BQ84" s="320" t="str">
        <f>IF('Input - Personnel'!BS35=0,"",ROUND('Input - Personnel'!$I35*'Input - Personnel'!BS35,2))</f>
        <v/>
      </c>
      <c r="BR84" s="320" t="str">
        <f>IF('Input - Personnel'!BT35=0,"",ROUND('Input - Personnel'!$I35*'Input - Personnel'!BT35,2))</f>
        <v/>
      </c>
      <c r="BS84" s="320" t="str">
        <f>IF('Input - Personnel'!BU35=0,"",ROUND('Input - Personnel'!$I35*'Input - Personnel'!BU35,2))</f>
        <v/>
      </c>
      <c r="BT84" s="320" t="str">
        <f>IF('Input - Personnel'!BV35=0,"",ROUND('Input - Personnel'!$I35*'Input - Personnel'!BV35,2))</f>
        <v/>
      </c>
      <c r="BU84" s="320" t="str">
        <f>IF('Input - Personnel'!BW35=0,"",ROUND('Input - Personnel'!$I35*'Input - Personnel'!BW35,2))</f>
        <v/>
      </c>
      <c r="BV84" s="320" t="str">
        <f>IF('Input - Personnel'!BX35=0,"",ROUND('Input - Personnel'!$I35*'Input - Personnel'!BX35,2))</f>
        <v/>
      </c>
      <c r="BW84" s="320" t="str">
        <f>IF('Input - Personnel'!BY35=0,"",ROUND('Input - Personnel'!$I35*'Input - Personnel'!BY35,2))</f>
        <v/>
      </c>
      <c r="BX84" s="320" t="str">
        <f>IF('Input - Personnel'!BZ35=0,"",ROUND('Input - Personnel'!$I35*'Input - Personnel'!BZ35,2))</f>
        <v/>
      </c>
      <c r="BY84" s="320" t="str">
        <f>IF('Input - Personnel'!CA35=0,"",ROUND('Input - Personnel'!$I35*'Input - Personnel'!CA35,2))</f>
        <v/>
      </c>
      <c r="BZ84" s="320" t="str">
        <f>IF('Input - Personnel'!CB35=0,"",ROUND('Input - Personnel'!$I35*'Input - Personnel'!CB35,2))</f>
        <v/>
      </c>
      <c r="CA84" s="320" t="str">
        <f>IF('Input - Personnel'!CC35=0,"",ROUND('Input - Personnel'!$I35*'Input - Personnel'!CC35,2))</f>
        <v/>
      </c>
      <c r="CB84" s="320" t="str">
        <f>IF('Input - Personnel'!CD35=0,"",ROUND('Input - Personnel'!$I35*'Input - Personnel'!CD35,2))</f>
        <v/>
      </c>
      <c r="CC84" s="320" t="str">
        <f>IF('Input - Personnel'!CE35=0,"",ROUND('Input - Personnel'!$I35*'Input - Personnel'!CE35,2))</f>
        <v/>
      </c>
      <c r="CD84" s="320" t="str">
        <f>IF('Input - Personnel'!CF35=0,"",ROUND('Input - Personnel'!$I35*'Input - Personnel'!CF35,2))</f>
        <v/>
      </c>
      <c r="CE84" s="320" t="str">
        <f>IF('Input - Personnel'!CG35=0,"",ROUND('Input - Personnel'!$I35*'Input - Personnel'!CG35,2))</f>
        <v/>
      </c>
      <c r="CF84" s="320" t="str">
        <f>IF('Input - Personnel'!CH35=0,"",ROUND('Input - Personnel'!$I35*'Input - Personnel'!CH35,2))</f>
        <v/>
      </c>
      <c r="CG84" s="320" t="str">
        <f>IF('Input - Personnel'!CI35=0,"",ROUND('Input - Personnel'!$I35*'Input - Personnel'!CI35,2))</f>
        <v/>
      </c>
      <c r="CH84" s="320" t="str">
        <f>IF('Input - Personnel'!CJ35=0,"",ROUND('Input - Personnel'!$I35*'Input - Personnel'!CJ35,2))</f>
        <v/>
      </c>
      <c r="CI84" s="320" t="str">
        <f>IF('Input - Personnel'!CK35=0,"",ROUND('Input - Personnel'!$I35*'Input - Personnel'!CK35,2))</f>
        <v/>
      </c>
      <c r="CJ84" s="320" t="str">
        <f>IF('Input - Personnel'!CL35=0,"",ROUND('Input - Personnel'!$I35*'Input - Personnel'!CL35,2))</f>
        <v/>
      </c>
      <c r="CK84" s="320" t="str">
        <f>IF('Input - Personnel'!CM35=0,"",ROUND('Input - Personnel'!$I35*'Input - Personnel'!CM35,2))</f>
        <v/>
      </c>
      <c r="CL84" s="320" t="str">
        <f>IF('Input - Personnel'!CN35=0,"",ROUND('Input - Personnel'!$I35*'Input - Personnel'!CN35,2))</f>
        <v/>
      </c>
      <c r="CM84" s="320" t="str">
        <f>IF('Input - Personnel'!CO35=0,"",ROUND('Input - Personnel'!$I35*'Input - Personnel'!CO35,2))</f>
        <v/>
      </c>
      <c r="CN84" s="320" t="str">
        <f>IF('Input - Personnel'!CP35=0,"",ROUND('Input - Personnel'!$I35*'Input - Personnel'!CP35,2))</f>
        <v/>
      </c>
      <c r="CO84" s="320" t="str">
        <f>IF('Input - Personnel'!CQ35=0,"",ROUND('Input - Personnel'!$I35*'Input - Personnel'!CQ35,2))</f>
        <v/>
      </c>
      <c r="CP84" s="320" t="str">
        <f>IF('Input - Personnel'!CR35=0,"",ROUND('Input - Personnel'!$I35*'Input - Personnel'!CR35,2))</f>
        <v/>
      </c>
      <c r="CQ84" s="320" t="str">
        <f>IF('Input - Personnel'!CS35=0,"",ROUND('Input - Personnel'!$I35*'Input - Personnel'!CS35,2))</f>
        <v/>
      </c>
      <c r="CR84" s="320" t="str">
        <f>IF('Input - Personnel'!CT35=0,"",ROUND('Input - Personnel'!$I35*'Input - Personnel'!CT35,2))</f>
        <v/>
      </c>
      <c r="CS84" s="320" t="str">
        <f>IF('Input - Personnel'!CU35=0,"",ROUND('Input - Personnel'!$I35*'Input - Personnel'!CU35,2))</f>
        <v/>
      </c>
      <c r="CT84" s="320" t="str">
        <f>IF('Input - Personnel'!CV35=0,"",ROUND('Input - Personnel'!$I35*'Input - Personnel'!CV35,2))</f>
        <v/>
      </c>
      <c r="CU84" s="320" t="str">
        <f>IF('Input - Personnel'!CW35=0,"",ROUND('Input - Personnel'!$I35*'Input - Personnel'!CW35,2))</f>
        <v/>
      </c>
      <c r="CV84" s="320" t="str">
        <f>IF('Input - Personnel'!CX35=0,"",ROUND('Input - Personnel'!$I35*'Input - Personnel'!CX35,2))</f>
        <v/>
      </c>
      <c r="CW84" s="320" t="str">
        <f>IF('Input - Personnel'!CY35=0,"",ROUND('Input - Personnel'!$I35*'Input - Personnel'!CY35,2))</f>
        <v/>
      </c>
      <c r="CX84" s="320" t="str">
        <f>IF('Input - Personnel'!CZ35=0,"",ROUND('Input - Personnel'!$I35*'Input - Personnel'!CZ35,2))</f>
        <v/>
      </c>
      <c r="CY84" s="320" t="str">
        <f>IF('Input - Personnel'!DA35=0,"",ROUND('Input - Personnel'!$I35*'Input - Personnel'!DA35,2))</f>
        <v/>
      </c>
      <c r="CZ84" s="320" t="str">
        <f>IF('Input - Personnel'!DB35=0,"",ROUND('Input - Personnel'!$I35*'Input - Personnel'!DB35,2))</f>
        <v/>
      </c>
      <c r="DA84" s="320" t="str">
        <f>IF('Input - Personnel'!DC35=0,"",ROUND('Input - Personnel'!$I35*'Input - Personnel'!DC35,2))</f>
        <v/>
      </c>
      <c r="DB84" s="320" t="str">
        <f>IF('Input - Personnel'!DD35=0,"",ROUND('Input - Personnel'!$I35*'Input - Personnel'!DD35,2))</f>
        <v/>
      </c>
      <c r="DC84" s="320" t="str">
        <f>IF('Input - Personnel'!DE35=0,"",ROUND('Input - Personnel'!$I35*'Input - Personnel'!DE35,2))</f>
        <v/>
      </c>
      <c r="DD84" s="320" t="str">
        <f>IF('Input - Personnel'!DF35=0,"",ROUND('Input - Personnel'!$I35*'Input - Personnel'!DF35,2))</f>
        <v/>
      </c>
      <c r="DE84" s="320" t="str">
        <f>IF('Input - Personnel'!DG35=0,"",ROUND('Input - Personnel'!$I35*'Input - Personnel'!DG35,2))</f>
        <v/>
      </c>
      <c r="DF84" s="320" t="str">
        <f>IF('Input - Personnel'!DH35=0,"",ROUND('Input - Personnel'!$I35*'Input - Personnel'!DH35,2))</f>
        <v/>
      </c>
      <c r="DG84" s="320" t="str">
        <f>IF('Input - Personnel'!DI35=0,"",ROUND('Input - Personnel'!$I35*'Input - Personnel'!DI35,2))</f>
        <v/>
      </c>
      <c r="DH84" s="320" t="str">
        <f>IF('Input - Personnel'!DJ35=0,"",ROUND('Input - Personnel'!$I35*'Input - Personnel'!DJ35,2))</f>
        <v/>
      </c>
      <c r="DI84" s="320" t="str">
        <f>IF('Input - Personnel'!DK35=0,"",ROUND('Input - Personnel'!$I35*'Input - Personnel'!DK35,2))</f>
        <v/>
      </c>
      <c r="DJ84" s="320" t="str">
        <f>IF('Input - Personnel'!DL35=0,"",ROUND('Input - Personnel'!$I35*'Input - Personnel'!DL35,2))</f>
        <v/>
      </c>
      <c r="DK84" s="320" t="str">
        <f>IF('Input - Personnel'!DM35=0,"",ROUND('Input - Personnel'!$I35*'Input - Personnel'!DM35,2))</f>
        <v/>
      </c>
      <c r="DL84" s="320" t="str">
        <f>IF('Input - Personnel'!DN35=0,"",ROUND('Input - Personnel'!$I35*'Input - Personnel'!DN35,2))</f>
        <v/>
      </c>
      <c r="DM84" s="320" t="str">
        <f>IF('Input - Personnel'!DO35=0,"",ROUND('Input - Personnel'!$I35*'Input - Personnel'!DO35,2))</f>
        <v/>
      </c>
      <c r="DN84" s="320" t="str">
        <f>IF('Input - Personnel'!DP35=0,"",ROUND('Input - Personnel'!$I35*'Input - Personnel'!DP35,2))</f>
        <v/>
      </c>
      <c r="DO84" s="320" t="str">
        <f>IF('Input - Personnel'!DQ35=0,"",ROUND('Input - Personnel'!$I35*'Input - Personnel'!DQ35,2))</f>
        <v/>
      </c>
      <c r="DP84" s="320" t="str">
        <f>IF('Input - Personnel'!DR35=0,"",ROUND('Input - Personnel'!$I35*'Input - Personnel'!DR35,2))</f>
        <v/>
      </c>
      <c r="DQ84" s="320" t="str">
        <f>IF('Input - Personnel'!DS35=0,"",ROUND('Input - Personnel'!$I35*'Input - Personnel'!DS35,2))</f>
        <v/>
      </c>
      <c r="DR84" s="320" t="str">
        <f>IF('Input - Personnel'!DT35=0,"",ROUND('Input - Personnel'!$I35*'Input - Personnel'!DT35,2))</f>
        <v/>
      </c>
      <c r="DS84" s="320" t="str">
        <f>IF('Input - Personnel'!DU35=0,"",ROUND('Input - Personnel'!$I35*'Input - Personnel'!DU35,2))</f>
        <v/>
      </c>
      <c r="DT84" s="320" t="str">
        <f>IF('Input - Personnel'!DV35=0,"",ROUND('Input - Personnel'!$I35*'Input - Personnel'!DV35,2))</f>
        <v/>
      </c>
      <c r="DU84" s="320" t="str">
        <f>IF('Input - Personnel'!DW35=0,"",ROUND('Input - Personnel'!$I35*'Input - Personnel'!DW35,2))</f>
        <v/>
      </c>
      <c r="DV84" s="320" t="str">
        <f>IF('Input - Personnel'!DX35=0,"",ROUND('Input - Personnel'!$I35*'Input - Personnel'!DX35,2))</f>
        <v/>
      </c>
      <c r="DW84" s="320" t="str">
        <f>IF('Input - Personnel'!DY35=0,"",ROUND('Input - Personnel'!$I35*'Input - Personnel'!DY35,2))</f>
        <v/>
      </c>
      <c r="DX84" s="320" t="str">
        <f>IF('Input - Personnel'!DZ35=0,"",ROUND('Input - Personnel'!$I35*'Input - Personnel'!DZ35,2))</f>
        <v/>
      </c>
      <c r="DY84" s="320" t="str">
        <f>IF('Input - Personnel'!EA35=0,"",ROUND('Input - Personnel'!$I35*'Input - Personnel'!EA35,2))</f>
        <v/>
      </c>
      <c r="DZ84" s="320" t="str">
        <f>IF('Input - Personnel'!EB35=0,"",ROUND('Input - Personnel'!$I35*'Input - Personnel'!EB35,2))</f>
        <v/>
      </c>
      <c r="EA84" s="320" t="str">
        <f>IF('Input - Personnel'!EC35=0,"",ROUND('Input - Personnel'!$I35*'Input - Personnel'!EC35,2))</f>
        <v/>
      </c>
      <c r="EB84" s="320" t="str">
        <f>IF('Input - Personnel'!ED35=0,"",ROUND('Input - Personnel'!$I35*'Input - Personnel'!ED35,2))</f>
        <v/>
      </c>
      <c r="EC84" s="320" t="str">
        <f>IF('Input - Personnel'!EE35=0,"",ROUND('Input - Personnel'!$I35*'Input - Personnel'!EE35,2))</f>
        <v/>
      </c>
      <c r="ED84" s="320" t="str">
        <f>IF('Input - Personnel'!EF35=0,"",ROUND('Input - Personnel'!$I35*'Input - Personnel'!EF35,2))</f>
        <v/>
      </c>
      <c r="EE84" s="320" t="str">
        <f>IF('Input - Personnel'!EG35=0,"",ROUND('Input - Personnel'!$I35*'Input - Personnel'!EG35,2))</f>
        <v/>
      </c>
      <c r="EF84" s="320" t="str">
        <f>IF('Input - Personnel'!EH35=0,"",ROUND('Input - Personnel'!$I35*'Input - Personnel'!EH35,2))</f>
        <v/>
      </c>
      <c r="EG84" s="320" t="str">
        <f>IF('Input - Personnel'!EI35=0,"",ROUND('Input - Personnel'!$I35*'Input - Personnel'!EI35,2))</f>
        <v/>
      </c>
      <c r="EH84" s="320" t="str">
        <f>IF('Input - Personnel'!EJ35=0,"",ROUND('Input - Personnel'!$I35*'Input - Personnel'!EJ35,2))</f>
        <v/>
      </c>
      <c r="EI84" s="320" t="str">
        <f>IF('Input - Personnel'!EK35=0,"",ROUND('Input - Personnel'!$I35*'Input - Personnel'!EK35,2))</f>
        <v/>
      </c>
      <c r="EJ84" s="320" t="str">
        <f>IF('Input - Personnel'!EL35=0,"",ROUND('Input - Personnel'!$I35*'Input - Personnel'!EL35,2))</f>
        <v/>
      </c>
      <c r="EK84" s="320" t="str">
        <f>IF('Input - Personnel'!EM35=0,"",ROUND('Input - Personnel'!$I35*'Input - Personnel'!EM35,2))</f>
        <v/>
      </c>
      <c r="EL84" s="320" t="str">
        <f>IF('Input - Personnel'!EN35=0,"",ROUND('Input - Personnel'!$I35*'Input - Personnel'!EN35,2))</f>
        <v/>
      </c>
      <c r="EM84" s="320" t="str">
        <f>IF('Input - Personnel'!EO35=0,"",ROUND('Input - Personnel'!$I35*'Input - Personnel'!EO35,2))</f>
        <v/>
      </c>
      <c r="EN84" s="320" t="str">
        <f>IF('Input - Personnel'!EP35=0,"",ROUND('Input - Personnel'!$I35*'Input - Personnel'!EP35,2))</f>
        <v/>
      </c>
      <c r="EO84" s="320" t="str">
        <f>IF('Input - Personnel'!EQ35=0,"",ROUND('Input - Personnel'!$I35*'Input - Personnel'!EQ35,2))</f>
        <v/>
      </c>
      <c r="EP84" s="320" t="str">
        <f>IF('Input - Personnel'!ER35=0,"",ROUND('Input - Personnel'!$I35*'Input - Personnel'!ER35,2))</f>
        <v/>
      </c>
      <c r="EQ84" s="320" t="str">
        <f>IF('Input - Personnel'!ES35=0,"",ROUND('Input - Personnel'!$I35*'Input - Personnel'!ES35,2))</f>
        <v/>
      </c>
      <c r="ER84" s="320" t="str">
        <f>IF('Input - Personnel'!ET35=0,"",ROUND('Input - Personnel'!$I35*'Input - Personnel'!ET35,2))</f>
        <v/>
      </c>
      <c r="ES84" s="320" t="str">
        <f>IF('Input - Personnel'!EU35=0,"",ROUND('Input - Personnel'!$I35*'Input - Personnel'!EU35,2))</f>
        <v/>
      </c>
    </row>
    <row r="85" spans="1:149" s="25" customFormat="1">
      <c r="A85" s="853" t="str">
        <f>IF('Input - Personnel'!A36=0,"",_xlfn.CONCAT('Input - Personnel'!A36,"  / ",'Input - Personnel'!C36))</f>
        <v/>
      </c>
      <c r="B85" s="854"/>
      <c r="C85" s="869"/>
      <c r="D85" s="317" t="str">
        <f>IF('Input - Personnel'!G36=0,"",'Input - Personnel'!G36)</f>
        <v/>
      </c>
      <c r="E85" s="337" t="str">
        <f>IF('Input - Personnel'!D36=0,"",'Input - Personnel'!D36)</f>
        <v/>
      </c>
      <c r="F85" s="335" t="str">
        <f>IF('Input - Personnel'!E36=0,"",SUM('Input - Personnel'!E36,'Input - Personnel'!F36))</f>
        <v/>
      </c>
      <c r="G85" s="329" t="str">
        <f>IF('Input - Personnel'!H36=0,"",'Input - Personnel'!H36)</f>
        <v/>
      </c>
      <c r="H85" s="320" t="str">
        <f t="shared" si="16"/>
        <v/>
      </c>
      <c r="I85" s="320" t="str">
        <f>IF('Input - Personnel'!K36=0,"",ROUND('Input - Personnel'!$I36*'Input - Personnel'!K36,2))</f>
        <v/>
      </c>
      <c r="J85" s="320" t="str">
        <f>IF('Input - Personnel'!L36=0,"",ROUND('Input - Personnel'!$I36*'Input - Personnel'!L36,2))</f>
        <v/>
      </c>
      <c r="K85" s="320" t="str">
        <f>IF('Input - Personnel'!M36=0,"",ROUND('Input - Personnel'!$I36*'Input - Personnel'!M36,2))</f>
        <v/>
      </c>
      <c r="L85" s="320" t="str">
        <f>IF('Input - Personnel'!N36=0,"",ROUND('Input - Personnel'!$I36*'Input - Personnel'!N36,2))</f>
        <v/>
      </c>
      <c r="M85" s="320" t="str">
        <f>IF('Input - Personnel'!O36=0,"",ROUND('Input - Personnel'!$I36*'Input - Personnel'!O36,2))</f>
        <v/>
      </c>
      <c r="N85" s="320" t="str">
        <f>IF('Input - Personnel'!P36=0,"",ROUND('Input - Personnel'!$I36*'Input - Personnel'!P36,2))</f>
        <v/>
      </c>
      <c r="O85" s="320" t="str">
        <f>IF('Input - Personnel'!Q36=0,"",ROUND('Input - Personnel'!$I36*'Input - Personnel'!Q36,2))</f>
        <v/>
      </c>
      <c r="P85" s="320" t="str">
        <f>IF('Input - Personnel'!R36=0,"",ROUND('Input - Personnel'!$I36*'Input - Personnel'!R36,2))</f>
        <v/>
      </c>
      <c r="Q85" s="320" t="str">
        <f>IF('Input - Personnel'!S36=0,"",ROUND('Input - Personnel'!$I36*'Input - Personnel'!S36,2))</f>
        <v/>
      </c>
      <c r="R85" s="320" t="str">
        <f>IF('Input - Personnel'!T36=0,"",ROUND('Input - Personnel'!$I36*'Input - Personnel'!T36,2))</f>
        <v/>
      </c>
      <c r="S85" s="320" t="str">
        <f>IF('Input - Personnel'!U36=0,"",ROUND('Input - Personnel'!$I36*'Input - Personnel'!U36,2))</f>
        <v/>
      </c>
      <c r="T85" s="320" t="str">
        <f>IF('Input - Personnel'!V36=0,"",ROUND('Input - Personnel'!$I36*'Input - Personnel'!V36,2))</f>
        <v/>
      </c>
      <c r="U85" s="320" t="str">
        <f>IF('Input - Personnel'!W36=0,"",ROUND('Input - Personnel'!$I36*'Input - Personnel'!W36,2))</f>
        <v/>
      </c>
      <c r="V85" s="320" t="str">
        <f>IF('Input - Personnel'!X36=0,"",ROUND('Input - Personnel'!$I36*'Input - Personnel'!X36,2))</f>
        <v/>
      </c>
      <c r="W85" s="320" t="str">
        <f>IF('Input - Personnel'!Y36=0,"",ROUND('Input - Personnel'!$I36*'Input - Personnel'!Y36,2))</f>
        <v/>
      </c>
      <c r="X85" s="320" t="str">
        <f>IF('Input - Personnel'!Z36=0,"",ROUND('Input - Personnel'!$I36*'Input - Personnel'!Z36,2))</f>
        <v/>
      </c>
      <c r="Y85" s="320" t="str">
        <f>IF('Input - Personnel'!AA36=0,"",ROUND('Input - Personnel'!$I36*'Input - Personnel'!AA36,2))</f>
        <v/>
      </c>
      <c r="Z85" s="320" t="str">
        <f>IF('Input - Personnel'!AB36=0,"",ROUND('Input - Personnel'!$I36*'Input - Personnel'!AB36,2))</f>
        <v/>
      </c>
      <c r="AA85" s="320" t="str">
        <f>IF('Input - Personnel'!AC36=0,"",ROUND('Input - Personnel'!$I36*'Input - Personnel'!AC36,2))</f>
        <v/>
      </c>
      <c r="AB85" s="320" t="str">
        <f>IF('Input - Personnel'!AD36=0,"",ROUND('Input - Personnel'!$I36*'Input - Personnel'!AD36,2))</f>
        <v/>
      </c>
      <c r="AC85" s="320" t="str">
        <f>IF('Input - Personnel'!AE36=0,"",ROUND('Input - Personnel'!$I36*'Input - Personnel'!AE36,2))</f>
        <v/>
      </c>
      <c r="AD85" s="320" t="str">
        <f>IF('Input - Personnel'!AF36=0,"",ROUND('Input - Personnel'!$I36*'Input - Personnel'!AF36,2))</f>
        <v/>
      </c>
      <c r="AE85" s="320" t="str">
        <f>IF('Input - Personnel'!AG36=0,"",ROUND('Input - Personnel'!$I36*'Input - Personnel'!AG36,2))</f>
        <v/>
      </c>
      <c r="AF85" s="320" t="str">
        <f>IF('Input - Personnel'!AH36=0,"",ROUND('Input - Personnel'!$I36*'Input - Personnel'!AH36,2))</f>
        <v/>
      </c>
      <c r="AG85" s="320" t="str">
        <f>IF('Input - Personnel'!AI36=0,"",ROUND('Input - Personnel'!$I36*'Input - Personnel'!AI36,2))</f>
        <v/>
      </c>
      <c r="AH85" s="320" t="str">
        <f>IF('Input - Personnel'!AJ36=0,"",ROUND('Input - Personnel'!$I36*'Input - Personnel'!AJ36,2))</f>
        <v/>
      </c>
      <c r="AI85" s="320" t="str">
        <f>IF('Input - Personnel'!AK36=0,"",ROUND('Input - Personnel'!$I36*'Input - Personnel'!AK36,2))</f>
        <v/>
      </c>
      <c r="AJ85" s="320" t="str">
        <f>IF('Input - Personnel'!AL36=0,"",ROUND('Input - Personnel'!$I36*'Input - Personnel'!AL36,2))</f>
        <v/>
      </c>
      <c r="AK85" s="320" t="str">
        <f>IF('Input - Personnel'!AM36=0,"",ROUND('Input - Personnel'!$I36*'Input - Personnel'!AM36,2))</f>
        <v/>
      </c>
      <c r="AL85" s="320" t="str">
        <f>IF('Input - Personnel'!AN36=0,"",ROUND('Input - Personnel'!$I36*'Input - Personnel'!AN36,2))</f>
        <v/>
      </c>
      <c r="AM85" s="320" t="str">
        <f>IF('Input - Personnel'!AO36=0,"",ROUND('Input - Personnel'!$I36*'Input - Personnel'!AO36,2))</f>
        <v/>
      </c>
      <c r="AN85" s="320" t="str">
        <f>IF('Input - Personnel'!AP36=0,"",ROUND('Input - Personnel'!$I36*'Input - Personnel'!AP36,2))</f>
        <v/>
      </c>
      <c r="AO85" s="320" t="str">
        <f>IF('Input - Personnel'!AQ36=0,"",ROUND('Input - Personnel'!$I36*'Input - Personnel'!AQ36,2))</f>
        <v/>
      </c>
      <c r="AP85" s="320" t="str">
        <f>IF('Input - Personnel'!AR36=0,"",ROUND('Input - Personnel'!$I36*'Input - Personnel'!AR36,2))</f>
        <v/>
      </c>
      <c r="AQ85" s="320" t="str">
        <f>IF('Input - Personnel'!AS36=0,"",ROUND('Input - Personnel'!$I36*'Input - Personnel'!AS36,2))</f>
        <v/>
      </c>
      <c r="AR85" s="320" t="str">
        <f>IF('Input - Personnel'!AT36=0,"",ROUND('Input - Personnel'!$I36*'Input - Personnel'!AT36,2))</f>
        <v/>
      </c>
      <c r="AS85" s="320" t="str">
        <f>IF('Input - Personnel'!AU36=0,"",ROUND('Input - Personnel'!$I36*'Input - Personnel'!AU36,2))</f>
        <v/>
      </c>
      <c r="AT85" s="320" t="str">
        <f>IF('Input - Personnel'!AV36=0,"",ROUND('Input - Personnel'!$I36*'Input - Personnel'!AV36,2))</f>
        <v/>
      </c>
      <c r="AU85" s="320" t="str">
        <f>IF('Input - Personnel'!AW36=0,"",ROUND('Input - Personnel'!$I36*'Input - Personnel'!AW36,2))</f>
        <v/>
      </c>
      <c r="AV85" s="320" t="str">
        <f>IF('Input - Personnel'!AX36=0,"",ROUND('Input - Personnel'!$I36*'Input - Personnel'!AX36,2))</f>
        <v/>
      </c>
      <c r="AW85" s="320" t="str">
        <f>IF('Input - Personnel'!AY36=0,"",ROUND('Input - Personnel'!$I36*'Input - Personnel'!AY36,2))</f>
        <v/>
      </c>
      <c r="AX85" s="320" t="str">
        <f>IF('Input - Personnel'!AZ36=0,"",ROUND('Input - Personnel'!$I36*'Input - Personnel'!AZ36,2))</f>
        <v/>
      </c>
      <c r="AY85" s="320" t="str">
        <f>IF('Input - Personnel'!BA36=0,"",ROUND('Input - Personnel'!$I36*'Input - Personnel'!BA36,2))</f>
        <v/>
      </c>
      <c r="AZ85" s="320" t="str">
        <f>IF('Input - Personnel'!BB36=0,"",ROUND('Input - Personnel'!$I36*'Input - Personnel'!BB36,2))</f>
        <v/>
      </c>
      <c r="BA85" s="320" t="str">
        <f>IF('Input - Personnel'!BC36=0,"",ROUND('Input - Personnel'!$I36*'Input - Personnel'!BC36,2))</f>
        <v/>
      </c>
      <c r="BB85" s="320" t="str">
        <f>IF('Input - Personnel'!BD36=0,"",ROUND('Input - Personnel'!$I36*'Input - Personnel'!BD36,2))</f>
        <v/>
      </c>
      <c r="BC85" s="320" t="str">
        <f>IF('Input - Personnel'!BE36=0,"",ROUND('Input - Personnel'!$I36*'Input - Personnel'!BE36,2))</f>
        <v/>
      </c>
      <c r="BD85" s="320" t="str">
        <f>IF('Input - Personnel'!BF36=0,"",ROUND('Input - Personnel'!$I36*'Input - Personnel'!BF36,2))</f>
        <v/>
      </c>
      <c r="BE85" s="320" t="str">
        <f>IF('Input - Personnel'!BG36=0,"",ROUND('Input - Personnel'!$I36*'Input - Personnel'!BG36,2))</f>
        <v/>
      </c>
      <c r="BF85" s="320" t="str">
        <f>IF('Input - Personnel'!BH36=0,"",ROUND('Input - Personnel'!$I36*'Input - Personnel'!BH36,2))</f>
        <v/>
      </c>
      <c r="BG85" s="320" t="str">
        <f>IF('Input - Personnel'!BI36=0,"",ROUND('Input - Personnel'!$I36*'Input - Personnel'!BI36,2))</f>
        <v/>
      </c>
      <c r="BH85" s="320" t="str">
        <f>IF('Input - Personnel'!BJ36=0,"",ROUND('Input - Personnel'!$I36*'Input - Personnel'!BJ36,2))</f>
        <v/>
      </c>
      <c r="BI85" s="320" t="str">
        <f>IF('Input - Personnel'!BK36=0,"",ROUND('Input - Personnel'!$I36*'Input - Personnel'!BK36,2))</f>
        <v/>
      </c>
      <c r="BJ85" s="320" t="str">
        <f>IF('Input - Personnel'!BL36=0,"",ROUND('Input - Personnel'!$I36*'Input - Personnel'!BL36,2))</f>
        <v/>
      </c>
      <c r="BK85" s="320" t="str">
        <f>IF('Input - Personnel'!BM36=0,"",ROUND('Input - Personnel'!$I36*'Input - Personnel'!BM36,2))</f>
        <v/>
      </c>
      <c r="BL85" s="320" t="str">
        <f>IF('Input - Personnel'!BN36=0,"",ROUND('Input - Personnel'!$I36*'Input - Personnel'!BN36,2))</f>
        <v/>
      </c>
      <c r="BM85" s="320" t="str">
        <f>IF('Input - Personnel'!BO36=0,"",ROUND('Input - Personnel'!$I36*'Input - Personnel'!BO36,2))</f>
        <v/>
      </c>
      <c r="BN85" s="320" t="str">
        <f>IF('Input - Personnel'!BP36=0,"",ROUND('Input - Personnel'!$I36*'Input - Personnel'!BP36,2))</f>
        <v/>
      </c>
      <c r="BO85" s="320" t="str">
        <f>IF('Input - Personnel'!BQ36=0,"",ROUND('Input - Personnel'!$I36*'Input - Personnel'!BQ36,2))</f>
        <v/>
      </c>
      <c r="BP85" s="320" t="str">
        <f>IF('Input - Personnel'!BR36=0,"",ROUND('Input - Personnel'!$I36*'Input - Personnel'!BR36,2))</f>
        <v/>
      </c>
      <c r="BQ85" s="320" t="str">
        <f>IF('Input - Personnel'!BS36=0,"",ROUND('Input - Personnel'!$I36*'Input - Personnel'!BS36,2))</f>
        <v/>
      </c>
      <c r="BR85" s="320" t="str">
        <f>IF('Input - Personnel'!BT36=0,"",ROUND('Input - Personnel'!$I36*'Input - Personnel'!BT36,2))</f>
        <v/>
      </c>
      <c r="BS85" s="320" t="str">
        <f>IF('Input - Personnel'!BU36=0,"",ROUND('Input - Personnel'!$I36*'Input - Personnel'!BU36,2))</f>
        <v/>
      </c>
      <c r="BT85" s="320" t="str">
        <f>IF('Input - Personnel'!BV36=0,"",ROUND('Input - Personnel'!$I36*'Input - Personnel'!BV36,2))</f>
        <v/>
      </c>
      <c r="BU85" s="320" t="str">
        <f>IF('Input - Personnel'!BW36=0,"",ROUND('Input - Personnel'!$I36*'Input - Personnel'!BW36,2))</f>
        <v/>
      </c>
      <c r="BV85" s="320" t="str">
        <f>IF('Input - Personnel'!BX36=0,"",ROUND('Input - Personnel'!$I36*'Input - Personnel'!BX36,2))</f>
        <v/>
      </c>
      <c r="BW85" s="320" t="str">
        <f>IF('Input - Personnel'!BY36=0,"",ROUND('Input - Personnel'!$I36*'Input - Personnel'!BY36,2))</f>
        <v/>
      </c>
      <c r="BX85" s="320" t="str">
        <f>IF('Input - Personnel'!BZ36=0,"",ROUND('Input - Personnel'!$I36*'Input - Personnel'!BZ36,2))</f>
        <v/>
      </c>
      <c r="BY85" s="320" t="str">
        <f>IF('Input - Personnel'!CA36=0,"",ROUND('Input - Personnel'!$I36*'Input - Personnel'!CA36,2))</f>
        <v/>
      </c>
      <c r="BZ85" s="320" t="str">
        <f>IF('Input - Personnel'!CB36=0,"",ROUND('Input - Personnel'!$I36*'Input - Personnel'!CB36,2))</f>
        <v/>
      </c>
      <c r="CA85" s="320" t="str">
        <f>IF('Input - Personnel'!CC36=0,"",ROUND('Input - Personnel'!$I36*'Input - Personnel'!CC36,2))</f>
        <v/>
      </c>
      <c r="CB85" s="320" t="str">
        <f>IF('Input - Personnel'!CD36=0,"",ROUND('Input - Personnel'!$I36*'Input - Personnel'!CD36,2))</f>
        <v/>
      </c>
      <c r="CC85" s="320" t="str">
        <f>IF('Input - Personnel'!CE36=0,"",ROUND('Input - Personnel'!$I36*'Input - Personnel'!CE36,2))</f>
        <v/>
      </c>
      <c r="CD85" s="320" t="str">
        <f>IF('Input - Personnel'!CF36=0,"",ROUND('Input - Personnel'!$I36*'Input - Personnel'!CF36,2))</f>
        <v/>
      </c>
      <c r="CE85" s="320" t="str">
        <f>IF('Input - Personnel'!CG36=0,"",ROUND('Input - Personnel'!$I36*'Input - Personnel'!CG36,2))</f>
        <v/>
      </c>
      <c r="CF85" s="320" t="str">
        <f>IF('Input - Personnel'!CH36=0,"",ROUND('Input - Personnel'!$I36*'Input - Personnel'!CH36,2))</f>
        <v/>
      </c>
      <c r="CG85" s="320" t="str">
        <f>IF('Input - Personnel'!CI36=0,"",ROUND('Input - Personnel'!$I36*'Input - Personnel'!CI36,2))</f>
        <v/>
      </c>
      <c r="CH85" s="320" t="str">
        <f>IF('Input - Personnel'!CJ36=0,"",ROUND('Input - Personnel'!$I36*'Input - Personnel'!CJ36,2))</f>
        <v/>
      </c>
      <c r="CI85" s="320" t="str">
        <f>IF('Input - Personnel'!CK36=0,"",ROUND('Input - Personnel'!$I36*'Input - Personnel'!CK36,2))</f>
        <v/>
      </c>
      <c r="CJ85" s="320" t="str">
        <f>IF('Input - Personnel'!CL36=0,"",ROUND('Input - Personnel'!$I36*'Input - Personnel'!CL36,2))</f>
        <v/>
      </c>
      <c r="CK85" s="320" t="str">
        <f>IF('Input - Personnel'!CM36=0,"",ROUND('Input - Personnel'!$I36*'Input - Personnel'!CM36,2))</f>
        <v/>
      </c>
      <c r="CL85" s="320" t="str">
        <f>IF('Input - Personnel'!CN36=0,"",ROUND('Input - Personnel'!$I36*'Input - Personnel'!CN36,2))</f>
        <v/>
      </c>
      <c r="CM85" s="320" t="str">
        <f>IF('Input - Personnel'!CO36=0,"",ROUND('Input - Personnel'!$I36*'Input - Personnel'!CO36,2))</f>
        <v/>
      </c>
      <c r="CN85" s="320" t="str">
        <f>IF('Input - Personnel'!CP36=0,"",ROUND('Input - Personnel'!$I36*'Input - Personnel'!CP36,2))</f>
        <v/>
      </c>
      <c r="CO85" s="320" t="str">
        <f>IF('Input - Personnel'!CQ36=0,"",ROUND('Input - Personnel'!$I36*'Input - Personnel'!CQ36,2))</f>
        <v/>
      </c>
      <c r="CP85" s="320" t="str">
        <f>IF('Input - Personnel'!CR36=0,"",ROUND('Input - Personnel'!$I36*'Input - Personnel'!CR36,2))</f>
        <v/>
      </c>
      <c r="CQ85" s="320" t="str">
        <f>IF('Input - Personnel'!CS36=0,"",ROUND('Input - Personnel'!$I36*'Input - Personnel'!CS36,2))</f>
        <v/>
      </c>
      <c r="CR85" s="320" t="str">
        <f>IF('Input - Personnel'!CT36=0,"",ROUND('Input - Personnel'!$I36*'Input - Personnel'!CT36,2))</f>
        <v/>
      </c>
      <c r="CS85" s="320" t="str">
        <f>IF('Input - Personnel'!CU36=0,"",ROUND('Input - Personnel'!$I36*'Input - Personnel'!CU36,2))</f>
        <v/>
      </c>
      <c r="CT85" s="320" t="str">
        <f>IF('Input - Personnel'!CV36=0,"",ROUND('Input - Personnel'!$I36*'Input - Personnel'!CV36,2))</f>
        <v/>
      </c>
      <c r="CU85" s="320" t="str">
        <f>IF('Input - Personnel'!CW36=0,"",ROUND('Input - Personnel'!$I36*'Input - Personnel'!CW36,2))</f>
        <v/>
      </c>
      <c r="CV85" s="320" t="str">
        <f>IF('Input - Personnel'!CX36=0,"",ROUND('Input - Personnel'!$I36*'Input - Personnel'!CX36,2))</f>
        <v/>
      </c>
      <c r="CW85" s="320" t="str">
        <f>IF('Input - Personnel'!CY36=0,"",ROUND('Input - Personnel'!$I36*'Input - Personnel'!CY36,2))</f>
        <v/>
      </c>
      <c r="CX85" s="320" t="str">
        <f>IF('Input - Personnel'!CZ36=0,"",ROUND('Input - Personnel'!$I36*'Input - Personnel'!CZ36,2))</f>
        <v/>
      </c>
      <c r="CY85" s="320" t="str">
        <f>IF('Input - Personnel'!DA36=0,"",ROUND('Input - Personnel'!$I36*'Input - Personnel'!DA36,2))</f>
        <v/>
      </c>
      <c r="CZ85" s="320" t="str">
        <f>IF('Input - Personnel'!DB36=0,"",ROUND('Input - Personnel'!$I36*'Input - Personnel'!DB36,2))</f>
        <v/>
      </c>
      <c r="DA85" s="320" t="str">
        <f>IF('Input - Personnel'!DC36=0,"",ROUND('Input - Personnel'!$I36*'Input - Personnel'!DC36,2))</f>
        <v/>
      </c>
      <c r="DB85" s="320" t="str">
        <f>IF('Input - Personnel'!DD36=0,"",ROUND('Input - Personnel'!$I36*'Input - Personnel'!DD36,2))</f>
        <v/>
      </c>
      <c r="DC85" s="320" t="str">
        <f>IF('Input - Personnel'!DE36=0,"",ROUND('Input - Personnel'!$I36*'Input - Personnel'!DE36,2))</f>
        <v/>
      </c>
      <c r="DD85" s="320" t="str">
        <f>IF('Input - Personnel'!DF36=0,"",ROUND('Input - Personnel'!$I36*'Input - Personnel'!DF36,2))</f>
        <v/>
      </c>
      <c r="DE85" s="320" t="str">
        <f>IF('Input - Personnel'!DG36=0,"",ROUND('Input - Personnel'!$I36*'Input - Personnel'!DG36,2))</f>
        <v/>
      </c>
      <c r="DF85" s="320" t="str">
        <f>IF('Input - Personnel'!DH36=0,"",ROUND('Input - Personnel'!$I36*'Input - Personnel'!DH36,2))</f>
        <v/>
      </c>
      <c r="DG85" s="320" t="str">
        <f>IF('Input - Personnel'!DI36=0,"",ROUND('Input - Personnel'!$I36*'Input - Personnel'!DI36,2))</f>
        <v/>
      </c>
      <c r="DH85" s="320" t="str">
        <f>IF('Input - Personnel'!DJ36=0,"",ROUND('Input - Personnel'!$I36*'Input - Personnel'!DJ36,2))</f>
        <v/>
      </c>
      <c r="DI85" s="320" t="str">
        <f>IF('Input - Personnel'!DK36=0,"",ROUND('Input - Personnel'!$I36*'Input - Personnel'!DK36,2))</f>
        <v/>
      </c>
      <c r="DJ85" s="320" t="str">
        <f>IF('Input - Personnel'!DL36=0,"",ROUND('Input - Personnel'!$I36*'Input - Personnel'!DL36,2))</f>
        <v/>
      </c>
      <c r="DK85" s="320" t="str">
        <f>IF('Input - Personnel'!DM36=0,"",ROUND('Input - Personnel'!$I36*'Input - Personnel'!DM36,2))</f>
        <v/>
      </c>
      <c r="DL85" s="320" t="str">
        <f>IF('Input - Personnel'!DN36=0,"",ROUND('Input - Personnel'!$I36*'Input - Personnel'!DN36,2))</f>
        <v/>
      </c>
      <c r="DM85" s="320" t="str">
        <f>IF('Input - Personnel'!DO36=0,"",ROUND('Input - Personnel'!$I36*'Input - Personnel'!DO36,2))</f>
        <v/>
      </c>
      <c r="DN85" s="320" t="str">
        <f>IF('Input - Personnel'!DP36=0,"",ROUND('Input - Personnel'!$I36*'Input - Personnel'!DP36,2))</f>
        <v/>
      </c>
      <c r="DO85" s="320" t="str">
        <f>IF('Input - Personnel'!DQ36=0,"",ROUND('Input - Personnel'!$I36*'Input - Personnel'!DQ36,2))</f>
        <v/>
      </c>
      <c r="DP85" s="320" t="str">
        <f>IF('Input - Personnel'!DR36=0,"",ROUND('Input - Personnel'!$I36*'Input - Personnel'!DR36,2))</f>
        <v/>
      </c>
      <c r="DQ85" s="320" t="str">
        <f>IF('Input - Personnel'!DS36=0,"",ROUND('Input - Personnel'!$I36*'Input - Personnel'!DS36,2))</f>
        <v/>
      </c>
      <c r="DR85" s="320" t="str">
        <f>IF('Input - Personnel'!DT36=0,"",ROUND('Input - Personnel'!$I36*'Input - Personnel'!DT36,2))</f>
        <v/>
      </c>
      <c r="DS85" s="320" t="str">
        <f>IF('Input - Personnel'!DU36=0,"",ROUND('Input - Personnel'!$I36*'Input - Personnel'!DU36,2))</f>
        <v/>
      </c>
      <c r="DT85" s="320" t="str">
        <f>IF('Input - Personnel'!DV36=0,"",ROUND('Input - Personnel'!$I36*'Input - Personnel'!DV36,2))</f>
        <v/>
      </c>
      <c r="DU85" s="320" t="str">
        <f>IF('Input - Personnel'!DW36=0,"",ROUND('Input - Personnel'!$I36*'Input - Personnel'!DW36,2))</f>
        <v/>
      </c>
      <c r="DV85" s="320" t="str">
        <f>IF('Input - Personnel'!DX36=0,"",ROUND('Input - Personnel'!$I36*'Input - Personnel'!DX36,2))</f>
        <v/>
      </c>
      <c r="DW85" s="320" t="str">
        <f>IF('Input - Personnel'!DY36=0,"",ROUND('Input - Personnel'!$I36*'Input - Personnel'!DY36,2))</f>
        <v/>
      </c>
      <c r="DX85" s="320" t="str">
        <f>IF('Input - Personnel'!DZ36=0,"",ROUND('Input - Personnel'!$I36*'Input - Personnel'!DZ36,2))</f>
        <v/>
      </c>
      <c r="DY85" s="320" t="str">
        <f>IF('Input - Personnel'!EA36=0,"",ROUND('Input - Personnel'!$I36*'Input - Personnel'!EA36,2))</f>
        <v/>
      </c>
      <c r="DZ85" s="320" t="str">
        <f>IF('Input - Personnel'!EB36=0,"",ROUND('Input - Personnel'!$I36*'Input - Personnel'!EB36,2))</f>
        <v/>
      </c>
      <c r="EA85" s="320" t="str">
        <f>IF('Input - Personnel'!EC36=0,"",ROUND('Input - Personnel'!$I36*'Input - Personnel'!EC36,2))</f>
        <v/>
      </c>
      <c r="EB85" s="320" t="str">
        <f>IF('Input - Personnel'!ED36=0,"",ROUND('Input - Personnel'!$I36*'Input - Personnel'!ED36,2))</f>
        <v/>
      </c>
      <c r="EC85" s="320" t="str">
        <f>IF('Input - Personnel'!EE36=0,"",ROUND('Input - Personnel'!$I36*'Input - Personnel'!EE36,2))</f>
        <v/>
      </c>
      <c r="ED85" s="320" t="str">
        <f>IF('Input - Personnel'!EF36=0,"",ROUND('Input - Personnel'!$I36*'Input - Personnel'!EF36,2))</f>
        <v/>
      </c>
      <c r="EE85" s="320" t="str">
        <f>IF('Input - Personnel'!EG36=0,"",ROUND('Input - Personnel'!$I36*'Input - Personnel'!EG36,2))</f>
        <v/>
      </c>
      <c r="EF85" s="320" t="str">
        <f>IF('Input - Personnel'!EH36=0,"",ROUND('Input - Personnel'!$I36*'Input - Personnel'!EH36,2))</f>
        <v/>
      </c>
      <c r="EG85" s="320" t="str">
        <f>IF('Input - Personnel'!EI36=0,"",ROUND('Input - Personnel'!$I36*'Input - Personnel'!EI36,2))</f>
        <v/>
      </c>
      <c r="EH85" s="320" t="str">
        <f>IF('Input - Personnel'!EJ36=0,"",ROUND('Input - Personnel'!$I36*'Input - Personnel'!EJ36,2))</f>
        <v/>
      </c>
      <c r="EI85" s="320" t="str">
        <f>IF('Input - Personnel'!EK36=0,"",ROUND('Input - Personnel'!$I36*'Input - Personnel'!EK36,2))</f>
        <v/>
      </c>
      <c r="EJ85" s="320" t="str">
        <f>IF('Input - Personnel'!EL36=0,"",ROUND('Input - Personnel'!$I36*'Input - Personnel'!EL36,2))</f>
        <v/>
      </c>
      <c r="EK85" s="320" t="str">
        <f>IF('Input - Personnel'!EM36=0,"",ROUND('Input - Personnel'!$I36*'Input - Personnel'!EM36,2))</f>
        <v/>
      </c>
      <c r="EL85" s="320" t="str">
        <f>IF('Input - Personnel'!EN36=0,"",ROUND('Input - Personnel'!$I36*'Input - Personnel'!EN36,2))</f>
        <v/>
      </c>
      <c r="EM85" s="320" t="str">
        <f>IF('Input - Personnel'!EO36=0,"",ROUND('Input - Personnel'!$I36*'Input - Personnel'!EO36,2))</f>
        <v/>
      </c>
      <c r="EN85" s="320" t="str">
        <f>IF('Input - Personnel'!EP36=0,"",ROUND('Input - Personnel'!$I36*'Input - Personnel'!EP36,2))</f>
        <v/>
      </c>
      <c r="EO85" s="320" t="str">
        <f>IF('Input - Personnel'!EQ36=0,"",ROUND('Input - Personnel'!$I36*'Input - Personnel'!EQ36,2))</f>
        <v/>
      </c>
      <c r="EP85" s="320" t="str">
        <f>IF('Input - Personnel'!ER36=0,"",ROUND('Input - Personnel'!$I36*'Input - Personnel'!ER36,2))</f>
        <v/>
      </c>
      <c r="EQ85" s="320" t="str">
        <f>IF('Input - Personnel'!ES36=0,"",ROUND('Input - Personnel'!$I36*'Input - Personnel'!ES36,2))</f>
        <v/>
      </c>
      <c r="ER85" s="320" t="str">
        <f>IF('Input - Personnel'!ET36=0,"",ROUND('Input - Personnel'!$I36*'Input - Personnel'!ET36,2))</f>
        <v/>
      </c>
      <c r="ES85" s="320" t="str">
        <f>IF('Input - Personnel'!EU36=0,"",ROUND('Input - Personnel'!$I36*'Input - Personnel'!EU36,2))</f>
        <v/>
      </c>
    </row>
    <row r="86" spans="1:149" s="25" customFormat="1">
      <c r="A86" s="853" t="str">
        <f>IF('Input - Personnel'!A37=0,"",_xlfn.CONCAT('Input - Personnel'!A37,"  / ",'Input - Personnel'!C37))</f>
        <v/>
      </c>
      <c r="B86" s="854"/>
      <c r="C86" s="869"/>
      <c r="D86" s="317" t="str">
        <f>IF('Input - Personnel'!G37=0,"",'Input - Personnel'!G37)</f>
        <v/>
      </c>
      <c r="E86" s="337" t="str">
        <f>IF('Input - Personnel'!D37=0,"",'Input - Personnel'!D37)</f>
        <v/>
      </c>
      <c r="F86" s="335" t="str">
        <f>IF('Input - Personnel'!E37=0,"",SUM('Input - Personnel'!E37,'Input - Personnel'!F37))</f>
        <v/>
      </c>
      <c r="G86" s="329" t="str">
        <f>IF('Input - Personnel'!H37=0,"",'Input - Personnel'!H37)</f>
        <v/>
      </c>
      <c r="H86" s="320" t="str">
        <f t="shared" si="16"/>
        <v/>
      </c>
      <c r="I86" s="320" t="str">
        <f>IF('Input - Personnel'!K37=0,"",ROUND('Input - Personnel'!$I37*'Input - Personnel'!K37,2))</f>
        <v/>
      </c>
      <c r="J86" s="320" t="str">
        <f>IF('Input - Personnel'!L37=0,"",ROUND('Input - Personnel'!$I37*'Input - Personnel'!L37,2))</f>
        <v/>
      </c>
      <c r="K86" s="320" t="str">
        <f>IF('Input - Personnel'!M37=0,"",ROUND('Input - Personnel'!$I37*'Input - Personnel'!M37,2))</f>
        <v/>
      </c>
      <c r="L86" s="320" t="str">
        <f>IF('Input - Personnel'!N37=0,"",ROUND('Input - Personnel'!$I37*'Input - Personnel'!N37,2))</f>
        <v/>
      </c>
      <c r="M86" s="320" t="str">
        <f>IF('Input - Personnel'!O37=0,"",ROUND('Input - Personnel'!$I37*'Input - Personnel'!O37,2))</f>
        <v/>
      </c>
      <c r="N86" s="320" t="str">
        <f>IF('Input - Personnel'!P37=0,"",ROUND('Input - Personnel'!$I37*'Input - Personnel'!P37,2))</f>
        <v/>
      </c>
      <c r="O86" s="320" t="str">
        <f>IF('Input - Personnel'!Q37=0,"",ROUND('Input - Personnel'!$I37*'Input - Personnel'!Q37,2))</f>
        <v/>
      </c>
      <c r="P86" s="320" t="str">
        <f>IF('Input - Personnel'!R37=0,"",ROUND('Input - Personnel'!$I37*'Input - Personnel'!R37,2))</f>
        <v/>
      </c>
      <c r="Q86" s="320" t="str">
        <f>IF('Input - Personnel'!S37=0,"",ROUND('Input - Personnel'!$I37*'Input - Personnel'!S37,2))</f>
        <v/>
      </c>
      <c r="R86" s="320" t="str">
        <f>IF('Input - Personnel'!T37=0,"",ROUND('Input - Personnel'!$I37*'Input - Personnel'!T37,2))</f>
        <v/>
      </c>
      <c r="S86" s="320" t="str">
        <f>IF('Input - Personnel'!U37=0,"",ROUND('Input - Personnel'!$I37*'Input - Personnel'!U37,2))</f>
        <v/>
      </c>
      <c r="T86" s="320" t="str">
        <f>IF('Input - Personnel'!V37=0,"",ROUND('Input - Personnel'!$I37*'Input - Personnel'!V37,2))</f>
        <v/>
      </c>
      <c r="U86" s="320" t="str">
        <f>IF('Input - Personnel'!W37=0,"",ROUND('Input - Personnel'!$I37*'Input - Personnel'!W37,2))</f>
        <v/>
      </c>
      <c r="V86" s="320" t="str">
        <f>IF('Input - Personnel'!X37=0,"",ROUND('Input - Personnel'!$I37*'Input - Personnel'!X37,2))</f>
        <v/>
      </c>
      <c r="W86" s="320" t="str">
        <f>IF('Input - Personnel'!Y37=0,"",ROUND('Input - Personnel'!$I37*'Input - Personnel'!Y37,2))</f>
        <v/>
      </c>
      <c r="X86" s="320" t="str">
        <f>IF('Input - Personnel'!Z37=0,"",ROUND('Input - Personnel'!$I37*'Input - Personnel'!Z37,2))</f>
        <v/>
      </c>
      <c r="Y86" s="320" t="str">
        <f>IF('Input - Personnel'!AA37=0,"",ROUND('Input - Personnel'!$I37*'Input - Personnel'!AA37,2))</f>
        <v/>
      </c>
      <c r="Z86" s="320" t="str">
        <f>IF('Input - Personnel'!AB37=0,"",ROUND('Input - Personnel'!$I37*'Input - Personnel'!AB37,2))</f>
        <v/>
      </c>
      <c r="AA86" s="320" t="str">
        <f>IF('Input - Personnel'!AC37=0,"",ROUND('Input - Personnel'!$I37*'Input - Personnel'!AC37,2))</f>
        <v/>
      </c>
      <c r="AB86" s="320" t="str">
        <f>IF('Input - Personnel'!AD37=0,"",ROUND('Input - Personnel'!$I37*'Input - Personnel'!AD37,2))</f>
        <v/>
      </c>
      <c r="AC86" s="320" t="str">
        <f>IF('Input - Personnel'!AE37=0,"",ROUND('Input - Personnel'!$I37*'Input - Personnel'!AE37,2))</f>
        <v/>
      </c>
      <c r="AD86" s="320" t="str">
        <f>IF('Input - Personnel'!AF37=0,"",ROUND('Input - Personnel'!$I37*'Input - Personnel'!AF37,2))</f>
        <v/>
      </c>
      <c r="AE86" s="320" t="str">
        <f>IF('Input - Personnel'!AG37=0,"",ROUND('Input - Personnel'!$I37*'Input - Personnel'!AG37,2))</f>
        <v/>
      </c>
      <c r="AF86" s="320" t="str">
        <f>IF('Input - Personnel'!AH37=0,"",ROUND('Input - Personnel'!$I37*'Input - Personnel'!AH37,2))</f>
        <v/>
      </c>
      <c r="AG86" s="320" t="str">
        <f>IF('Input - Personnel'!AI37=0,"",ROUND('Input - Personnel'!$I37*'Input - Personnel'!AI37,2))</f>
        <v/>
      </c>
      <c r="AH86" s="320" t="str">
        <f>IF('Input - Personnel'!AJ37=0,"",ROUND('Input - Personnel'!$I37*'Input - Personnel'!AJ37,2))</f>
        <v/>
      </c>
      <c r="AI86" s="320" t="str">
        <f>IF('Input - Personnel'!AK37=0,"",ROUND('Input - Personnel'!$I37*'Input - Personnel'!AK37,2))</f>
        <v/>
      </c>
      <c r="AJ86" s="320" t="str">
        <f>IF('Input - Personnel'!AL37=0,"",ROUND('Input - Personnel'!$I37*'Input - Personnel'!AL37,2))</f>
        <v/>
      </c>
      <c r="AK86" s="320" t="str">
        <f>IF('Input - Personnel'!AM37=0,"",ROUND('Input - Personnel'!$I37*'Input - Personnel'!AM37,2))</f>
        <v/>
      </c>
      <c r="AL86" s="320" t="str">
        <f>IF('Input - Personnel'!AN37=0,"",ROUND('Input - Personnel'!$I37*'Input - Personnel'!AN37,2))</f>
        <v/>
      </c>
      <c r="AM86" s="320" t="str">
        <f>IF('Input - Personnel'!AO37=0,"",ROUND('Input - Personnel'!$I37*'Input - Personnel'!AO37,2))</f>
        <v/>
      </c>
      <c r="AN86" s="320" t="str">
        <f>IF('Input - Personnel'!AP37=0,"",ROUND('Input - Personnel'!$I37*'Input - Personnel'!AP37,2))</f>
        <v/>
      </c>
      <c r="AO86" s="320" t="str">
        <f>IF('Input - Personnel'!AQ37=0,"",ROUND('Input - Personnel'!$I37*'Input - Personnel'!AQ37,2))</f>
        <v/>
      </c>
      <c r="AP86" s="320" t="str">
        <f>IF('Input - Personnel'!AR37=0,"",ROUND('Input - Personnel'!$I37*'Input - Personnel'!AR37,2))</f>
        <v/>
      </c>
      <c r="AQ86" s="320" t="str">
        <f>IF('Input - Personnel'!AS37=0,"",ROUND('Input - Personnel'!$I37*'Input - Personnel'!AS37,2))</f>
        <v/>
      </c>
      <c r="AR86" s="320" t="str">
        <f>IF('Input - Personnel'!AT37=0,"",ROUND('Input - Personnel'!$I37*'Input - Personnel'!AT37,2))</f>
        <v/>
      </c>
      <c r="AS86" s="320" t="str">
        <f>IF('Input - Personnel'!AU37=0,"",ROUND('Input - Personnel'!$I37*'Input - Personnel'!AU37,2))</f>
        <v/>
      </c>
      <c r="AT86" s="320" t="str">
        <f>IF('Input - Personnel'!AV37=0,"",ROUND('Input - Personnel'!$I37*'Input - Personnel'!AV37,2))</f>
        <v/>
      </c>
      <c r="AU86" s="320" t="str">
        <f>IF('Input - Personnel'!AW37=0,"",ROUND('Input - Personnel'!$I37*'Input - Personnel'!AW37,2))</f>
        <v/>
      </c>
      <c r="AV86" s="320" t="str">
        <f>IF('Input - Personnel'!AX37=0,"",ROUND('Input - Personnel'!$I37*'Input - Personnel'!AX37,2))</f>
        <v/>
      </c>
      <c r="AW86" s="320" t="str">
        <f>IF('Input - Personnel'!AY37=0,"",ROUND('Input - Personnel'!$I37*'Input - Personnel'!AY37,2))</f>
        <v/>
      </c>
      <c r="AX86" s="320" t="str">
        <f>IF('Input - Personnel'!AZ37=0,"",ROUND('Input - Personnel'!$I37*'Input - Personnel'!AZ37,2))</f>
        <v/>
      </c>
      <c r="AY86" s="320" t="str">
        <f>IF('Input - Personnel'!BA37=0,"",ROUND('Input - Personnel'!$I37*'Input - Personnel'!BA37,2))</f>
        <v/>
      </c>
      <c r="AZ86" s="320" t="str">
        <f>IF('Input - Personnel'!BB37=0,"",ROUND('Input - Personnel'!$I37*'Input - Personnel'!BB37,2))</f>
        <v/>
      </c>
      <c r="BA86" s="320" t="str">
        <f>IF('Input - Personnel'!BC37=0,"",ROUND('Input - Personnel'!$I37*'Input - Personnel'!BC37,2))</f>
        <v/>
      </c>
      <c r="BB86" s="320" t="str">
        <f>IF('Input - Personnel'!BD37=0,"",ROUND('Input - Personnel'!$I37*'Input - Personnel'!BD37,2))</f>
        <v/>
      </c>
      <c r="BC86" s="320" t="str">
        <f>IF('Input - Personnel'!BE37=0,"",ROUND('Input - Personnel'!$I37*'Input - Personnel'!BE37,2))</f>
        <v/>
      </c>
      <c r="BD86" s="320" t="str">
        <f>IF('Input - Personnel'!BF37=0,"",ROUND('Input - Personnel'!$I37*'Input - Personnel'!BF37,2))</f>
        <v/>
      </c>
      <c r="BE86" s="320" t="str">
        <f>IF('Input - Personnel'!BG37=0,"",ROUND('Input - Personnel'!$I37*'Input - Personnel'!BG37,2))</f>
        <v/>
      </c>
      <c r="BF86" s="320" t="str">
        <f>IF('Input - Personnel'!BH37=0,"",ROUND('Input - Personnel'!$I37*'Input - Personnel'!BH37,2))</f>
        <v/>
      </c>
      <c r="BG86" s="320" t="str">
        <f>IF('Input - Personnel'!BI37=0,"",ROUND('Input - Personnel'!$I37*'Input - Personnel'!BI37,2))</f>
        <v/>
      </c>
      <c r="BH86" s="320" t="str">
        <f>IF('Input - Personnel'!BJ37=0,"",ROUND('Input - Personnel'!$I37*'Input - Personnel'!BJ37,2))</f>
        <v/>
      </c>
      <c r="BI86" s="320" t="str">
        <f>IF('Input - Personnel'!BK37=0,"",ROUND('Input - Personnel'!$I37*'Input - Personnel'!BK37,2))</f>
        <v/>
      </c>
      <c r="BJ86" s="320" t="str">
        <f>IF('Input - Personnel'!BL37=0,"",ROUND('Input - Personnel'!$I37*'Input - Personnel'!BL37,2))</f>
        <v/>
      </c>
      <c r="BK86" s="320" t="str">
        <f>IF('Input - Personnel'!BM37=0,"",ROUND('Input - Personnel'!$I37*'Input - Personnel'!BM37,2))</f>
        <v/>
      </c>
      <c r="BL86" s="320" t="str">
        <f>IF('Input - Personnel'!BN37=0,"",ROUND('Input - Personnel'!$I37*'Input - Personnel'!BN37,2))</f>
        <v/>
      </c>
      <c r="BM86" s="320" t="str">
        <f>IF('Input - Personnel'!BO37=0,"",ROUND('Input - Personnel'!$I37*'Input - Personnel'!BO37,2))</f>
        <v/>
      </c>
      <c r="BN86" s="320" t="str">
        <f>IF('Input - Personnel'!BP37=0,"",ROUND('Input - Personnel'!$I37*'Input - Personnel'!BP37,2))</f>
        <v/>
      </c>
      <c r="BO86" s="320" t="str">
        <f>IF('Input - Personnel'!BQ37=0,"",ROUND('Input - Personnel'!$I37*'Input - Personnel'!BQ37,2))</f>
        <v/>
      </c>
      <c r="BP86" s="320" t="str">
        <f>IF('Input - Personnel'!BR37=0,"",ROUND('Input - Personnel'!$I37*'Input - Personnel'!BR37,2))</f>
        <v/>
      </c>
      <c r="BQ86" s="320" t="str">
        <f>IF('Input - Personnel'!BS37=0,"",ROUND('Input - Personnel'!$I37*'Input - Personnel'!BS37,2))</f>
        <v/>
      </c>
      <c r="BR86" s="320" t="str">
        <f>IF('Input - Personnel'!BT37=0,"",ROUND('Input - Personnel'!$I37*'Input - Personnel'!BT37,2))</f>
        <v/>
      </c>
      <c r="BS86" s="320" t="str">
        <f>IF('Input - Personnel'!BU37=0,"",ROUND('Input - Personnel'!$I37*'Input - Personnel'!BU37,2))</f>
        <v/>
      </c>
      <c r="BT86" s="320" t="str">
        <f>IF('Input - Personnel'!BV37=0,"",ROUND('Input - Personnel'!$I37*'Input - Personnel'!BV37,2))</f>
        <v/>
      </c>
      <c r="BU86" s="320" t="str">
        <f>IF('Input - Personnel'!BW37=0,"",ROUND('Input - Personnel'!$I37*'Input - Personnel'!BW37,2))</f>
        <v/>
      </c>
      <c r="BV86" s="320" t="str">
        <f>IF('Input - Personnel'!BX37=0,"",ROUND('Input - Personnel'!$I37*'Input - Personnel'!BX37,2))</f>
        <v/>
      </c>
      <c r="BW86" s="320" t="str">
        <f>IF('Input - Personnel'!BY37=0,"",ROUND('Input - Personnel'!$I37*'Input - Personnel'!BY37,2))</f>
        <v/>
      </c>
      <c r="BX86" s="320" t="str">
        <f>IF('Input - Personnel'!BZ37=0,"",ROUND('Input - Personnel'!$I37*'Input - Personnel'!BZ37,2))</f>
        <v/>
      </c>
      <c r="BY86" s="320" t="str">
        <f>IF('Input - Personnel'!CA37=0,"",ROUND('Input - Personnel'!$I37*'Input - Personnel'!CA37,2))</f>
        <v/>
      </c>
      <c r="BZ86" s="320" t="str">
        <f>IF('Input - Personnel'!CB37=0,"",ROUND('Input - Personnel'!$I37*'Input - Personnel'!CB37,2))</f>
        <v/>
      </c>
      <c r="CA86" s="320" t="str">
        <f>IF('Input - Personnel'!CC37=0,"",ROUND('Input - Personnel'!$I37*'Input - Personnel'!CC37,2))</f>
        <v/>
      </c>
      <c r="CB86" s="320" t="str">
        <f>IF('Input - Personnel'!CD37=0,"",ROUND('Input - Personnel'!$I37*'Input - Personnel'!CD37,2))</f>
        <v/>
      </c>
      <c r="CC86" s="320" t="str">
        <f>IF('Input - Personnel'!CE37=0,"",ROUND('Input - Personnel'!$I37*'Input - Personnel'!CE37,2))</f>
        <v/>
      </c>
      <c r="CD86" s="320" t="str">
        <f>IF('Input - Personnel'!CF37=0,"",ROUND('Input - Personnel'!$I37*'Input - Personnel'!CF37,2))</f>
        <v/>
      </c>
      <c r="CE86" s="320" t="str">
        <f>IF('Input - Personnel'!CG37=0,"",ROUND('Input - Personnel'!$I37*'Input - Personnel'!CG37,2))</f>
        <v/>
      </c>
      <c r="CF86" s="320" t="str">
        <f>IF('Input - Personnel'!CH37=0,"",ROUND('Input - Personnel'!$I37*'Input - Personnel'!CH37,2))</f>
        <v/>
      </c>
      <c r="CG86" s="320" t="str">
        <f>IF('Input - Personnel'!CI37=0,"",ROUND('Input - Personnel'!$I37*'Input - Personnel'!CI37,2))</f>
        <v/>
      </c>
      <c r="CH86" s="320" t="str">
        <f>IF('Input - Personnel'!CJ37=0,"",ROUND('Input - Personnel'!$I37*'Input - Personnel'!CJ37,2))</f>
        <v/>
      </c>
      <c r="CI86" s="320" t="str">
        <f>IF('Input - Personnel'!CK37=0,"",ROUND('Input - Personnel'!$I37*'Input - Personnel'!CK37,2))</f>
        <v/>
      </c>
      <c r="CJ86" s="320" t="str">
        <f>IF('Input - Personnel'!CL37=0,"",ROUND('Input - Personnel'!$I37*'Input - Personnel'!CL37,2))</f>
        <v/>
      </c>
      <c r="CK86" s="320" t="str">
        <f>IF('Input - Personnel'!CM37=0,"",ROUND('Input - Personnel'!$I37*'Input - Personnel'!CM37,2))</f>
        <v/>
      </c>
      <c r="CL86" s="320" t="str">
        <f>IF('Input - Personnel'!CN37=0,"",ROUND('Input - Personnel'!$I37*'Input - Personnel'!CN37,2))</f>
        <v/>
      </c>
      <c r="CM86" s="320" t="str">
        <f>IF('Input - Personnel'!CO37=0,"",ROUND('Input - Personnel'!$I37*'Input - Personnel'!CO37,2))</f>
        <v/>
      </c>
      <c r="CN86" s="320" t="str">
        <f>IF('Input - Personnel'!CP37=0,"",ROUND('Input - Personnel'!$I37*'Input - Personnel'!CP37,2))</f>
        <v/>
      </c>
      <c r="CO86" s="320" t="str">
        <f>IF('Input - Personnel'!CQ37=0,"",ROUND('Input - Personnel'!$I37*'Input - Personnel'!CQ37,2))</f>
        <v/>
      </c>
      <c r="CP86" s="320" t="str">
        <f>IF('Input - Personnel'!CR37=0,"",ROUND('Input - Personnel'!$I37*'Input - Personnel'!CR37,2))</f>
        <v/>
      </c>
      <c r="CQ86" s="320" t="str">
        <f>IF('Input - Personnel'!CS37=0,"",ROUND('Input - Personnel'!$I37*'Input - Personnel'!CS37,2))</f>
        <v/>
      </c>
      <c r="CR86" s="320" t="str">
        <f>IF('Input - Personnel'!CT37=0,"",ROUND('Input - Personnel'!$I37*'Input - Personnel'!CT37,2))</f>
        <v/>
      </c>
      <c r="CS86" s="320" t="str">
        <f>IF('Input - Personnel'!CU37=0,"",ROUND('Input - Personnel'!$I37*'Input - Personnel'!CU37,2))</f>
        <v/>
      </c>
      <c r="CT86" s="320" t="str">
        <f>IF('Input - Personnel'!CV37=0,"",ROUND('Input - Personnel'!$I37*'Input - Personnel'!CV37,2))</f>
        <v/>
      </c>
      <c r="CU86" s="320" t="str">
        <f>IF('Input - Personnel'!CW37=0,"",ROUND('Input - Personnel'!$I37*'Input - Personnel'!CW37,2))</f>
        <v/>
      </c>
      <c r="CV86" s="320" t="str">
        <f>IF('Input - Personnel'!CX37=0,"",ROUND('Input - Personnel'!$I37*'Input - Personnel'!CX37,2))</f>
        <v/>
      </c>
      <c r="CW86" s="320" t="str">
        <f>IF('Input - Personnel'!CY37=0,"",ROUND('Input - Personnel'!$I37*'Input - Personnel'!CY37,2))</f>
        <v/>
      </c>
      <c r="CX86" s="320" t="str">
        <f>IF('Input - Personnel'!CZ37=0,"",ROUND('Input - Personnel'!$I37*'Input - Personnel'!CZ37,2))</f>
        <v/>
      </c>
      <c r="CY86" s="320" t="str">
        <f>IF('Input - Personnel'!DA37=0,"",ROUND('Input - Personnel'!$I37*'Input - Personnel'!DA37,2))</f>
        <v/>
      </c>
      <c r="CZ86" s="320" t="str">
        <f>IF('Input - Personnel'!DB37=0,"",ROUND('Input - Personnel'!$I37*'Input - Personnel'!DB37,2))</f>
        <v/>
      </c>
      <c r="DA86" s="320" t="str">
        <f>IF('Input - Personnel'!DC37=0,"",ROUND('Input - Personnel'!$I37*'Input - Personnel'!DC37,2))</f>
        <v/>
      </c>
      <c r="DB86" s="320" t="str">
        <f>IF('Input - Personnel'!DD37=0,"",ROUND('Input - Personnel'!$I37*'Input - Personnel'!DD37,2))</f>
        <v/>
      </c>
      <c r="DC86" s="320" t="str">
        <f>IF('Input - Personnel'!DE37=0,"",ROUND('Input - Personnel'!$I37*'Input - Personnel'!DE37,2))</f>
        <v/>
      </c>
      <c r="DD86" s="320" t="str">
        <f>IF('Input - Personnel'!DF37=0,"",ROUND('Input - Personnel'!$I37*'Input - Personnel'!DF37,2))</f>
        <v/>
      </c>
      <c r="DE86" s="320" t="str">
        <f>IF('Input - Personnel'!DG37=0,"",ROUND('Input - Personnel'!$I37*'Input - Personnel'!DG37,2))</f>
        <v/>
      </c>
      <c r="DF86" s="320" t="str">
        <f>IF('Input - Personnel'!DH37=0,"",ROUND('Input - Personnel'!$I37*'Input - Personnel'!DH37,2))</f>
        <v/>
      </c>
      <c r="DG86" s="320" t="str">
        <f>IF('Input - Personnel'!DI37=0,"",ROUND('Input - Personnel'!$I37*'Input - Personnel'!DI37,2))</f>
        <v/>
      </c>
      <c r="DH86" s="320" t="str">
        <f>IF('Input - Personnel'!DJ37=0,"",ROUND('Input - Personnel'!$I37*'Input - Personnel'!DJ37,2))</f>
        <v/>
      </c>
      <c r="DI86" s="320" t="str">
        <f>IF('Input - Personnel'!DK37=0,"",ROUND('Input - Personnel'!$I37*'Input - Personnel'!DK37,2))</f>
        <v/>
      </c>
      <c r="DJ86" s="320" t="str">
        <f>IF('Input - Personnel'!DL37=0,"",ROUND('Input - Personnel'!$I37*'Input - Personnel'!DL37,2))</f>
        <v/>
      </c>
      <c r="DK86" s="320" t="str">
        <f>IF('Input - Personnel'!DM37=0,"",ROUND('Input - Personnel'!$I37*'Input - Personnel'!DM37,2))</f>
        <v/>
      </c>
      <c r="DL86" s="320" t="str">
        <f>IF('Input - Personnel'!DN37=0,"",ROUND('Input - Personnel'!$I37*'Input - Personnel'!DN37,2))</f>
        <v/>
      </c>
      <c r="DM86" s="320" t="str">
        <f>IF('Input - Personnel'!DO37=0,"",ROUND('Input - Personnel'!$I37*'Input - Personnel'!DO37,2))</f>
        <v/>
      </c>
      <c r="DN86" s="320" t="str">
        <f>IF('Input - Personnel'!DP37=0,"",ROUND('Input - Personnel'!$I37*'Input - Personnel'!DP37,2))</f>
        <v/>
      </c>
      <c r="DO86" s="320" t="str">
        <f>IF('Input - Personnel'!DQ37=0,"",ROUND('Input - Personnel'!$I37*'Input - Personnel'!DQ37,2))</f>
        <v/>
      </c>
      <c r="DP86" s="320" t="str">
        <f>IF('Input - Personnel'!DR37=0,"",ROUND('Input - Personnel'!$I37*'Input - Personnel'!DR37,2))</f>
        <v/>
      </c>
      <c r="DQ86" s="320" t="str">
        <f>IF('Input - Personnel'!DS37=0,"",ROUND('Input - Personnel'!$I37*'Input - Personnel'!DS37,2))</f>
        <v/>
      </c>
      <c r="DR86" s="320" t="str">
        <f>IF('Input - Personnel'!DT37=0,"",ROUND('Input - Personnel'!$I37*'Input - Personnel'!DT37,2))</f>
        <v/>
      </c>
      <c r="DS86" s="320" t="str">
        <f>IF('Input - Personnel'!DU37=0,"",ROUND('Input - Personnel'!$I37*'Input - Personnel'!DU37,2))</f>
        <v/>
      </c>
      <c r="DT86" s="320" t="str">
        <f>IF('Input - Personnel'!DV37=0,"",ROUND('Input - Personnel'!$I37*'Input - Personnel'!DV37,2))</f>
        <v/>
      </c>
      <c r="DU86" s="320" t="str">
        <f>IF('Input - Personnel'!DW37=0,"",ROUND('Input - Personnel'!$I37*'Input - Personnel'!DW37,2))</f>
        <v/>
      </c>
      <c r="DV86" s="320" t="str">
        <f>IF('Input - Personnel'!DX37=0,"",ROUND('Input - Personnel'!$I37*'Input - Personnel'!DX37,2))</f>
        <v/>
      </c>
      <c r="DW86" s="320" t="str">
        <f>IF('Input - Personnel'!DY37=0,"",ROUND('Input - Personnel'!$I37*'Input - Personnel'!DY37,2))</f>
        <v/>
      </c>
      <c r="DX86" s="320" t="str">
        <f>IF('Input - Personnel'!DZ37=0,"",ROUND('Input - Personnel'!$I37*'Input - Personnel'!DZ37,2))</f>
        <v/>
      </c>
      <c r="DY86" s="320" t="str">
        <f>IF('Input - Personnel'!EA37=0,"",ROUND('Input - Personnel'!$I37*'Input - Personnel'!EA37,2))</f>
        <v/>
      </c>
      <c r="DZ86" s="320" t="str">
        <f>IF('Input - Personnel'!EB37=0,"",ROUND('Input - Personnel'!$I37*'Input - Personnel'!EB37,2))</f>
        <v/>
      </c>
      <c r="EA86" s="320" t="str">
        <f>IF('Input - Personnel'!EC37=0,"",ROUND('Input - Personnel'!$I37*'Input - Personnel'!EC37,2))</f>
        <v/>
      </c>
      <c r="EB86" s="320" t="str">
        <f>IF('Input - Personnel'!ED37=0,"",ROUND('Input - Personnel'!$I37*'Input - Personnel'!ED37,2))</f>
        <v/>
      </c>
      <c r="EC86" s="320" t="str">
        <f>IF('Input - Personnel'!EE37=0,"",ROUND('Input - Personnel'!$I37*'Input - Personnel'!EE37,2))</f>
        <v/>
      </c>
      <c r="ED86" s="320" t="str">
        <f>IF('Input - Personnel'!EF37=0,"",ROUND('Input - Personnel'!$I37*'Input - Personnel'!EF37,2))</f>
        <v/>
      </c>
      <c r="EE86" s="320" t="str">
        <f>IF('Input - Personnel'!EG37=0,"",ROUND('Input - Personnel'!$I37*'Input - Personnel'!EG37,2))</f>
        <v/>
      </c>
      <c r="EF86" s="320" t="str">
        <f>IF('Input - Personnel'!EH37=0,"",ROUND('Input - Personnel'!$I37*'Input - Personnel'!EH37,2))</f>
        <v/>
      </c>
      <c r="EG86" s="320" t="str">
        <f>IF('Input - Personnel'!EI37=0,"",ROUND('Input - Personnel'!$I37*'Input - Personnel'!EI37,2))</f>
        <v/>
      </c>
      <c r="EH86" s="320" t="str">
        <f>IF('Input - Personnel'!EJ37=0,"",ROUND('Input - Personnel'!$I37*'Input - Personnel'!EJ37,2))</f>
        <v/>
      </c>
      <c r="EI86" s="320" t="str">
        <f>IF('Input - Personnel'!EK37=0,"",ROUND('Input - Personnel'!$I37*'Input - Personnel'!EK37,2))</f>
        <v/>
      </c>
      <c r="EJ86" s="320" t="str">
        <f>IF('Input - Personnel'!EL37=0,"",ROUND('Input - Personnel'!$I37*'Input - Personnel'!EL37,2))</f>
        <v/>
      </c>
      <c r="EK86" s="320" t="str">
        <f>IF('Input - Personnel'!EM37=0,"",ROUND('Input - Personnel'!$I37*'Input - Personnel'!EM37,2))</f>
        <v/>
      </c>
      <c r="EL86" s="320" t="str">
        <f>IF('Input - Personnel'!EN37=0,"",ROUND('Input - Personnel'!$I37*'Input - Personnel'!EN37,2))</f>
        <v/>
      </c>
      <c r="EM86" s="320" t="str">
        <f>IF('Input - Personnel'!EO37=0,"",ROUND('Input - Personnel'!$I37*'Input - Personnel'!EO37,2))</f>
        <v/>
      </c>
      <c r="EN86" s="320" t="str">
        <f>IF('Input - Personnel'!EP37=0,"",ROUND('Input - Personnel'!$I37*'Input - Personnel'!EP37,2))</f>
        <v/>
      </c>
      <c r="EO86" s="320" t="str">
        <f>IF('Input - Personnel'!EQ37=0,"",ROUND('Input - Personnel'!$I37*'Input - Personnel'!EQ37,2))</f>
        <v/>
      </c>
      <c r="EP86" s="320" t="str">
        <f>IF('Input - Personnel'!ER37=0,"",ROUND('Input - Personnel'!$I37*'Input - Personnel'!ER37,2))</f>
        <v/>
      </c>
      <c r="EQ86" s="320" t="str">
        <f>IF('Input - Personnel'!ES37=0,"",ROUND('Input - Personnel'!$I37*'Input - Personnel'!ES37,2))</f>
        <v/>
      </c>
      <c r="ER86" s="320" t="str">
        <f>IF('Input - Personnel'!ET37=0,"",ROUND('Input - Personnel'!$I37*'Input - Personnel'!ET37,2))</f>
        <v/>
      </c>
      <c r="ES86" s="320" t="str">
        <f>IF('Input - Personnel'!EU37=0,"",ROUND('Input - Personnel'!$I37*'Input - Personnel'!EU37,2))</f>
        <v/>
      </c>
    </row>
    <row r="87" spans="1:149" s="25" customFormat="1">
      <c r="A87" s="853" t="str">
        <f>IF('Input - Personnel'!A38=0,"",_xlfn.CONCAT('Input - Personnel'!A38,"  / ",'Input - Personnel'!C38))</f>
        <v/>
      </c>
      <c r="B87" s="854"/>
      <c r="C87" s="869"/>
      <c r="D87" s="317" t="str">
        <f>IF('Input - Personnel'!G38=0,"",'Input - Personnel'!G38)</f>
        <v/>
      </c>
      <c r="E87" s="337" t="str">
        <f>IF('Input - Personnel'!D38=0,"",'Input - Personnel'!D38)</f>
        <v/>
      </c>
      <c r="F87" s="335" t="str">
        <f>IF('Input - Personnel'!E38=0,"",SUM('Input - Personnel'!E38,'Input - Personnel'!F38))</f>
        <v/>
      </c>
      <c r="G87" s="329" t="str">
        <f>IF('Input - Personnel'!H38=0,"",'Input - Personnel'!H38)</f>
        <v/>
      </c>
      <c r="H87" s="320" t="str">
        <f t="shared" si="16"/>
        <v/>
      </c>
      <c r="I87" s="320" t="str">
        <f>IF('Input - Personnel'!K38=0,"",ROUND('Input - Personnel'!$I38*'Input - Personnel'!K38,2))</f>
        <v/>
      </c>
      <c r="J87" s="320" t="str">
        <f>IF('Input - Personnel'!L38=0,"",ROUND('Input - Personnel'!$I38*'Input - Personnel'!L38,2))</f>
        <v/>
      </c>
      <c r="K87" s="320" t="str">
        <f>IF('Input - Personnel'!M38=0,"",ROUND('Input - Personnel'!$I38*'Input - Personnel'!M38,2))</f>
        <v/>
      </c>
      <c r="L87" s="320" t="str">
        <f>IF('Input - Personnel'!N38=0,"",ROUND('Input - Personnel'!$I38*'Input - Personnel'!N38,2))</f>
        <v/>
      </c>
      <c r="M87" s="320" t="str">
        <f>IF('Input - Personnel'!O38=0,"",ROUND('Input - Personnel'!$I38*'Input - Personnel'!O38,2))</f>
        <v/>
      </c>
      <c r="N87" s="320" t="str">
        <f>IF('Input - Personnel'!P38=0,"",ROUND('Input - Personnel'!$I38*'Input - Personnel'!P38,2))</f>
        <v/>
      </c>
      <c r="O87" s="320" t="str">
        <f>IF('Input - Personnel'!Q38=0,"",ROUND('Input - Personnel'!$I38*'Input - Personnel'!Q38,2))</f>
        <v/>
      </c>
      <c r="P87" s="320" t="str">
        <f>IF('Input - Personnel'!R38=0,"",ROUND('Input - Personnel'!$I38*'Input - Personnel'!R38,2))</f>
        <v/>
      </c>
      <c r="Q87" s="320" t="str">
        <f>IF('Input - Personnel'!S38=0,"",ROUND('Input - Personnel'!$I38*'Input - Personnel'!S38,2))</f>
        <v/>
      </c>
      <c r="R87" s="320" t="str">
        <f>IF('Input - Personnel'!T38=0,"",ROUND('Input - Personnel'!$I38*'Input - Personnel'!T38,2))</f>
        <v/>
      </c>
      <c r="S87" s="320" t="str">
        <f>IF('Input - Personnel'!U38=0,"",ROUND('Input - Personnel'!$I38*'Input - Personnel'!U38,2))</f>
        <v/>
      </c>
      <c r="T87" s="320" t="str">
        <f>IF('Input - Personnel'!V38=0,"",ROUND('Input - Personnel'!$I38*'Input - Personnel'!V38,2))</f>
        <v/>
      </c>
      <c r="U87" s="320" t="str">
        <f>IF('Input - Personnel'!W38=0,"",ROUND('Input - Personnel'!$I38*'Input - Personnel'!W38,2))</f>
        <v/>
      </c>
      <c r="V87" s="320" t="str">
        <f>IF('Input - Personnel'!X38=0,"",ROUND('Input - Personnel'!$I38*'Input - Personnel'!X38,2))</f>
        <v/>
      </c>
      <c r="W87" s="320" t="str">
        <f>IF('Input - Personnel'!Y38=0,"",ROUND('Input - Personnel'!$I38*'Input - Personnel'!Y38,2))</f>
        <v/>
      </c>
      <c r="X87" s="320" t="str">
        <f>IF('Input - Personnel'!Z38=0,"",ROUND('Input - Personnel'!$I38*'Input - Personnel'!Z38,2))</f>
        <v/>
      </c>
      <c r="Y87" s="320" t="str">
        <f>IF('Input - Personnel'!AA38=0,"",ROUND('Input - Personnel'!$I38*'Input - Personnel'!AA38,2))</f>
        <v/>
      </c>
      <c r="Z87" s="320" t="str">
        <f>IF('Input - Personnel'!AB38=0,"",ROUND('Input - Personnel'!$I38*'Input - Personnel'!AB38,2))</f>
        <v/>
      </c>
      <c r="AA87" s="320" t="str">
        <f>IF('Input - Personnel'!AC38=0,"",ROUND('Input - Personnel'!$I38*'Input - Personnel'!AC38,2))</f>
        <v/>
      </c>
      <c r="AB87" s="320" t="str">
        <f>IF('Input - Personnel'!AD38=0,"",ROUND('Input - Personnel'!$I38*'Input - Personnel'!AD38,2))</f>
        <v/>
      </c>
      <c r="AC87" s="320" t="str">
        <f>IF('Input - Personnel'!AE38=0,"",ROUND('Input - Personnel'!$I38*'Input - Personnel'!AE38,2))</f>
        <v/>
      </c>
      <c r="AD87" s="320" t="str">
        <f>IF('Input - Personnel'!AF38=0,"",ROUND('Input - Personnel'!$I38*'Input - Personnel'!AF38,2))</f>
        <v/>
      </c>
      <c r="AE87" s="320" t="str">
        <f>IF('Input - Personnel'!AG38=0,"",ROUND('Input - Personnel'!$I38*'Input - Personnel'!AG38,2))</f>
        <v/>
      </c>
      <c r="AF87" s="320" t="str">
        <f>IF('Input - Personnel'!AH38=0,"",ROUND('Input - Personnel'!$I38*'Input - Personnel'!AH38,2))</f>
        <v/>
      </c>
      <c r="AG87" s="320" t="str">
        <f>IF('Input - Personnel'!AI38=0,"",ROUND('Input - Personnel'!$I38*'Input - Personnel'!AI38,2))</f>
        <v/>
      </c>
      <c r="AH87" s="320" t="str">
        <f>IF('Input - Personnel'!AJ38=0,"",ROUND('Input - Personnel'!$I38*'Input - Personnel'!AJ38,2))</f>
        <v/>
      </c>
      <c r="AI87" s="320" t="str">
        <f>IF('Input - Personnel'!AK38=0,"",ROUND('Input - Personnel'!$I38*'Input - Personnel'!AK38,2))</f>
        <v/>
      </c>
      <c r="AJ87" s="320" t="str">
        <f>IF('Input - Personnel'!AL38=0,"",ROUND('Input - Personnel'!$I38*'Input - Personnel'!AL38,2))</f>
        <v/>
      </c>
      <c r="AK87" s="320" t="str">
        <f>IF('Input - Personnel'!AM38=0,"",ROUND('Input - Personnel'!$I38*'Input - Personnel'!AM38,2))</f>
        <v/>
      </c>
      <c r="AL87" s="320" t="str">
        <f>IF('Input - Personnel'!AN38=0,"",ROUND('Input - Personnel'!$I38*'Input - Personnel'!AN38,2))</f>
        <v/>
      </c>
      <c r="AM87" s="320" t="str">
        <f>IF('Input - Personnel'!AO38=0,"",ROUND('Input - Personnel'!$I38*'Input - Personnel'!AO38,2))</f>
        <v/>
      </c>
      <c r="AN87" s="320" t="str">
        <f>IF('Input - Personnel'!AP38=0,"",ROUND('Input - Personnel'!$I38*'Input - Personnel'!AP38,2))</f>
        <v/>
      </c>
      <c r="AO87" s="320" t="str">
        <f>IF('Input - Personnel'!AQ38=0,"",ROUND('Input - Personnel'!$I38*'Input - Personnel'!AQ38,2))</f>
        <v/>
      </c>
      <c r="AP87" s="320" t="str">
        <f>IF('Input - Personnel'!AR38=0,"",ROUND('Input - Personnel'!$I38*'Input - Personnel'!AR38,2))</f>
        <v/>
      </c>
      <c r="AQ87" s="320" t="str">
        <f>IF('Input - Personnel'!AS38=0,"",ROUND('Input - Personnel'!$I38*'Input - Personnel'!AS38,2))</f>
        <v/>
      </c>
      <c r="AR87" s="320" t="str">
        <f>IF('Input - Personnel'!AT38=0,"",ROUND('Input - Personnel'!$I38*'Input - Personnel'!AT38,2))</f>
        <v/>
      </c>
      <c r="AS87" s="320" t="str">
        <f>IF('Input - Personnel'!AU38=0,"",ROUND('Input - Personnel'!$I38*'Input - Personnel'!AU38,2))</f>
        <v/>
      </c>
      <c r="AT87" s="320" t="str">
        <f>IF('Input - Personnel'!AV38=0,"",ROUND('Input - Personnel'!$I38*'Input - Personnel'!AV38,2))</f>
        <v/>
      </c>
      <c r="AU87" s="320" t="str">
        <f>IF('Input - Personnel'!AW38=0,"",ROUND('Input - Personnel'!$I38*'Input - Personnel'!AW38,2))</f>
        <v/>
      </c>
      <c r="AV87" s="320" t="str">
        <f>IF('Input - Personnel'!AX38=0,"",ROUND('Input - Personnel'!$I38*'Input - Personnel'!AX38,2))</f>
        <v/>
      </c>
      <c r="AW87" s="320" t="str">
        <f>IF('Input - Personnel'!AY38=0,"",ROUND('Input - Personnel'!$I38*'Input - Personnel'!AY38,2))</f>
        <v/>
      </c>
      <c r="AX87" s="320" t="str">
        <f>IF('Input - Personnel'!AZ38=0,"",ROUND('Input - Personnel'!$I38*'Input - Personnel'!AZ38,2))</f>
        <v/>
      </c>
      <c r="AY87" s="320" t="str">
        <f>IF('Input - Personnel'!BA38=0,"",ROUND('Input - Personnel'!$I38*'Input - Personnel'!BA38,2))</f>
        <v/>
      </c>
      <c r="AZ87" s="320" t="str">
        <f>IF('Input - Personnel'!BB38=0,"",ROUND('Input - Personnel'!$I38*'Input - Personnel'!BB38,2))</f>
        <v/>
      </c>
      <c r="BA87" s="320" t="str">
        <f>IF('Input - Personnel'!BC38=0,"",ROUND('Input - Personnel'!$I38*'Input - Personnel'!BC38,2))</f>
        <v/>
      </c>
      <c r="BB87" s="320" t="str">
        <f>IF('Input - Personnel'!BD38=0,"",ROUND('Input - Personnel'!$I38*'Input - Personnel'!BD38,2))</f>
        <v/>
      </c>
      <c r="BC87" s="320" t="str">
        <f>IF('Input - Personnel'!BE38=0,"",ROUND('Input - Personnel'!$I38*'Input - Personnel'!BE38,2))</f>
        <v/>
      </c>
      <c r="BD87" s="320" t="str">
        <f>IF('Input - Personnel'!BF38=0,"",ROUND('Input - Personnel'!$I38*'Input - Personnel'!BF38,2))</f>
        <v/>
      </c>
      <c r="BE87" s="320" t="str">
        <f>IF('Input - Personnel'!BG38=0,"",ROUND('Input - Personnel'!$I38*'Input - Personnel'!BG38,2))</f>
        <v/>
      </c>
      <c r="BF87" s="320" t="str">
        <f>IF('Input - Personnel'!BH38=0,"",ROUND('Input - Personnel'!$I38*'Input - Personnel'!BH38,2))</f>
        <v/>
      </c>
      <c r="BG87" s="320" t="str">
        <f>IF('Input - Personnel'!BI38=0,"",ROUND('Input - Personnel'!$I38*'Input - Personnel'!BI38,2))</f>
        <v/>
      </c>
      <c r="BH87" s="320" t="str">
        <f>IF('Input - Personnel'!BJ38=0,"",ROUND('Input - Personnel'!$I38*'Input - Personnel'!BJ38,2))</f>
        <v/>
      </c>
      <c r="BI87" s="320" t="str">
        <f>IF('Input - Personnel'!BK38=0,"",ROUND('Input - Personnel'!$I38*'Input - Personnel'!BK38,2))</f>
        <v/>
      </c>
      <c r="BJ87" s="320" t="str">
        <f>IF('Input - Personnel'!BL38=0,"",ROUND('Input - Personnel'!$I38*'Input - Personnel'!BL38,2))</f>
        <v/>
      </c>
      <c r="BK87" s="320" t="str">
        <f>IF('Input - Personnel'!BM38=0,"",ROUND('Input - Personnel'!$I38*'Input - Personnel'!BM38,2))</f>
        <v/>
      </c>
      <c r="BL87" s="320" t="str">
        <f>IF('Input - Personnel'!BN38=0,"",ROUND('Input - Personnel'!$I38*'Input - Personnel'!BN38,2))</f>
        <v/>
      </c>
      <c r="BM87" s="320" t="str">
        <f>IF('Input - Personnel'!BO38=0,"",ROUND('Input - Personnel'!$I38*'Input - Personnel'!BO38,2))</f>
        <v/>
      </c>
      <c r="BN87" s="320" t="str">
        <f>IF('Input - Personnel'!BP38=0,"",ROUND('Input - Personnel'!$I38*'Input - Personnel'!BP38,2))</f>
        <v/>
      </c>
      <c r="BO87" s="320" t="str">
        <f>IF('Input - Personnel'!BQ38=0,"",ROUND('Input - Personnel'!$I38*'Input - Personnel'!BQ38,2))</f>
        <v/>
      </c>
      <c r="BP87" s="320" t="str">
        <f>IF('Input - Personnel'!BR38=0,"",ROUND('Input - Personnel'!$I38*'Input - Personnel'!BR38,2))</f>
        <v/>
      </c>
      <c r="BQ87" s="320" t="str">
        <f>IF('Input - Personnel'!BS38=0,"",ROUND('Input - Personnel'!$I38*'Input - Personnel'!BS38,2))</f>
        <v/>
      </c>
      <c r="BR87" s="320" t="str">
        <f>IF('Input - Personnel'!BT38=0,"",ROUND('Input - Personnel'!$I38*'Input - Personnel'!BT38,2))</f>
        <v/>
      </c>
      <c r="BS87" s="320" t="str">
        <f>IF('Input - Personnel'!BU38=0,"",ROUND('Input - Personnel'!$I38*'Input - Personnel'!BU38,2))</f>
        <v/>
      </c>
      <c r="BT87" s="320" t="str">
        <f>IF('Input - Personnel'!BV38=0,"",ROUND('Input - Personnel'!$I38*'Input - Personnel'!BV38,2))</f>
        <v/>
      </c>
      <c r="BU87" s="320" t="str">
        <f>IF('Input - Personnel'!BW38=0,"",ROUND('Input - Personnel'!$I38*'Input - Personnel'!BW38,2))</f>
        <v/>
      </c>
      <c r="BV87" s="320" t="str">
        <f>IF('Input - Personnel'!BX38=0,"",ROUND('Input - Personnel'!$I38*'Input - Personnel'!BX38,2))</f>
        <v/>
      </c>
      <c r="BW87" s="320" t="str">
        <f>IF('Input - Personnel'!BY38=0,"",ROUND('Input - Personnel'!$I38*'Input - Personnel'!BY38,2))</f>
        <v/>
      </c>
      <c r="BX87" s="320" t="str">
        <f>IF('Input - Personnel'!BZ38=0,"",ROUND('Input - Personnel'!$I38*'Input - Personnel'!BZ38,2))</f>
        <v/>
      </c>
      <c r="BY87" s="320" t="str">
        <f>IF('Input - Personnel'!CA38=0,"",ROUND('Input - Personnel'!$I38*'Input - Personnel'!CA38,2))</f>
        <v/>
      </c>
      <c r="BZ87" s="320" t="str">
        <f>IF('Input - Personnel'!CB38=0,"",ROUND('Input - Personnel'!$I38*'Input - Personnel'!CB38,2))</f>
        <v/>
      </c>
      <c r="CA87" s="320" t="str">
        <f>IF('Input - Personnel'!CC38=0,"",ROUND('Input - Personnel'!$I38*'Input - Personnel'!CC38,2))</f>
        <v/>
      </c>
      <c r="CB87" s="320" t="str">
        <f>IF('Input - Personnel'!CD38=0,"",ROUND('Input - Personnel'!$I38*'Input - Personnel'!CD38,2))</f>
        <v/>
      </c>
      <c r="CC87" s="320" t="str">
        <f>IF('Input - Personnel'!CE38=0,"",ROUND('Input - Personnel'!$I38*'Input - Personnel'!CE38,2))</f>
        <v/>
      </c>
      <c r="CD87" s="320" t="str">
        <f>IF('Input - Personnel'!CF38=0,"",ROUND('Input - Personnel'!$I38*'Input - Personnel'!CF38,2))</f>
        <v/>
      </c>
      <c r="CE87" s="320" t="str">
        <f>IF('Input - Personnel'!CG38=0,"",ROUND('Input - Personnel'!$I38*'Input - Personnel'!CG38,2))</f>
        <v/>
      </c>
      <c r="CF87" s="320" t="str">
        <f>IF('Input - Personnel'!CH38=0,"",ROUND('Input - Personnel'!$I38*'Input - Personnel'!CH38,2))</f>
        <v/>
      </c>
      <c r="CG87" s="320" t="str">
        <f>IF('Input - Personnel'!CI38=0,"",ROUND('Input - Personnel'!$I38*'Input - Personnel'!CI38,2))</f>
        <v/>
      </c>
      <c r="CH87" s="320" t="str">
        <f>IF('Input - Personnel'!CJ38=0,"",ROUND('Input - Personnel'!$I38*'Input - Personnel'!CJ38,2))</f>
        <v/>
      </c>
      <c r="CI87" s="320" t="str">
        <f>IF('Input - Personnel'!CK38=0,"",ROUND('Input - Personnel'!$I38*'Input - Personnel'!CK38,2))</f>
        <v/>
      </c>
      <c r="CJ87" s="320" t="str">
        <f>IF('Input - Personnel'!CL38=0,"",ROUND('Input - Personnel'!$I38*'Input - Personnel'!CL38,2))</f>
        <v/>
      </c>
      <c r="CK87" s="320" t="str">
        <f>IF('Input - Personnel'!CM38=0,"",ROUND('Input - Personnel'!$I38*'Input - Personnel'!CM38,2))</f>
        <v/>
      </c>
      <c r="CL87" s="320" t="str">
        <f>IF('Input - Personnel'!CN38=0,"",ROUND('Input - Personnel'!$I38*'Input - Personnel'!CN38,2))</f>
        <v/>
      </c>
      <c r="CM87" s="320" t="str">
        <f>IF('Input - Personnel'!CO38=0,"",ROUND('Input - Personnel'!$I38*'Input - Personnel'!CO38,2))</f>
        <v/>
      </c>
      <c r="CN87" s="320" t="str">
        <f>IF('Input - Personnel'!CP38=0,"",ROUND('Input - Personnel'!$I38*'Input - Personnel'!CP38,2))</f>
        <v/>
      </c>
      <c r="CO87" s="320" t="str">
        <f>IF('Input - Personnel'!CQ38=0,"",ROUND('Input - Personnel'!$I38*'Input - Personnel'!CQ38,2))</f>
        <v/>
      </c>
      <c r="CP87" s="320" t="str">
        <f>IF('Input - Personnel'!CR38=0,"",ROUND('Input - Personnel'!$I38*'Input - Personnel'!CR38,2))</f>
        <v/>
      </c>
      <c r="CQ87" s="320" t="str">
        <f>IF('Input - Personnel'!CS38=0,"",ROUND('Input - Personnel'!$I38*'Input - Personnel'!CS38,2))</f>
        <v/>
      </c>
      <c r="CR87" s="320" t="str">
        <f>IF('Input - Personnel'!CT38=0,"",ROUND('Input - Personnel'!$I38*'Input - Personnel'!CT38,2))</f>
        <v/>
      </c>
      <c r="CS87" s="320" t="str">
        <f>IF('Input - Personnel'!CU38=0,"",ROUND('Input - Personnel'!$I38*'Input - Personnel'!CU38,2))</f>
        <v/>
      </c>
      <c r="CT87" s="320" t="str">
        <f>IF('Input - Personnel'!CV38=0,"",ROUND('Input - Personnel'!$I38*'Input - Personnel'!CV38,2))</f>
        <v/>
      </c>
      <c r="CU87" s="320" t="str">
        <f>IF('Input - Personnel'!CW38=0,"",ROUND('Input - Personnel'!$I38*'Input - Personnel'!CW38,2))</f>
        <v/>
      </c>
      <c r="CV87" s="320" t="str">
        <f>IF('Input - Personnel'!CX38=0,"",ROUND('Input - Personnel'!$I38*'Input - Personnel'!CX38,2))</f>
        <v/>
      </c>
      <c r="CW87" s="320" t="str">
        <f>IF('Input - Personnel'!CY38=0,"",ROUND('Input - Personnel'!$I38*'Input - Personnel'!CY38,2))</f>
        <v/>
      </c>
      <c r="CX87" s="320" t="str">
        <f>IF('Input - Personnel'!CZ38=0,"",ROUND('Input - Personnel'!$I38*'Input - Personnel'!CZ38,2))</f>
        <v/>
      </c>
      <c r="CY87" s="320" t="str">
        <f>IF('Input - Personnel'!DA38=0,"",ROUND('Input - Personnel'!$I38*'Input - Personnel'!DA38,2))</f>
        <v/>
      </c>
      <c r="CZ87" s="320" t="str">
        <f>IF('Input - Personnel'!DB38=0,"",ROUND('Input - Personnel'!$I38*'Input - Personnel'!DB38,2))</f>
        <v/>
      </c>
      <c r="DA87" s="320" t="str">
        <f>IF('Input - Personnel'!DC38=0,"",ROUND('Input - Personnel'!$I38*'Input - Personnel'!DC38,2))</f>
        <v/>
      </c>
      <c r="DB87" s="320" t="str">
        <f>IF('Input - Personnel'!DD38=0,"",ROUND('Input - Personnel'!$I38*'Input - Personnel'!DD38,2))</f>
        <v/>
      </c>
      <c r="DC87" s="320" t="str">
        <f>IF('Input - Personnel'!DE38=0,"",ROUND('Input - Personnel'!$I38*'Input - Personnel'!DE38,2))</f>
        <v/>
      </c>
      <c r="DD87" s="320" t="str">
        <f>IF('Input - Personnel'!DF38=0,"",ROUND('Input - Personnel'!$I38*'Input - Personnel'!DF38,2))</f>
        <v/>
      </c>
      <c r="DE87" s="320" t="str">
        <f>IF('Input - Personnel'!DG38=0,"",ROUND('Input - Personnel'!$I38*'Input - Personnel'!DG38,2))</f>
        <v/>
      </c>
      <c r="DF87" s="320" t="str">
        <f>IF('Input - Personnel'!DH38=0,"",ROUND('Input - Personnel'!$I38*'Input - Personnel'!DH38,2))</f>
        <v/>
      </c>
      <c r="DG87" s="320" t="str">
        <f>IF('Input - Personnel'!DI38=0,"",ROUND('Input - Personnel'!$I38*'Input - Personnel'!DI38,2))</f>
        <v/>
      </c>
      <c r="DH87" s="320" t="str">
        <f>IF('Input - Personnel'!DJ38=0,"",ROUND('Input - Personnel'!$I38*'Input - Personnel'!DJ38,2))</f>
        <v/>
      </c>
      <c r="DI87" s="320" t="str">
        <f>IF('Input - Personnel'!DK38=0,"",ROUND('Input - Personnel'!$I38*'Input - Personnel'!DK38,2))</f>
        <v/>
      </c>
      <c r="DJ87" s="320" t="str">
        <f>IF('Input - Personnel'!DL38=0,"",ROUND('Input - Personnel'!$I38*'Input - Personnel'!DL38,2))</f>
        <v/>
      </c>
      <c r="DK87" s="320" t="str">
        <f>IF('Input - Personnel'!DM38=0,"",ROUND('Input - Personnel'!$I38*'Input - Personnel'!DM38,2))</f>
        <v/>
      </c>
      <c r="DL87" s="320" t="str">
        <f>IF('Input - Personnel'!DN38=0,"",ROUND('Input - Personnel'!$I38*'Input - Personnel'!DN38,2))</f>
        <v/>
      </c>
      <c r="DM87" s="320" t="str">
        <f>IF('Input - Personnel'!DO38=0,"",ROUND('Input - Personnel'!$I38*'Input - Personnel'!DO38,2))</f>
        <v/>
      </c>
      <c r="DN87" s="320" t="str">
        <f>IF('Input - Personnel'!DP38=0,"",ROUND('Input - Personnel'!$I38*'Input - Personnel'!DP38,2))</f>
        <v/>
      </c>
      <c r="DO87" s="320" t="str">
        <f>IF('Input - Personnel'!DQ38=0,"",ROUND('Input - Personnel'!$I38*'Input - Personnel'!DQ38,2))</f>
        <v/>
      </c>
      <c r="DP87" s="320" t="str">
        <f>IF('Input - Personnel'!DR38=0,"",ROUND('Input - Personnel'!$I38*'Input - Personnel'!DR38,2))</f>
        <v/>
      </c>
      <c r="DQ87" s="320" t="str">
        <f>IF('Input - Personnel'!DS38=0,"",ROUND('Input - Personnel'!$I38*'Input - Personnel'!DS38,2))</f>
        <v/>
      </c>
      <c r="DR87" s="320" t="str">
        <f>IF('Input - Personnel'!DT38=0,"",ROUND('Input - Personnel'!$I38*'Input - Personnel'!DT38,2))</f>
        <v/>
      </c>
      <c r="DS87" s="320" t="str">
        <f>IF('Input - Personnel'!DU38=0,"",ROUND('Input - Personnel'!$I38*'Input - Personnel'!DU38,2))</f>
        <v/>
      </c>
      <c r="DT87" s="320" t="str">
        <f>IF('Input - Personnel'!DV38=0,"",ROUND('Input - Personnel'!$I38*'Input - Personnel'!DV38,2))</f>
        <v/>
      </c>
      <c r="DU87" s="320" t="str">
        <f>IF('Input - Personnel'!DW38=0,"",ROUND('Input - Personnel'!$I38*'Input - Personnel'!DW38,2))</f>
        <v/>
      </c>
      <c r="DV87" s="320" t="str">
        <f>IF('Input - Personnel'!DX38=0,"",ROUND('Input - Personnel'!$I38*'Input - Personnel'!DX38,2))</f>
        <v/>
      </c>
      <c r="DW87" s="320" t="str">
        <f>IF('Input - Personnel'!DY38=0,"",ROUND('Input - Personnel'!$I38*'Input - Personnel'!DY38,2))</f>
        <v/>
      </c>
      <c r="DX87" s="320" t="str">
        <f>IF('Input - Personnel'!DZ38=0,"",ROUND('Input - Personnel'!$I38*'Input - Personnel'!DZ38,2))</f>
        <v/>
      </c>
      <c r="DY87" s="320" t="str">
        <f>IF('Input - Personnel'!EA38=0,"",ROUND('Input - Personnel'!$I38*'Input - Personnel'!EA38,2))</f>
        <v/>
      </c>
      <c r="DZ87" s="320" t="str">
        <f>IF('Input - Personnel'!EB38=0,"",ROUND('Input - Personnel'!$I38*'Input - Personnel'!EB38,2))</f>
        <v/>
      </c>
      <c r="EA87" s="320" t="str">
        <f>IF('Input - Personnel'!EC38=0,"",ROUND('Input - Personnel'!$I38*'Input - Personnel'!EC38,2))</f>
        <v/>
      </c>
      <c r="EB87" s="320" t="str">
        <f>IF('Input - Personnel'!ED38=0,"",ROUND('Input - Personnel'!$I38*'Input - Personnel'!ED38,2))</f>
        <v/>
      </c>
      <c r="EC87" s="320" t="str">
        <f>IF('Input - Personnel'!EE38=0,"",ROUND('Input - Personnel'!$I38*'Input - Personnel'!EE38,2))</f>
        <v/>
      </c>
      <c r="ED87" s="320" t="str">
        <f>IF('Input - Personnel'!EF38=0,"",ROUND('Input - Personnel'!$I38*'Input - Personnel'!EF38,2))</f>
        <v/>
      </c>
      <c r="EE87" s="320" t="str">
        <f>IF('Input - Personnel'!EG38=0,"",ROUND('Input - Personnel'!$I38*'Input - Personnel'!EG38,2))</f>
        <v/>
      </c>
      <c r="EF87" s="320" t="str">
        <f>IF('Input - Personnel'!EH38=0,"",ROUND('Input - Personnel'!$I38*'Input - Personnel'!EH38,2))</f>
        <v/>
      </c>
      <c r="EG87" s="320" t="str">
        <f>IF('Input - Personnel'!EI38=0,"",ROUND('Input - Personnel'!$I38*'Input - Personnel'!EI38,2))</f>
        <v/>
      </c>
      <c r="EH87" s="320" t="str">
        <f>IF('Input - Personnel'!EJ38=0,"",ROUND('Input - Personnel'!$I38*'Input - Personnel'!EJ38,2))</f>
        <v/>
      </c>
      <c r="EI87" s="320" t="str">
        <f>IF('Input - Personnel'!EK38=0,"",ROUND('Input - Personnel'!$I38*'Input - Personnel'!EK38,2))</f>
        <v/>
      </c>
      <c r="EJ87" s="320" t="str">
        <f>IF('Input - Personnel'!EL38=0,"",ROUND('Input - Personnel'!$I38*'Input - Personnel'!EL38,2))</f>
        <v/>
      </c>
      <c r="EK87" s="320" t="str">
        <f>IF('Input - Personnel'!EM38=0,"",ROUND('Input - Personnel'!$I38*'Input - Personnel'!EM38,2))</f>
        <v/>
      </c>
      <c r="EL87" s="320" t="str">
        <f>IF('Input - Personnel'!EN38=0,"",ROUND('Input - Personnel'!$I38*'Input - Personnel'!EN38,2))</f>
        <v/>
      </c>
      <c r="EM87" s="320" t="str">
        <f>IF('Input - Personnel'!EO38=0,"",ROUND('Input - Personnel'!$I38*'Input - Personnel'!EO38,2))</f>
        <v/>
      </c>
      <c r="EN87" s="320" t="str">
        <f>IF('Input - Personnel'!EP38=0,"",ROUND('Input - Personnel'!$I38*'Input - Personnel'!EP38,2))</f>
        <v/>
      </c>
      <c r="EO87" s="320" t="str">
        <f>IF('Input - Personnel'!EQ38=0,"",ROUND('Input - Personnel'!$I38*'Input - Personnel'!EQ38,2))</f>
        <v/>
      </c>
      <c r="EP87" s="320" t="str">
        <f>IF('Input - Personnel'!ER38=0,"",ROUND('Input - Personnel'!$I38*'Input - Personnel'!ER38,2))</f>
        <v/>
      </c>
      <c r="EQ87" s="320" t="str">
        <f>IF('Input - Personnel'!ES38=0,"",ROUND('Input - Personnel'!$I38*'Input - Personnel'!ES38,2))</f>
        <v/>
      </c>
      <c r="ER87" s="320" t="str">
        <f>IF('Input - Personnel'!ET38=0,"",ROUND('Input - Personnel'!$I38*'Input - Personnel'!ET38,2))</f>
        <v/>
      </c>
      <c r="ES87" s="320" t="str">
        <f>IF('Input - Personnel'!EU38=0,"",ROUND('Input - Personnel'!$I38*'Input - Personnel'!EU38,2))</f>
        <v/>
      </c>
    </row>
    <row r="88" spans="1:149" s="25" customFormat="1">
      <c r="A88" s="853" t="str">
        <f>IF('Input - Personnel'!A39=0,"",_xlfn.CONCAT('Input - Personnel'!A39,"  / ",'Input - Personnel'!C39))</f>
        <v/>
      </c>
      <c r="B88" s="854"/>
      <c r="C88" s="869"/>
      <c r="D88" s="317" t="str">
        <f>IF('Input - Personnel'!G39=0,"",'Input - Personnel'!G39)</f>
        <v/>
      </c>
      <c r="E88" s="337" t="str">
        <f>IF('Input - Personnel'!D39=0,"",'Input - Personnel'!D39)</f>
        <v/>
      </c>
      <c r="F88" s="335" t="str">
        <f>IF('Input - Personnel'!E39=0,"",SUM('Input - Personnel'!E39,'Input - Personnel'!F39))</f>
        <v/>
      </c>
      <c r="G88" s="329" t="str">
        <f>IF('Input - Personnel'!H39=0,"",'Input - Personnel'!H39)</f>
        <v/>
      </c>
      <c r="H88" s="320" t="str">
        <f t="shared" si="16"/>
        <v/>
      </c>
      <c r="I88" s="320" t="str">
        <f>IF('Input - Personnel'!K39=0,"",ROUND('Input - Personnel'!$I39*'Input - Personnel'!K39,2))</f>
        <v/>
      </c>
      <c r="J88" s="320" t="str">
        <f>IF('Input - Personnel'!L39=0,"",ROUND('Input - Personnel'!$I39*'Input - Personnel'!L39,2))</f>
        <v/>
      </c>
      <c r="K88" s="320" t="str">
        <f>IF('Input - Personnel'!M39=0,"",ROUND('Input - Personnel'!$I39*'Input - Personnel'!M39,2))</f>
        <v/>
      </c>
      <c r="L88" s="320" t="str">
        <f>IF('Input - Personnel'!N39=0,"",ROUND('Input - Personnel'!$I39*'Input - Personnel'!N39,2))</f>
        <v/>
      </c>
      <c r="M88" s="320" t="str">
        <f>IF('Input - Personnel'!O39=0,"",ROUND('Input - Personnel'!$I39*'Input - Personnel'!O39,2))</f>
        <v/>
      </c>
      <c r="N88" s="320" t="str">
        <f>IF('Input - Personnel'!P39=0,"",ROUND('Input - Personnel'!$I39*'Input - Personnel'!P39,2))</f>
        <v/>
      </c>
      <c r="O88" s="320" t="str">
        <f>IF('Input - Personnel'!Q39=0,"",ROUND('Input - Personnel'!$I39*'Input - Personnel'!Q39,2))</f>
        <v/>
      </c>
      <c r="P88" s="320" t="str">
        <f>IF('Input - Personnel'!R39=0,"",ROUND('Input - Personnel'!$I39*'Input - Personnel'!R39,2))</f>
        <v/>
      </c>
      <c r="Q88" s="320" t="str">
        <f>IF('Input - Personnel'!S39=0,"",ROUND('Input - Personnel'!$I39*'Input - Personnel'!S39,2))</f>
        <v/>
      </c>
      <c r="R88" s="320" t="str">
        <f>IF('Input - Personnel'!T39=0,"",ROUND('Input - Personnel'!$I39*'Input - Personnel'!T39,2))</f>
        <v/>
      </c>
      <c r="S88" s="320" t="str">
        <f>IF('Input - Personnel'!U39=0,"",ROUND('Input - Personnel'!$I39*'Input - Personnel'!U39,2))</f>
        <v/>
      </c>
      <c r="T88" s="320" t="str">
        <f>IF('Input - Personnel'!V39=0,"",ROUND('Input - Personnel'!$I39*'Input - Personnel'!V39,2))</f>
        <v/>
      </c>
      <c r="U88" s="320" t="str">
        <f>IF('Input - Personnel'!W39=0,"",ROUND('Input - Personnel'!$I39*'Input - Personnel'!W39,2))</f>
        <v/>
      </c>
      <c r="V88" s="320" t="str">
        <f>IF('Input - Personnel'!X39=0,"",ROUND('Input - Personnel'!$I39*'Input - Personnel'!X39,2))</f>
        <v/>
      </c>
      <c r="W88" s="320" t="str">
        <f>IF('Input - Personnel'!Y39=0,"",ROUND('Input - Personnel'!$I39*'Input - Personnel'!Y39,2))</f>
        <v/>
      </c>
      <c r="X88" s="320" t="str">
        <f>IF('Input - Personnel'!Z39=0,"",ROUND('Input - Personnel'!$I39*'Input - Personnel'!Z39,2))</f>
        <v/>
      </c>
      <c r="Y88" s="320" t="str">
        <f>IF('Input - Personnel'!AA39=0,"",ROUND('Input - Personnel'!$I39*'Input - Personnel'!AA39,2))</f>
        <v/>
      </c>
      <c r="Z88" s="320" t="str">
        <f>IF('Input - Personnel'!AB39=0,"",ROUND('Input - Personnel'!$I39*'Input - Personnel'!AB39,2))</f>
        <v/>
      </c>
      <c r="AA88" s="320" t="str">
        <f>IF('Input - Personnel'!AC39=0,"",ROUND('Input - Personnel'!$I39*'Input - Personnel'!AC39,2))</f>
        <v/>
      </c>
      <c r="AB88" s="320" t="str">
        <f>IF('Input - Personnel'!AD39=0,"",ROUND('Input - Personnel'!$I39*'Input - Personnel'!AD39,2))</f>
        <v/>
      </c>
      <c r="AC88" s="320" t="str">
        <f>IF('Input - Personnel'!AE39=0,"",ROUND('Input - Personnel'!$I39*'Input - Personnel'!AE39,2))</f>
        <v/>
      </c>
      <c r="AD88" s="320" t="str">
        <f>IF('Input - Personnel'!AF39=0,"",ROUND('Input - Personnel'!$I39*'Input - Personnel'!AF39,2))</f>
        <v/>
      </c>
      <c r="AE88" s="320" t="str">
        <f>IF('Input - Personnel'!AG39=0,"",ROUND('Input - Personnel'!$I39*'Input - Personnel'!AG39,2))</f>
        <v/>
      </c>
      <c r="AF88" s="320" t="str">
        <f>IF('Input - Personnel'!AH39=0,"",ROUND('Input - Personnel'!$I39*'Input - Personnel'!AH39,2))</f>
        <v/>
      </c>
      <c r="AG88" s="320" t="str">
        <f>IF('Input - Personnel'!AI39=0,"",ROUND('Input - Personnel'!$I39*'Input - Personnel'!AI39,2))</f>
        <v/>
      </c>
      <c r="AH88" s="320" t="str">
        <f>IF('Input - Personnel'!AJ39=0,"",ROUND('Input - Personnel'!$I39*'Input - Personnel'!AJ39,2))</f>
        <v/>
      </c>
      <c r="AI88" s="320" t="str">
        <f>IF('Input - Personnel'!AK39=0,"",ROUND('Input - Personnel'!$I39*'Input - Personnel'!AK39,2))</f>
        <v/>
      </c>
      <c r="AJ88" s="320" t="str">
        <f>IF('Input - Personnel'!AL39=0,"",ROUND('Input - Personnel'!$I39*'Input - Personnel'!AL39,2))</f>
        <v/>
      </c>
      <c r="AK88" s="320" t="str">
        <f>IF('Input - Personnel'!AM39=0,"",ROUND('Input - Personnel'!$I39*'Input - Personnel'!AM39,2))</f>
        <v/>
      </c>
      <c r="AL88" s="320" t="str">
        <f>IF('Input - Personnel'!AN39=0,"",ROUND('Input - Personnel'!$I39*'Input - Personnel'!AN39,2))</f>
        <v/>
      </c>
      <c r="AM88" s="320" t="str">
        <f>IF('Input - Personnel'!AO39=0,"",ROUND('Input - Personnel'!$I39*'Input - Personnel'!AO39,2))</f>
        <v/>
      </c>
      <c r="AN88" s="320" t="str">
        <f>IF('Input - Personnel'!AP39=0,"",ROUND('Input - Personnel'!$I39*'Input - Personnel'!AP39,2))</f>
        <v/>
      </c>
      <c r="AO88" s="320" t="str">
        <f>IF('Input - Personnel'!AQ39=0,"",ROUND('Input - Personnel'!$I39*'Input - Personnel'!AQ39,2))</f>
        <v/>
      </c>
      <c r="AP88" s="320" t="str">
        <f>IF('Input - Personnel'!AR39=0,"",ROUND('Input - Personnel'!$I39*'Input - Personnel'!AR39,2))</f>
        <v/>
      </c>
      <c r="AQ88" s="320" t="str">
        <f>IF('Input - Personnel'!AS39=0,"",ROUND('Input - Personnel'!$I39*'Input - Personnel'!AS39,2))</f>
        <v/>
      </c>
      <c r="AR88" s="320" t="str">
        <f>IF('Input - Personnel'!AT39=0,"",ROUND('Input - Personnel'!$I39*'Input - Personnel'!AT39,2))</f>
        <v/>
      </c>
      <c r="AS88" s="320" t="str">
        <f>IF('Input - Personnel'!AU39=0,"",ROUND('Input - Personnel'!$I39*'Input - Personnel'!AU39,2))</f>
        <v/>
      </c>
      <c r="AT88" s="320" t="str">
        <f>IF('Input - Personnel'!AV39=0,"",ROUND('Input - Personnel'!$I39*'Input - Personnel'!AV39,2))</f>
        <v/>
      </c>
      <c r="AU88" s="320" t="str">
        <f>IF('Input - Personnel'!AW39=0,"",ROUND('Input - Personnel'!$I39*'Input - Personnel'!AW39,2))</f>
        <v/>
      </c>
      <c r="AV88" s="320" t="str">
        <f>IF('Input - Personnel'!AX39=0,"",ROUND('Input - Personnel'!$I39*'Input - Personnel'!AX39,2))</f>
        <v/>
      </c>
      <c r="AW88" s="320" t="str">
        <f>IF('Input - Personnel'!AY39=0,"",ROUND('Input - Personnel'!$I39*'Input - Personnel'!AY39,2))</f>
        <v/>
      </c>
      <c r="AX88" s="320" t="str">
        <f>IF('Input - Personnel'!AZ39=0,"",ROUND('Input - Personnel'!$I39*'Input - Personnel'!AZ39,2))</f>
        <v/>
      </c>
      <c r="AY88" s="320" t="str">
        <f>IF('Input - Personnel'!BA39=0,"",ROUND('Input - Personnel'!$I39*'Input - Personnel'!BA39,2))</f>
        <v/>
      </c>
      <c r="AZ88" s="320" t="str">
        <f>IF('Input - Personnel'!BB39=0,"",ROUND('Input - Personnel'!$I39*'Input - Personnel'!BB39,2))</f>
        <v/>
      </c>
      <c r="BA88" s="320" t="str">
        <f>IF('Input - Personnel'!BC39=0,"",ROUND('Input - Personnel'!$I39*'Input - Personnel'!BC39,2))</f>
        <v/>
      </c>
      <c r="BB88" s="320" t="str">
        <f>IF('Input - Personnel'!BD39=0,"",ROUND('Input - Personnel'!$I39*'Input - Personnel'!BD39,2))</f>
        <v/>
      </c>
      <c r="BC88" s="320" t="str">
        <f>IF('Input - Personnel'!BE39=0,"",ROUND('Input - Personnel'!$I39*'Input - Personnel'!BE39,2))</f>
        <v/>
      </c>
      <c r="BD88" s="320" t="str">
        <f>IF('Input - Personnel'!BF39=0,"",ROUND('Input - Personnel'!$I39*'Input - Personnel'!BF39,2))</f>
        <v/>
      </c>
      <c r="BE88" s="320" t="str">
        <f>IF('Input - Personnel'!BG39=0,"",ROUND('Input - Personnel'!$I39*'Input - Personnel'!BG39,2))</f>
        <v/>
      </c>
      <c r="BF88" s="320" t="str">
        <f>IF('Input - Personnel'!BH39=0,"",ROUND('Input - Personnel'!$I39*'Input - Personnel'!BH39,2))</f>
        <v/>
      </c>
      <c r="BG88" s="320" t="str">
        <f>IF('Input - Personnel'!BI39=0,"",ROUND('Input - Personnel'!$I39*'Input - Personnel'!BI39,2))</f>
        <v/>
      </c>
      <c r="BH88" s="320" t="str">
        <f>IF('Input - Personnel'!BJ39=0,"",ROUND('Input - Personnel'!$I39*'Input - Personnel'!BJ39,2))</f>
        <v/>
      </c>
      <c r="BI88" s="320" t="str">
        <f>IF('Input - Personnel'!BK39=0,"",ROUND('Input - Personnel'!$I39*'Input - Personnel'!BK39,2))</f>
        <v/>
      </c>
      <c r="BJ88" s="320" t="str">
        <f>IF('Input - Personnel'!BL39=0,"",ROUND('Input - Personnel'!$I39*'Input - Personnel'!BL39,2))</f>
        <v/>
      </c>
      <c r="BK88" s="320" t="str">
        <f>IF('Input - Personnel'!BM39=0,"",ROUND('Input - Personnel'!$I39*'Input - Personnel'!BM39,2))</f>
        <v/>
      </c>
      <c r="BL88" s="320" t="str">
        <f>IF('Input - Personnel'!BN39=0,"",ROUND('Input - Personnel'!$I39*'Input - Personnel'!BN39,2))</f>
        <v/>
      </c>
      <c r="BM88" s="320" t="str">
        <f>IF('Input - Personnel'!BO39=0,"",ROUND('Input - Personnel'!$I39*'Input - Personnel'!BO39,2))</f>
        <v/>
      </c>
      <c r="BN88" s="320" t="str">
        <f>IF('Input - Personnel'!BP39=0,"",ROUND('Input - Personnel'!$I39*'Input - Personnel'!BP39,2))</f>
        <v/>
      </c>
      <c r="BO88" s="320" t="str">
        <f>IF('Input - Personnel'!BQ39=0,"",ROUND('Input - Personnel'!$I39*'Input - Personnel'!BQ39,2))</f>
        <v/>
      </c>
      <c r="BP88" s="320" t="str">
        <f>IF('Input - Personnel'!BR39=0,"",ROUND('Input - Personnel'!$I39*'Input - Personnel'!BR39,2))</f>
        <v/>
      </c>
      <c r="BQ88" s="320" t="str">
        <f>IF('Input - Personnel'!BS39=0,"",ROUND('Input - Personnel'!$I39*'Input - Personnel'!BS39,2))</f>
        <v/>
      </c>
      <c r="BR88" s="320" t="str">
        <f>IF('Input - Personnel'!BT39=0,"",ROUND('Input - Personnel'!$I39*'Input - Personnel'!BT39,2))</f>
        <v/>
      </c>
      <c r="BS88" s="320" t="str">
        <f>IF('Input - Personnel'!BU39=0,"",ROUND('Input - Personnel'!$I39*'Input - Personnel'!BU39,2))</f>
        <v/>
      </c>
      <c r="BT88" s="320" t="str">
        <f>IF('Input - Personnel'!BV39=0,"",ROUND('Input - Personnel'!$I39*'Input - Personnel'!BV39,2))</f>
        <v/>
      </c>
      <c r="BU88" s="320" t="str">
        <f>IF('Input - Personnel'!BW39=0,"",ROUND('Input - Personnel'!$I39*'Input - Personnel'!BW39,2))</f>
        <v/>
      </c>
      <c r="BV88" s="320" t="str">
        <f>IF('Input - Personnel'!BX39=0,"",ROUND('Input - Personnel'!$I39*'Input - Personnel'!BX39,2))</f>
        <v/>
      </c>
      <c r="BW88" s="320" t="str">
        <f>IF('Input - Personnel'!BY39=0,"",ROUND('Input - Personnel'!$I39*'Input - Personnel'!BY39,2))</f>
        <v/>
      </c>
      <c r="BX88" s="320" t="str">
        <f>IF('Input - Personnel'!BZ39=0,"",ROUND('Input - Personnel'!$I39*'Input - Personnel'!BZ39,2))</f>
        <v/>
      </c>
      <c r="BY88" s="320" t="str">
        <f>IF('Input - Personnel'!CA39=0,"",ROUND('Input - Personnel'!$I39*'Input - Personnel'!CA39,2))</f>
        <v/>
      </c>
      <c r="BZ88" s="320" t="str">
        <f>IF('Input - Personnel'!CB39=0,"",ROUND('Input - Personnel'!$I39*'Input - Personnel'!CB39,2))</f>
        <v/>
      </c>
      <c r="CA88" s="320" t="str">
        <f>IF('Input - Personnel'!CC39=0,"",ROUND('Input - Personnel'!$I39*'Input - Personnel'!CC39,2))</f>
        <v/>
      </c>
      <c r="CB88" s="320" t="str">
        <f>IF('Input - Personnel'!CD39=0,"",ROUND('Input - Personnel'!$I39*'Input - Personnel'!CD39,2))</f>
        <v/>
      </c>
      <c r="CC88" s="320" t="str">
        <f>IF('Input - Personnel'!CE39=0,"",ROUND('Input - Personnel'!$I39*'Input - Personnel'!CE39,2))</f>
        <v/>
      </c>
      <c r="CD88" s="320" t="str">
        <f>IF('Input - Personnel'!CF39=0,"",ROUND('Input - Personnel'!$I39*'Input - Personnel'!CF39,2))</f>
        <v/>
      </c>
      <c r="CE88" s="320" t="str">
        <f>IF('Input - Personnel'!CG39=0,"",ROUND('Input - Personnel'!$I39*'Input - Personnel'!CG39,2))</f>
        <v/>
      </c>
      <c r="CF88" s="320" t="str">
        <f>IF('Input - Personnel'!CH39=0,"",ROUND('Input - Personnel'!$I39*'Input - Personnel'!CH39,2))</f>
        <v/>
      </c>
      <c r="CG88" s="320" t="str">
        <f>IF('Input - Personnel'!CI39=0,"",ROUND('Input - Personnel'!$I39*'Input - Personnel'!CI39,2))</f>
        <v/>
      </c>
      <c r="CH88" s="320" t="str">
        <f>IF('Input - Personnel'!CJ39=0,"",ROUND('Input - Personnel'!$I39*'Input - Personnel'!CJ39,2))</f>
        <v/>
      </c>
      <c r="CI88" s="320" t="str">
        <f>IF('Input - Personnel'!CK39=0,"",ROUND('Input - Personnel'!$I39*'Input - Personnel'!CK39,2))</f>
        <v/>
      </c>
      <c r="CJ88" s="320" t="str">
        <f>IF('Input - Personnel'!CL39=0,"",ROUND('Input - Personnel'!$I39*'Input - Personnel'!CL39,2))</f>
        <v/>
      </c>
      <c r="CK88" s="320" t="str">
        <f>IF('Input - Personnel'!CM39=0,"",ROUND('Input - Personnel'!$I39*'Input - Personnel'!CM39,2))</f>
        <v/>
      </c>
      <c r="CL88" s="320" t="str">
        <f>IF('Input - Personnel'!CN39=0,"",ROUND('Input - Personnel'!$I39*'Input - Personnel'!CN39,2))</f>
        <v/>
      </c>
      <c r="CM88" s="320" t="str">
        <f>IF('Input - Personnel'!CO39=0,"",ROUND('Input - Personnel'!$I39*'Input - Personnel'!CO39,2))</f>
        <v/>
      </c>
      <c r="CN88" s="320" t="str">
        <f>IF('Input - Personnel'!CP39=0,"",ROUND('Input - Personnel'!$I39*'Input - Personnel'!CP39,2))</f>
        <v/>
      </c>
      <c r="CO88" s="320" t="str">
        <f>IF('Input - Personnel'!CQ39=0,"",ROUND('Input - Personnel'!$I39*'Input - Personnel'!CQ39,2))</f>
        <v/>
      </c>
      <c r="CP88" s="320" t="str">
        <f>IF('Input - Personnel'!CR39=0,"",ROUND('Input - Personnel'!$I39*'Input - Personnel'!CR39,2))</f>
        <v/>
      </c>
      <c r="CQ88" s="320" t="str">
        <f>IF('Input - Personnel'!CS39=0,"",ROUND('Input - Personnel'!$I39*'Input - Personnel'!CS39,2))</f>
        <v/>
      </c>
      <c r="CR88" s="320" t="str">
        <f>IF('Input - Personnel'!CT39=0,"",ROUND('Input - Personnel'!$I39*'Input - Personnel'!CT39,2))</f>
        <v/>
      </c>
      <c r="CS88" s="320" t="str">
        <f>IF('Input - Personnel'!CU39=0,"",ROUND('Input - Personnel'!$I39*'Input - Personnel'!CU39,2))</f>
        <v/>
      </c>
      <c r="CT88" s="320" t="str">
        <f>IF('Input - Personnel'!CV39=0,"",ROUND('Input - Personnel'!$I39*'Input - Personnel'!CV39,2))</f>
        <v/>
      </c>
      <c r="CU88" s="320" t="str">
        <f>IF('Input - Personnel'!CW39=0,"",ROUND('Input - Personnel'!$I39*'Input - Personnel'!CW39,2))</f>
        <v/>
      </c>
      <c r="CV88" s="320" t="str">
        <f>IF('Input - Personnel'!CX39=0,"",ROUND('Input - Personnel'!$I39*'Input - Personnel'!CX39,2))</f>
        <v/>
      </c>
      <c r="CW88" s="320" t="str">
        <f>IF('Input - Personnel'!CY39=0,"",ROUND('Input - Personnel'!$I39*'Input - Personnel'!CY39,2))</f>
        <v/>
      </c>
      <c r="CX88" s="320" t="str">
        <f>IF('Input - Personnel'!CZ39=0,"",ROUND('Input - Personnel'!$I39*'Input - Personnel'!CZ39,2))</f>
        <v/>
      </c>
      <c r="CY88" s="320" t="str">
        <f>IF('Input - Personnel'!DA39=0,"",ROUND('Input - Personnel'!$I39*'Input - Personnel'!DA39,2))</f>
        <v/>
      </c>
      <c r="CZ88" s="320" t="str">
        <f>IF('Input - Personnel'!DB39=0,"",ROUND('Input - Personnel'!$I39*'Input - Personnel'!DB39,2))</f>
        <v/>
      </c>
      <c r="DA88" s="320" t="str">
        <f>IF('Input - Personnel'!DC39=0,"",ROUND('Input - Personnel'!$I39*'Input - Personnel'!DC39,2))</f>
        <v/>
      </c>
      <c r="DB88" s="320" t="str">
        <f>IF('Input - Personnel'!DD39=0,"",ROUND('Input - Personnel'!$I39*'Input - Personnel'!DD39,2))</f>
        <v/>
      </c>
      <c r="DC88" s="320" t="str">
        <f>IF('Input - Personnel'!DE39=0,"",ROUND('Input - Personnel'!$I39*'Input - Personnel'!DE39,2))</f>
        <v/>
      </c>
      <c r="DD88" s="320" t="str">
        <f>IF('Input - Personnel'!DF39=0,"",ROUND('Input - Personnel'!$I39*'Input - Personnel'!DF39,2))</f>
        <v/>
      </c>
      <c r="DE88" s="320" t="str">
        <f>IF('Input - Personnel'!DG39=0,"",ROUND('Input - Personnel'!$I39*'Input - Personnel'!DG39,2))</f>
        <v/>
      </c>
      <c r="DF88" s="320" t="str">
        <f>IF('Input - Personnel'!DH39=0,"",ROUND('Input - Personnel'!$I39*'Input - Personnel'!DH39,2))</f>
        <v/>
      </c>
      <c r="DG88" s="320" t="str">
        <f>IF('Input - Personnel'!DI39=0,"",ROUND('Input - Personnel'!$I39*'Input - Personnel'!DI39,2))</f>
        <v/>
      </c>
      <c r="DH88" s="320" t="str">
        <f>IF('Input - Personnel'!DJ39=0,"",ROUND('Input - Personnel'!$I39*'Input - Personnel'!DJ39,2))</f>
        <v/>
      </c>
      <c r="DI88" s="320" t="str">
        <f>IF('Input - Personnel'!DK39=0,"",ROUND('Input - Personnel'!$I39*'Input - Personnel'!DK39,2))</f>
        <v/>
      </c>
      <c r="DJ88" s="320" t="str">
        <f>IF('Input - Personnel'!DL39=0,"",ROUND('Input - Personnel'!$I39*'Input - Personnel'!DL39,2))</f>
        <v/>
      </c>
      <c r="DK88" s="320" t="str">
        <f>IF('Input - Personnel'!DM39=0,"",ROUND('Input - Personnel'!$I39*'Input - Personnel'!DM39,2))</f>
        <v/>
      </c>
      <c r="DL88" s="320" t="str">
        <f>IF('Input - Personnel'!DN39=0,"",ROUND('Input - Personnel'!$I39*'Input - Personnel'!DN39,2))</f>
        <v/>
      </c>
      <c r="DM88" s="320" t="str">
        <f>IF('Input - Personnel'!DO39=0,"",ROUND('Input - Personnel'!$I39*'Input - Personnel'!DO39,2))</f>
        <v/>
      </c>
      <c r="DN88" s="320" t="str">
        <f>IF('Input - Personnel'!DP39=0,"",ROUND('Input - Personnel'!$I39*'Input - Personnel'!DP39,2))</f>
        <v/>
      </c>
      <c r="DO88" s="320" t="str">
        <f>IF('Input - Personnel'!DQ39=0,"",ROUND('Input - Personnel'!$I39*'Input - Personnel'!DQ39,2))</f>
        <v/>
      </c>
      <c r="DP88" s="320" t="str">
        <f>IF('Input - Personnel'!DR39=0,"",ROUND('Input - Personnel'!$I39*'Input - Personnel'!DR39,2))</f>
        <v/>
      </c>
      <c r="DQ88" s="320" t="str">
        <f>IF('Input - Personnel'!DS39=0,"",ROUND('Input - Personnel'!$I39*'Input - Personnel'!DS39,2))</f>
        <v/>
      </c>
      <c r="DR88" s="320" t="str">
        <f>IF('Input - Personnel'!DT39=0,"",ROUND('Input - Personnel'!$I39*'Input - Personnel'!DT39,2))</f>
        <v/>
      </c>
      <c r="DS88" s="320" t="str">
        <f>IF('Input - Personnel'!DU39=0,"",ROUND('Input - Personnel'!$I39*'Input - Personnel'!DU39,2))</f>
        <v/>
      </c>
      <c r="DT88" s="320" t="str">
        <f>IF('Input - Personnel'!DV39=0,"",ROUND('Input - Personnel'!$I39*'Input - Personnel'!DV39,2))</f>
        <v/>
      </c>
      <c r="DU88" s="320" t="str">
        <f>IF('Input - Personnel'!DW39=0,"",ROUND('Input - Personnel'!$I39*'Input - Personnel'!DW39,2))</f>
        <v/>
      </c>
      <c r="DV88" s="320" t="str">
        <f>IF('Input - Personnel'!DX39=0,"",ROUND('Input - Personnel'!$I39*'Input - Personnel'!DX39,2))</f>
        <v/>
      </c>
      <c r="DW88" s="320" t="str">
        <f>IF('Input - Personnel'!DY39=0,"",ROUND('Input - Personnel'!$I39*'Input - Personnel'!DY39,2))</f>
        <v/>
      </c>
      <c r="DX88" s="320" t="str">
        <f>IF('Input - Personnel'!DZ39=0,"",ROUND('Input - Personnel'!$I39*'Input - Personnel'!DZ39,2))</f>
        <v/>
      </c>
      <c r="DY88" s="320" t="str">
        <f>IF('Input - Personnel'!EA39=0,"",ROUND('Input - Personnel'!$I39*'Input - Personnel'!EA39,2))</f>
        <v/>
      </c>
      <c r="DZ88" s="320" t="str">
        <f>IF('Input - Personnel'!EB39=0,"",ROUND('Input - Personnel'!$I39*'Input - Personnel'!EB39,2))</f>
        <v/>
      </c>
      <c r="EA88" s="320" t="str">
        <f>IF('Input - Personnel'!EC39=0,"",ROUND('Input - Personnel'!$I39*'Input - Personnel'!EC39,2))</f>
        <v/>
      </c>
      <c r="EB88" s="320" t="str">
        <f>IF('Input - Personnel'!ED39=0,"",ROUND('Input - Personnel'!$I39*'Input - Personnel'!ED39,2))</f>
        <v/>
      </c>
      <c r="EC88" s="320" t="str">
        <f>IF('Input - Personnel'!EE39=0,"",ROUND('Input - Personnel'!$I39*'Input - Personnel'!EE39,2))</f>
        <v/>
      </c>
      <c r="ED88" s="320" t="str">
        <f>IF('Input - Personnel'!EF39=0,"",ROUND('Input - Personnel'!$I39*'Input - Personnel'!EF39,2))</f>
        <v/>
      </c>
      <c r="EE88" s="320" t="str">
        <f>IF('Input - Personnel'!EG39=0,"",ROUND('Input - Personnel'!$I39*'Input - Personnel'!EG39,2))</f>
        <v/>
      </c>
      <c r="EF88" s="320" t="str">
        <f>IF('Input - Personnel'!EH39=0,"",ROUND('Input - Personnel'!$I39*'Input - Personnel'!EH39,2))</f>
        <v/>
      </c>
      <c r="EG88" s="320" t="str">
        <f>IF('Input - Personnel'!EI39=0,"",ROUND('Input - Personnel'!$I39*'Input - Personnel'!EI39,2))</f>
        <v/>
      </c>
      <c r="EH88" s="320" t="str">
        <f>IF('Input - Personnel'!EJ39=0,"",ROUND('Input - Personnel'!$I39*'Input - Personnel'!EJ39,2))</f>
        <v/>
      </c>
      <c r="EI88" s="320" t="str">
        <f>IF('Input - Personnel'!EK39=0,"",ROUND('Input - Personnel'!$I39*'Input - Personnel'!EK39,2))</f>
        <v/>
      </c>
      <c r="EJ88" s="320" t="str">
        <f>IF('Input - Personnel'!EL39=0,"",ROUND('Input - Personnel'!$I39*'Input - Personnel'!EL39,2))</f>
        <v/>
      </c>
      <c r="EK88" s="320" t="str">
        <f>IF('Input - Personnel'!EM39=0,"",ROUND('Input - Personnel'!$I39*'Input - Personnel'!EM39,2))</f>
        <v/>
      </c>
      <c r="EL88" s="320" t="str">
        <f>IF('Input - Personnel'!EN39=0,"",ROUND('Input - Personnel'!$I39*'Input - Personnel'!EN39,2))</f>
        <v/>
      </c>
      <c r="EM88" s="320" t="str">
        <f>IF('Input - Personnel'!EO39=0,"",ROUND('Input - Personnel'!$I39*'Input - Personnel'!EO39,2))</f>
        <v/>
      </c>
      <c r="EN88" s="320" t="str">
        <f>IF('Input - Personnel'!EP39=0,"",ROUND('Input - Personnel'!$I39*'Input - Personnel'!EP39,2))</f>
        <v/>
      </c>
      <c r="EO88" s="320" t="str">
        <f>IF('Input - Personnel'!EQ39=0,"",ROUND('Input - Personnel'!$I39*'Input - Personnel'!EQ39,2))</f>
        <v/>
      </c>
      <c r="EP88" s="320" t="str">
        <f>IF('Input - Personnel'!ER39=0,"",ROUND('Input - Personnel'!$I39*'Input - Personnel'!ER39,2))</f>
        <v/>
      </c>
      <c r="EQ88" s="320" t="str">
        <f>IF('Input - Personnel'!ES39=0,"",ROUND('Input - Personnel'!$I39*'Input - Personnel'!ES39,2))</f>
        <v/>
      </c>
      <c r="ER88" s="320" t="str">
        <f>IF('Input - Personnel'!ET39=0,"",ROUND('Input - Personnel'!$I39*'Input - Personnel'!ET39,2))</f>
        <v/>
      </c>
      <c r="ES88" s="320" t="str">
        <f>IF('Input - Personnel'!EU39=0,"",ROUND('Input - Personnel'!$I39*'Input - Personnel'!EU39,2))</f>
        <v/>
      </c>
    </row>
    <row r="89" spans="1:149" s="25" customFormat="1">
      <c r="A89" s="853" t="str">
        <f>IF('Input - Personnel'!A40=0,"",_xlfn.CONCAT('Input - Personnel'!A40,"  / ",'Input - Personnel'!C40))</f>
        <v/>
      </c>
      <c r="B89" s="854"/>
      <c r="C89" s="869"/>
      <c r="D89" s="317" t="str">
        <f>IF('Input - Personnel'!G40=0,"",'Input - Personnel'!G40)</f>
        <v/>
      </c>
      <c r="E89" s="337" t="str">
        <f>IF('Input - Personnel'!D40=0,"",'Input - Personnel'!D40)</f>
        <v/>
      </c>
      <c r="F89" s="335" t="str">
        <f>IF('Input - Personnel'!E40=0,"",SUM('Input - Personnel'!E40,'Input - Personnel'!F40))</f>
        <v/>
      </c>
      <c r="G89" s="329" t="str">
        <f>IF('Input - Personnel'!H40=0,"",'Input - Personnel'!H40)</f>
        <v/>
      </c>
      <c r="H89" s="320" t="str">
        <f t="shared" si="16"/>
        <v/>
      </c>
      <c r="I89" s="320" t="str">
        <f>IF('Input - Personnel'!K40=0,"",ROUND('Input - Personnel'!$I40*'Input - Personnel'!K40,2))</f>
        <v/>
      </c>
      <c r="J89" s="320" t="str">
        <f>IF('Input - Personnel'!L40=0,"",ROUND('Input - Personnel'!$I40*'Input - Personnel'!L40,2))</f>
        <v/>
      </c>
      <c r="K89" s="320" t="str">
        <f>IF('Input - Personnel'!M40=0,"",ROUND('Input - Personnel'!$I40*'Input - Personnel'!M40,2))</f>
        <v/>
      </c>
      <c r="L89" s="320" t="str">
        <f>IF('Input - Personnel'!N40=0,"",ROUND('Input - Personnel'!$I40*'Input - Personnel'!N40,2))</f>
        <v/>
      </c>
      <c r="M89" s="320" t="str">
        <f>IF('Input - Personnel'!O40=0,"",ROUND('Input - Personnel'!$I40*'Input - Personnel'!O40,2))</f>
        <v/>
      </c>
      <c r="N89" s="320" t="str">
        <f>IF('Input - Personnel'!P40=0,"",ROUND('Input - Personnel'!$I40*'Input - Personnel'!P40,2))</f>
        <v/>
      </c>
      <c r="O89" s="320" t="str">
        <f>IF('Input - Personnel'!Q40=0,"",ROUND('Input - Personnel'!$I40*'Input - Personnel'!Q40,2))</f>
        <v/>
      </c>
      <c r="P89" s="320" t="str">
        <f>IF('Input - Personnel'!R40=0,"",ROUND('Input - Personnel'!$I40*'Input - Personnel'!R40,2))</f>
        <v/>
      </c>
      <c r="Q89" s="320" t="str">
        <f>IF('Input - Personnel'!S40=0,"",ROUND('Input - Personnel'!$I40*'Input - Personnel'!S40,2))</f>
        <v/>
      </c>
      <c r="R89" s="320" t="str">
        <f>IF('Input - Personnel'!T40=0,"",ROUND('Input - Personnel'!$I40*'Input - Personnel'!T40,2))</f>
        <v/>
      </c>
      <c r="S89" s="320" t="str">
        <f>IF('Input - Personnel'!U40=0,"",ROUND('Input - Personnel'!$I40*'Input - Personnel'!U40,2))</f>
        <v/>
      </c>
      <c r="T89" s="320" t="str">
        <f>IF('Input - Personnel'!V40=0,"",ROUND('Input - Personnel'!$I40*'Input - Personnel'!V40,2))</f>
        <v/>
      </c>
      <c r="U89" s="320" t="str">
        <f>IF('Input - Personnel'!W40=0,"",ROUND('Input - Personnel'!$I40*'Input - Personnel'!W40,2))</f>
        <v/>
      </c>
      <c r="V89" s="320" t="str">
        <f>IF('Input - Personnel'!X40=0,"",ROUND('Input - Personnel'!$I40*'Input - Personnel'!X40,2))</f>
        <v/>
      </c>
      <c r="W89" s="320" t="str">
        <f>IF('Input - Personnel'!Y40=0,"",ROUND('Input - Personnel'!$I40*'Input - Personnel'!Y40,2))</f>
        <v/>
      </c>
      <c r="X89" s="320" t="str">
        <f>IF('Input - Personnel'!Z40=0,"",ROUND('Input - Personnel'!$I40*'Input - Personnel'!Z40,2))</f>
        <v/>
      </c>
      <c r="Y89" s="320" t="str">
        <f>IF('Input - Personnel'!AA40=0,"",ROUND('Input - Personnel'!$I40*'Input - Personnel'!AA40,2))</f>
        <v/>
      </c>
      <c r="Z89" s="320" t="str">
        <f>IF('Input - Personnel'!AB40=0,"",ROUND('Input - Personnel'!$I40*'Input - Personnel'!AB40,2))</f>
        <v/>
      </c>
      <c r="AA89" s="320" t="str">
        <f>IF('Input - Personnel'!AC40=0,"",ROUND('Input - Personnel'!$I40*'Input - Personnel'!AC40,2))</f>
        <v/>
      </c>
      <c r="AB89" s="320" t="str">
        <f>IF('Input - Personnel'!AD40=0,"",ROUND('Input - Personnel'!$I40*'Input - Personnel'!AD40,2))</f>
        <v/>
      </c>
      <c r="AC89" s="320" t="str">
        <f>IF('Input - Personnel'!AE40=0,"",ROUND('Input - Personnel'!$I40*'Input - Personnel'!AE40,2))</f>
        <v/>
      </c>
      <c r="AD89" s="320" t="str">
        <f>IF('Input - Personnel'!AF40=0,"",ROUND('Input - Personnel'!$I40*'Input - Personnel'!AF40,2))</f>
        <v/>
      </c>
      <c r="AE89" s="320" t="str">
        <f>IF('Input - Personnel'!AG40=0,"",ROUND('Input - Personnel'!$I40*'Input - Personnel'!AG40,2))</f>
        <v/>
      </c>
      <c r="AF89" s="320" t="str">
        <f>IF('Input - Personnel'!AH40=0,"",ROUND('Input - Personnel'!$I40*'Input - Personnel'!AH40,2))</f>
        <v/>
      </c>
      <c r="AG89" s="320" t="str">
        <f>IF('Input - Personnel'!AI40=0,"",ROUND('Input - Personnel'!$I40*'Input - Personnel'!AI40,2))</f>
        <v/>
      </c>
      <c r="AH89" s="320" t="str">
        <f>IF('Input - Personnel'!AJ40=0,"",ROUND('Input - Personnel'!$I40*'Input - Personnel'!AJ40,2))</f>
        <v/>
      </c>
      <c r="AI89" s="320" t="str">
        <f>IF('Input - Personnel'!AK40=0,"",ROUND('Input - Personnel'!$I40*'Input - Personnel'!AK40,2))</f>
        <v/>
      </c>
      <c r="AJ89" s="320" t="str">
        <f>IF('Input - Personnel'!AL40=0,"",ROUND('Input - Personnel'!$I40*'Input - Personnel'!AL40,2))</f>
        <v/>
      </c>
      <c r="AK89" s="320" t="str">
        <f>IF('Input - Personnel'!AM40=0,"",ROUND('Input - Personnel'!$I40*'Input - Personnel'!AM40,2))</f>
        <v/>
      </c>
      <c r="AL89" s="320" t="str">
        <f>IF('Input - Personnel'!AN40=0,"",ROUND('Input - Personnel'!$I40*'Input - Personnel'!AN40,2))</f>
        <v/>
      </c>
      <c r="AM89" s="320" t="str">
        <f>IF('Input - Personnel'!AO40=0,"",ROUND('Input - Personnel'!$I40*'Input - Personnel'!AO40,2))</f>
        <v/>
      </c>
      <c r="AN89" s="320" t="str">
        <f>IF('Input - Personnel'!AP40=0,"",ROUND('Input - Personnel'!$I40*'Input - Personnel'!AP40,2))</f>
        <v/>
      </c>
      <c r="AO89" s="320" t="str">
        <f>IF('Input - Personnel'!AQ40=0,"",ROUND('Input - Personnel'!$I40*'Input - Personnel'!AQ40,2))</f>
        <v/>
      </c>
      <c r="AP89" s="320" t="str">
        <f>IF('Input - Personnel'!AR40=0,"",ROUND('Input - Personnel'!$I40*'Input - Personnel'!AR40,2))</f>
        <v/>
      </c>
      <c r="AQ89" s="320" t="str">
        <f>IF('Input - Personnel'!AS40=0,"",ROUND('Input - Personnel'!$I40*'Input - Personnel'!AS40,2))</f>
        <v/>
      </c>
      <c r="AR89" s="320" t="str">
        <f>IF('Input - Personnel'!AT40=0,"",ROUND('Input - Personnel'!$I40*'Input - Personnel'!AT40,2))</f>
        <v/>
      </c>
      <c r="AS89" s="320" t="str">
        <f>IF('Input - Personnel'!AU40=0,"",ROUND('Input - Personnel'!$I40*'Input - Personnel'!AU40,2))</f>
        <v/>
      </c>
      <c r="AT89" s="320" t="str">
        <f>IF('Input - Personnel'!AV40=0,"",ROUND('Input - Personnel'!$I40*'Input - Personnel'!AV40,2))</f>
        <v/>
      </c>
      <c r="AU89" s="320" t="str">
        <f>IF('Input - Personnel'!AW40=0,"",ROUND('Input - Personnel'!$I40*'Input - Personnel'!AW40,2))</f>
        <v/>
      </c>
      <c r="AV89" s="320" t="str">
        <f>IF('Input - Personnel'!AX40=0,"",ROUND('Input - Personnel'!$I40*'Input - Personnel'!AX40,2))</f>
        <v/>
      </c>
      <c r="AW89" s="320" t="str">
        <f>IF('Input - Personnel'!AY40=0,"",ROUND('Input - Personnel'!$I40*'Input - Personnel'!AY40,2))</f>
        <v/>
      </c>
      <c r="AX89" s="320" t="str">
        <f>IF('Input - Personnel'!AZ40=0,"",ROUND('Input - Personnel'!$I40*'Input - Personnel'!AZ40,2))</f>
        <v/>
      </c>
      <c r="AY89" s="320" t="str">
        <f>IF('Input - Personnel'!BA40=0,"",ROUND('Input - Personnel'!$I40*'Input - Personnel'!BA40,2))</f>
        <v/>
      </c>
      <c r="AZ89" s="320" t="str">
        <f>IF('Input - Personnel'!BB40=0,"",ROUND('Input - Personnel'!$I40*'Input - Personnel'!BB40,2))</f>
        <v/>
      </c>
      <c r="BA89" s="320" t="str">
        <f>IF('Input - Personnel'!BC40=0,"",ROUND('Input - Personnel'!$I40*'Input - Personnel'!BC40,2))</f>
        <v/>
      </c>
      <c r="BB89" s="320" t="str">
        <f>IF('Input - Personnel'!BD40=0,"",ROUND('Input - Personnel'!$I40*'Input - Personnel'!BD40,2))</f>
        <v/>
      </c>
      <c r="BC89" s="320" t="str">
        <f>IF('Input - Personnel'!BE40=0,"",ROUND('Input - Personnel'!$I40*'Input - Personnel'!BE40,2))</f>
        <v/>
      </c>
      <c r="BD89" s="320" t="str">
        <f>IF('Input - Personnel'!BF40=0,"",ROUND('Input - Personnel'!$I40*'Input - Personnel'!BF40,2))</f>
        <v/>
      </c>
      <c r="BE89" s="320" t="str">
        <f>IF('Input - Personnel'!BG40=0,"",ROUND('Input - Personnel'!$I40*'Input - Personnel'!BG40,2))</f>
        <v/>
      </c>
      <c r="BF89" s="320" t="str">
        <f>IF('Input - Personnel'!BH40=0,"",ROUND('Input - Personnel'!$I40*'Input - Personnel'!BH40,2))</f>
        <v/>
      </c>
      <c r="BG89" s="320" t="str">
        <f>IF('Input - Personnel'!BI40=0,"",ROUND('Input - Personnel'!$I40*'Input - Personnel'!BI40,2))</f>
        <v/>
      </c>
      <c r="BH89" s="320" t="str">
        <f>IF('Input - Personnel'!BJ40=0,"",ROUND('Input - Personnel'!$I40*'Input - Personnel'!BJ40,2))</f>
        <v/>
      </c>
      <c r="BI89" s="320" t="str">
        <f>IF('Input - Personnel'!BK40=0,"",ROUND('Input - Personnel'!$I40*'Input - Personnel'!BK40,2))</f>
        <v/>
      </c>
      <c r="BJ89" s="320" t="str">
        <f>IF('Input - Personnel'!BL40=0,"",ROUND('Input - Personnel'!$I40*'Input - Personnel'!BL40,2))</f>
        <v/>
      </c>
      <c r="BK89" s="320" t="str">
        <f>IF('Input - Personnel'!BM40=0,"",ROUND('Input - Personnel'!$I40*'Input - Personnel'!BM40,2))</f>
        <v/>
      </c>
      <c r="BL89" s="320" t="str">
        <f>IF('Input - Personnel'!BN40=0,"",ROUND('Input - Personnel'!$I40*'Input - Personnel'!BN40,2))</f>
        <v/>
      </c>
      <c r="BM89" s="320" t="str">
        <f>IF('Input - Personnel'!BO40=0,"",ROUND('Input - Personnel'!$I40*'Input - Personnel'!BO40,2))</f>
        <v/>
      </c>
      <c r="BN89" s="320" t="str">
        <f>IF('Input - Personnel'!BP40=0,"",ROUND('Input - Personnel'!$I40*'Input - Personnel'!BP40,2))</f>
        <v/>
      </c>
      <c r="BO89" s="320" t="str">
        <f>IF('Input - Personnel'!BQ40=0,"",ROUND('Input - Personnel'!$I40*'Input - Personnel'!BQ40,2))</f>
        <v/>
      </c>
      <c r="BP89" s="320" t="str">
        <f>IF('Input - Personnel'!BR40=0,"",ROUND('Input - Personnel'!$I40*'Input - Personnel'!BR40,2))</f>
        <v/>
      </c>
      <c r="BQ89" s="320" t="str">
        <f>IF('Input - Personnel'!BS40=0,"",ROUND('Input - Personnel'!$I40*'Input - Personnel'!BS40,2))</f>
        <v/>
      </c>
      <c r="BR89" s="320" t="str">
        <f>IF('Input - Personnel'!BT40=0,"",ROUND('Input - Personnel'!$I40*'Input - Personnel'!BT40,2))</f>
        <v/>
      </c>
      <c r="BS89" s="320" t="str">
        <f>IF('Input - Personnel'!BU40=0,"",ROUND('Input - Personnel'!$I40*'Input - Personnel'!BU40,2))</f>
        <v/>
      </c>
      <c r="BT89" s="320" t="str">
        <f>IF('Input - Personnel'!BV40=0,"",ROUND('Input - Personnel'!$I40*'Input - Personnel'!BV40,2))</f>
        <v/>
      </c>
      <c r="BU89" s="320" t="str">
        <f>IF('Input - Personnel'!BW40=0,"",ROUND('Input - Personnel'!$I40*'Input - Personnel'!BW40,2))</f>
        <v/>
      </c>
      <c r="BV89" s="320" t="str">
        <f>IF('Input - Personnel'!BX40=0,"",ROUND('Input - Personnel'!$I40*'Input - Personnel'!BX40,2))</f>
        <v/>
      </c>
      <c r="BW89" s="320" t="str">
        <f>IF('Input - Personnel'!BY40=0,"",ROUND('Input - Personnel'!$I40*'Input - Personnel'!BY40,2))</f>
        <v/>
      </c>
      <c r="BX89" s="320" t="str">
        <f>IF('Input - Personnel'!BZ40=0,"",ROUND('Input - Personnel'!$I40*'Input - Personnel'!BZ40,2))</f>
        <v/>
      </c>
      <c r="BY89" s="320" t="str">
        <f>IF('Input - Personnel'!CA40=0,"",ROUND('Input - Personnel'!$I40*'Input - Personnel'!CA40,2))</f>
        <v/>
      </c>
      <c r="BZ89" s="320" t="str">
        <f>IF('Input - Personnel'!CB40=0,"",ROUND('Input - Personnel'!$I40*'Input - Personnel'!CB40,2))</f>
        <v/>
      </c>
      <c r="CA89" s="320" t="str">
        <f>IF('Input - Personnel'!CC40=0,"",ROUND('Input - Personnel'!$I40*'Input - Personnel'!CC40,2))</f>
        <v/>
      </c>
      <c r="CB89" s="320" t="str">
        <f>IF('Input - Personnel'!CD40=0,"",ROUND('Input - Personnel'!$I40*'Input - Personnel'!CD40,2))</f>
        <v/>
      </c>
      <c r="CC89" s="320" t="str">
        <f>IF('Input - Personnel'!CE40=0,"",ROUND('Input - Personnel'!$I40*'Input - Personnel'!CE40,2))</f>
        <v/>
      </c>
      <c r="CD89" s="320" t="str">
        <f>IF('Input - Personnel'!CF40=0,"",ROUND('Input - Personnel'!$I40*'Input - Personnel'!CF40,2))</f>
        <v/>
      </c>
      <c r="CE89" s="320" t="str">
        <f>IF('Input - Personnel'!CG40=0,"",ROUND('Input - Personnel'!$I40*'Input - Personnel'!CG40,2))</f>
        <v/>
      </c>
      <c r="CF89" s="320" t="str">
        <f>IF('Input - Personnel'!CH40=0,"",ROUND('Input - Personnel'!$I40*'Input - Personnel'!CH40,2))</f>
        <v/>
      </c>
      <c r="CG89" s="320" t="str">
        <f>IF('Input - Personnel'!CI40=0,"",ROUND('Input - Personnel'!$I40*'Input - Personnel'!CI40,2))</f>
        <v/>
      </c>
      <c r="CH89" s="320" t="str">
        <f>IF('Input - Personnel'!CJ40=0,"",ROUND('Input - Personnel'!$I40*'Input - Personnel'!CJ40,2))</f>
        <v/>
      </c>
      <c r="CI89" s="320" t="str">
        <f>IF('Input - Personnel'!CK40=0,"",ROUND('Input - Personnel'!$I40*'Input - Personnel'!CK40,2))</f>
        <v/>
      </c>
      <c r="CJ89" s="320" t="str">
        <f>IF('Input - Personnel'!CL40=0,"",ROUND('Input - Personnel'!$I40*'Input - Personnel'!CL40,2))</f>
        <v/>
      </c>
      <c r="CK89" s="320" t="str">
        <f>IF('Input - Personnel'!CM40=0,"",ROUND('Input - Personnel'!$I40*'Input - Personnel'!CM40,2))</f>
        <v/>
      </c>
      <c r="CL89" s="320" t="str">
        <f>IF('Input - Personnel'!CN40=0,"",ROUND('Input - Personnel'!$I40*'Input - Personnel'!CN40,2))</f>
        <v/>
      </c>
      <c r="CM89" s="320" t="str">
        <f>IF('Input - Personnel'!CO40=0,"",ROUND('Input - Personnel'!$I40*'Input - Personnel'!CO40,2))</f>
        <v/>
      </c>
      <c r="CN89" s="320" t="str">
        <f>IF('Input - Personnel'!CP40=0,"",ROUND('Input - Personnel'!$I40*'Input - Personnel'!CP40,2))</f>
        <v/>
      </c>
      <c r="CO89" s="320" t="str">
        <f>IF('Input - Personnel'!CQ40=0,"",ROUND('Input - Personnel'!$I40*'Input - Personnel'!CQ40,2))</f>
        <v/>
      </c>
      <c r="CP89" s="320" t="str">
        <f>IF('Input - Personnel'!CR40=0,"",ROUND('Input - Personnel'!$I40*'Input - Personnel'!CR40,2))</f>
        <v/>
      </c>
      <c r="CQ89" s="320" t="str">
        <f>IF('Input - Personnel'!CS40=0,"",ROUND('Input - Personnel'!$I40*'Input - Personnel'!CS40,2))</f>
        <v/>
      </c>
      <c r="CR89" s="320" t="str">
        <f>IF('Input - Personnel'!CT40=0,"",ROUND('Input - Personnel'!$I40*'Input - Personnel'!CT40,2))</f>
        <v/>
      </c>
      <c r="CS89" s="320" t="str">
        <f>IF('Input - Personnel'!CU40=0,"",ROUND('Input - Personnel'!$I40*'Input - Personnel'!CU40,2))</f>
        <v/>
      </c>
      <c r="CT89" s="320" t="str">
        <f>IF('Input - Personnel'!CV40=0,"",ROUND('Input - Personnel'!$I40*'Input - Personnel'!CV40,2))</f>
        <v/>
      </c>
      <c r="CU89" s="320" t="str">
        <f>IF('Input - Personnel'!CW40=0,"",ROUND('Input - Personnel'!$I40*'Input - Personnel'!CW40,2))</f>
        <v/>
      </c>
      <c r="CV89" s="320" t="str">
        <f>IF('Input - Personnel'!CX40=0,"",ROUND('Input - Personnel'!$I40*'Input - Personnel'!CX40,2))</f>
        <v/>
      </c>
      <c r="CW89" s="320" t="str">
        <f>IF('Input - Personnel'!CY40=0,"",ROUND('Input - Personnel'!$I40*'Input - Personnel'!CY40,2))</f>
        <v/>
      </c>
      <c r="CX89" s="320" t="str">
        <f>IF('Input - Personnel'!CZ40=0,"",ROUND('Input - Personnel'!$I40*'Input - Personnel'!CZ40,2))</f>
        <v/>
      </c>
      <c r="CY89" s="320" t="str">
        <f>IF('Input - Personnel'!DA40=0,"",ROUND('Input - Personnel'!$I40*'Input - Personnel'!DA40,2))</f>
        <v/>
      </c>
      <c r="CZ89" s="320" t="str">
        <f>IF('Input - Personnel'!DB40=0,"",ROUND('Input - Personnel'!$I40*'Input - Personnel'!DB40,2))</f>
        <v/>
      </c>
      <c r="DA89" s="320" t="str">
        <f>IF('Input - Personnel'!DC40=0,"",ROUND('Input - Personnel'!$I40*'Input - Personnel'!DC40,2))</f>
        <v/>
      </c>
      <c r="DB89" s="320" t="str">
        <f>IF('Input - Personnel'!DD40=0,"",ROUND('Input - Personnel'!$I40*'Input - Personnel'!DD40,2))</f>
        <v/>
      </c>
      <c r="DC89" s="320" t="str">
        <f>IF('Input - Personnel'!DE40=0,"",ROUND('Input - Personnel'!$I40*'Input - Personnel'!DE40,2))</f>
        <v/>
      </c>
      <c r="DD89" s="320" t="str">
        <f>IF('Input - Personnel'!DF40=0,"",ROUND('Input - Personnel'!$I40*'Input - Personnel'!DF40,2))</f>
        <v/>
      </c>
      <c r="DE89" s="320" t="str">
        <f>IF('Input - Personnel'!DG40=0,"",ROUND('Input - Personnel'!$I40*'Input - Personnel'!DG40,2))</f>
        <v/>
      </c>
      <c r="DF89" s="320" t="str">
        <f>IF('Input - Personnel'!DH40=0,"",ROUND('Input - Personnel'!$I40*'Input - Personnel'!DH40,2))</f>
        <v/>
      </c>
      <c r="DG89" s="320" t="str">
        <f>IF('Input - Personnel'!DI40=0,"",ROUND('Input - Personnel'!$I40*'Input - Personnel'!DI40,2))</f>
        <v/>
      </c>
      <c r="DH89" s="320" t="str">
        <f>IF('Input - Personnel'!DJ40=0,"",ROUND('Input - Personnel'!$I40*'Input - Personnel'!DJ40,2))</f>
        <v/>
      </c>
      <c r="DI89" s="320" t="str">
        <f>IF('Input - Personnel'!DK40=0,"",ROUND('Input - Personnel'!$I40*'Input - Personnel'!DK40,2))</f>
        <v/>
      </c>
      <c r="DJ89" s="320" t="str">
        <f>IF('Input - Personnel'!DL40=0,"",ROUND('Input - Personnel'!$I40*'Input - Personnel'!DL40,2))</f>
        <v/>
      </c>
      <c r="DK89" s="320" t="str">
        <f>IF('Input - Personnel'!DM40=0,"",ROUND('Input - Personnel'!$I40*'Input - Personnel'!DM40,2))</f>
        <v/>
      </c>
      <c r="DL89" s="320" t="str">
        <f>IF('Input - Personnel'!DN40=0,"",ROUND('Input - Personnel'!$I40*'Input - Personnel'!DN40,2))</f>
        <v/>
      </c>
      <c r="DM89" s="320" t="str">
        <f>IF('Input - Personnel'!DO40=0,"",ROUND('Input - Personnel'!$I40*'Input - Personnel'!DO40,2))</f>
        <v/>
      </c>
      <c r="DN89" s="320" t="str">
        <f>IF('Input - Personnel'!DP40=0,"",ROUND('Input - Personnel'!$I40*'Input - Personnel'!DP40,2))</f>
        <v/>
      </c>
      <c r="DO89" s="320" t="str">
        <f>IF('Input - Personnel'!DQ40=0,"",ROUND('Input - Personnel'!$I40*'Input - Personnel'!DQ40,2))</f>
        <v/>
      </c>
      <c r="DP89" s="320" t="str">
        <f>IF('Input - Personnel'!DR40=0,"",ROUND('Input - Personnel'!$I40*'Input - Personnel'!DR40,2))</f>
        <v/>
      </c>
      <c r="DQ89" s="320" t="str">
        <f>IF('Input - Personnel'!DS40=0,"",ROUND('Input - Personnel'!$I40*'Input - Personnel'!DS40,2))</f>
        <v/>
      </c>
      <c r="DR89" s="320" t="str">
        <f>IF('Input - Personnel'!DT40=0,"",ROUND('Input - Personnel'!$I40*'Input - Personnel'!DT40,2))</f>
        <v/>
      </c>
      <c r="DS89" s="320" t="str">
        <f>IF('Input - Personnel'!DU40=0,"",ROUND('Input - Personnel'!$I40*'Input - Personnel'!DU40,2))</f>
        <v/>
      </c>
      <c r="DT89" s="320" t="str">
        <f>IF('Input - Personnel'!DV40=0,"",ROUND('Input - Personnel'!$I40*'Input - Personnel'!DV40,2))</f>
        <v/>
      </c>
      <c r="DU89" s="320" t="str">
        <f>IF('Input - Personnel'!DW40=0,"",ROUND('Input - Personnel'!$I40*'Input - Personnel'!DW40,2))</f>
        <v/>
      </c>
      <c r="DV89" s="320" t="str">
        <f>IF('Input - Personnel'!DX40=0,"",ROUND('Input - Personnel'!$I40*'Input - Personnel'!DX40,2))</f>
        <v/>
      </c>
      <c r="DW89" s="320" t="str">
        <f>IF('Input - Personnel'!DY40=0,"",ROUND('Input - Personnel'!$I40*'Input - Personnel'!DY40,2))</f>
        <v/>
      </c>
      <c r="DX89" s="320" t="str">
        <f>IF('Input - Personnel'!DZ40=0,"",ROUND('Input - Personnel'!$I40*'Input - Personnel'!DZ40,2))</f>
        <v/>
      </c>
      <c r="DY89" s="320" t="str">
        <f>IF('Input - Personnel'!EA40=0,"",ROUND('Input - Personnel'!$I40*'Input - Personnel'!EA40,2))</f>
        <v/>
      </c>
      <c r="DZ89" s="320" t="str">
        <f>IF('Input - Personnel'!EB40=0,"",ROUND('Input - Personnel'!$I40*'Input - Personnel'!EB40,2))</f>
        <v/>
      </c>
      <c r="EA89" s="320" t="str">
        <f>IF('Input - Personnel'!EC40=0,"",ROUND('Input - Personnel'!$I40*'Input - Personnel'!EC40,2))</f>
        <v/>
      </c>
      <c r="EB89" s="320" t="str">
        <f>IF('Input - Personnel'!ED40=0,"",ROUND('Input - Personnel'!$I40*'Input - Personnel'!ED40,2))</f>
        <v/>
      </c>
      <c r="EC89" s="320" t="str">
        <f>IF('Input - Personnel'!EE40=0,"",ROUND('Input - Personnel'!$I40*'Input - Personnel'!EE40,2))</f>
        <v/>
      </c>
      <c r="ED89" s="320" t="str">
        <f>IF('Input - Personnel'!EF40=0,"",ROUND('Input - Personnel'!$I40*'Input - Personnel'!EF40,2))</f>
        <v/>
      </c>
      <c r="EE89" s="320" t="str">
        <f>IF('Input - Personnel'!EG40=0,"",ROUND('Input - Personnel'!$I40*'Input - Personnel'!EG40,2))</f>
        <v/>
      </c>
      <c r="EF89" s="320" t="str">
        <f>IF('Input - Personnel'!EH40=0,"",ROUND('Input - Personnel'!$I40*'Input - Personnel'!EH40,2))</f>
        <v/>
      </c>
      <c r="EG89" s="320" t="str">
        <f>IF('Input - Personnel'!EI40=0,"",ROUND('Input - Personnel'!$I40*'Input - Personnel'!EI40,2))</f>
        <v/>
      </c>
      <c r="EH89" s="320" t="str">
        <f>IF('Input - Personnel'!EJ40=0,"",ROUND('Input - Personnel'!$I40*'Input - Personnel'!EJ40,2))</f>
        <v/>
      </c>
      <c r="EI89" s="320" t="str">
        <f>IF('Input - Personnel'!EK40=0,"",ROUND('Input - Personnel'!$I40*'Input - Personnel'!EK40,2))</f>
        <v/>
      </c>
      <c r="EJ89" s="320" t="str">
        <f>IF('Input - Personnel'!EL40=0,"",ROUND('Input - Personnel'!$I40*'Input - Personnel'!EL40,2))</f>
        <v/>
      </c>
      <c r="EK89" s="320" t="str">
        <f>IF('Input - Personnel'!EM40=0,"",ROUND('Input - Personnel'!$I40*'Input - Personnel'!EM40,2))</f>
        <v/>
      </c>
      <c r="EL89" s="320" t="str">
        <f>IF('Input - Personnel'!EN40=0,"",ROUND('Input - Personnel'!$I40*'Input - Personnel'!EN40,2))</f>
        <v/>
      </c>
      <c r="EM89" s="320" t="str">
        <f>IF('Input - Personnel'!EO40=0,"",ROUND('Input - Personnel'!$I40*'Input - Personnel'!EO40,2))</f>
        <v/>
      </c>
      <c r="EN89" s="320" t="str">
        <f>IF('Input - Personnel'!EP40=0,"",ROUND('Input - Personnel'!$I40*'Input - Personnel'!EP40,2))</f>
        <v/>
      </c>
      <c r="EO89" s="320" t="str">
        <f>IF('Input - Personnel'!EQ40=0,"",ROUND('Input - Personnel'!$I40*'Input - Personnel'!EQ40,2))</f>
        <v/>
      </c>
      <c r="EP89" s="320" t="str">
        <f>IF('Input - Personnel'!ER40=0,"",ROUND('Input - Personnel'!$I40*'Input - Personnel'!ER40,2))</f>
        <v/>
      </c>
      <c r="EQ89" s="320" t="str">
        <f>IF('Input - Personnel'!ES40=0,"",ROUND('Input - Personnel'!$I40*'Input - Personnel'!ES40,2))</f>
        <v/>
      </c>
      <c r="ER89" s="320" t="str">
        <f>IF('Input - Personnel'!ET40=0,"",ROUND('Input - Personnel'!$I40*'Input - Personnel'!ET40,2))</f>
        <v/>
      </c>
      <c r="ES89" s="320" t="str">
        <f>IF('Input - Personnel'!EU40=0,"",ROUND('Input - Personnel'!$I40*'Input - Personnel'!EU40,2))</f>
        <v/>
      </c>
    </row>
    <row r="90" spans="1:149" s="25" customFormat="1">
      <c r="A90" s="853" t="str">
        <f>IF('Input - Personnel'!A41=0,"",_xlfn.CONCAT('Input - Personnel'!A41,"  / ",'Input - Personnel'!C41))</f>
        <v/>
      </c>
      <c r="B90" s="854"/>
      <c r="C90" s="869"/>
      <c r="D90" s="317" t="str">
        <f>IF('Input - Personnel'!G41=0,"",'Input - Personnel'!G41)</f>
        <v/>
      </c>
      <c r="E90" s="337" t="str">
        <f>IF('Input - Personnel'!D41=0,"",'Input - Personnel'!D41)</f>
        <v/>
      </c>
      <c r="F90" s="335" t="str">
        <f>IF('Input - Personnel'!E41=0,"",SUM('Input - Personnel'!E41,'Input - Personnel'!F41))</f>
        <v/>
      </c>
      <c r="G90" s="329" t="str">
        <f>IF('Input - Personnel'!H41=0,"",'Input - Personnel'!H41)</f>
        <v/>
      </c>
      <c r="H90" s="320" t="str">
        <f t="shared" si="16"/>
        <v/>
      </c>
      <c r="I90" s="320" t="str">
        <f>IF('Input - Personnel'!K41=0,"",ROUND('Input - Personnel'!$I41*'Input - Personnel'!K41,2))</f>
        <v/>
      </c>
      <c r="J90" s="320" t="str">
        <f>IF('Input - Personnel'!L41=0,"",ROUND('Input - Personnel'!$I41*'Input - Personnel'!L41,2))</f>
        <v/>
      </c>
      <c r="K90" s="320" t="str">
        <f>IF('Input - Personnel'!M41=0,"",ROUND('Input - Personnel'!$I41*'Input - Personnel'!M41,2))</f>
        <v/>
      </c>
      <c r="L90" s="320" t="str">
        <f>IF('Input - Personnel'!N41=0,"",ROUND('Input - Personnel'!$I41*'Input - Personnel'!N41,2))</f>
        <v/>
      </c>
      <c r="M90" s="320" t="str">
        <f>IF('Input - Personnel'!O41=0,"",ROUND('Input - Personnel'!$I41*'Input - Personnel'!O41,2))</f>
        <v/>
      </c>
      <c r="N90" s="320" t="str">
        <f>IF('Input - Personnel'!P41=0,"",ROUND('Input - Personnel'!$I41*'Input - Personnel'!P41,2))</f>
        <v/>
      </c>
      <c r="O90" s="320" t="str">
        <f>IF('Input - Personnel'!Q41=0,"",ROUND('Input - Personnel'!$I41*'Input - Personnel'!Q41,2))</f>
        <v/>
      </c>
      <c r="P90" s="320" t="str">
        <f>IF('Input - Personnel'!R41=0,"",ROUND('Input - Personnel'!$I41*'Input - Personnel'!R41,2))</f>
        <v/>
      </c>
      <c r="Q90" s="320" t="str">
        <f>IF('Input - Personnel'!S41=0,"",ROUND('Input - Personnel'!$I41*'Input - Personnel'!S41,2))</f>
        <v/>
      </c>
      <c r="R90" s="320" t="str">
        <f>IF('Input - Personnel'!T41=0,"",ROUND('Input - Personnel'!$I41*'Input - Personnel'!T41,2))</f>
        <v/>
      </c>
      <c r="S90" s="320" t="str">
        <f>IF('Input - Personnel'!U41=0,"",ROUND('Input - Personnel'!$I41*'Input - Personnel'!U41,2))</f>
        <v/>
      </c>
      <c r="T90" s="320" t="str">
        <f>IF('Input - Personnel'!V41=0,"",ROUND('Input - Personnel'!$I41*'Input - Personnel'!V41,2))</f>
        <v/>
      </c>
      <c r="U90" s="320" t="str">
        <f>IF('Input - Personnel'!W41=0,"",ROUND('Input - Personnel'!$I41*'Input - Personnel'!W41,2))</f>
        <v/>
      </c>
      <c r="V90" s="320" t="str">
        <f>IF('Input - Personnel'!X41=0,"",ROUND('Input - Personnel'!$I41*'Input - Personnel'!X41,2))</f>
        <v/>
      </c>
      <c r="W90" s="320" t="str">
        <f>IF('Input - Personnel'!Y41=0,"",ROUND('Input - Personnel'!$I41*'Input - Personnel'!Y41,2))</f>
        <v/>
      </c>
      <c r="X90" s="320" t="str">
        <f>IF('Input - Personnel'!Z41=0,"",ROUND('Input - Personnel'!$I41*'Input - Personnel'!Z41,2))</f>
        <v/>
      </c>
      <c r="Y90" s="320" t="str">
        <f>IF('Input - Personnel'!AA41=0,"",ROUND('Input - Personnel'!$I41*'Input - Personnel'!AA41,2))</f>
        <v/>
      </c>
      <c r="Z90" s="320" t="str">
        <f>IF('Input - Personnel'!AB41=0,"",ROUND('Input - Personnel'!$I41*'Input - Personnel'!AB41,2))</f>
        <v/>
      </c>
      <c r="AA90" s="320" t="str">
        <f>IF('Input - Personnel'!AC41=0,"",ROUND('Input - Personnel'!$I41*'Input - Personnel'!AC41,2))</f>
        <v/>
      </c>
      <c r="AB90" s="320" t="str">
        <f>IF('Input - Personnel'!AD41=0,"",ROUND('Input - Personnel'!$I41*'Input - Personnel'!AD41,2))</f>
        <v/>
      </c>
      <c r="AC90" s="320" t="str">
        <f>IF('Input - Personnel'!AE41=0,"",ROUND('Input - Personnel'!$I41*'Input - Personnel'!AE41,2))</f>
        <v/>
      </c>
      <c r="AD90" s="320" t="str">
        <f>IF('Input - Personnel'!AF41=0,"",ROUND('Input - Personnel'!$I41*'Input - Personnel'!AF41,2))</f>
        <v/>
      </c>
      <c r="AE90" s="320" t="str">
        <f>IF('Input - Personnel'!AG41=0,"",ROUND('Input - Personnel'!$I41*'Input - Personnel'!AG41,2))</f>
        <v/>
      </c>
      <c r="AF90" s="320" t="str">
        <f>IF('Input - Personnel'!AH41=0,"",ROUND('Input - Personnel'!$I41*'Input - Personnel'!AH41,2))</f>
        <v/>
      </c>
      <c r="AG90" s="320" t="str">
        <f>IF('Input - Personnel'!AI41=0,"",ROUND('Input - Personnel'!$I41*'Input - Personnel'!AI41,2))</f>
        <v/>
      </c>
      <c r="AH90" s="320" t="str">
        <f>IF('Input - Personnel'!AJ41=0,"",ROUND('Input - Personnel'!$I41*'Input - Personnel'!AJ41,2))</f>
        <v/>
      </c>
      <c r="AI90" s="320" t="str">
        <f>IF('Input - Personnel'!AK41=0,"",ROUND('Input - Personnel'!$I41*'Input - Personnel'!AK41,2))</f>
        <v/>
      </c>
      <c r="AJ90" s="320" t="str">
        <f>IF('Input - Personnel'!AL41=0,"",ROUND('Input - Personnel'!$I41*'Input - Personnel'!AL41,2))</f>
        <v/>
      </c>
      <c r="AK90" s="320" t="str">
        <f>IF('Input - Personnel'!AM41=0,"",ROUND('Input - Personnel'!$I41*'Input - Personnel'!AM41,2))</f>
        <v/>
      </c>
      <c r="AL90" s="320" t="str">
        <f>IF('Input - Personnel'!AN41=0,"",ROUND('Input - Personnel'!$I41*'Input - Personnel'!AN41,2))</f>
        <v/>
      </c>
      <c r="AM90" s="320" t="str">
        <f>IF('Input - Personnel'!AO41=0,"",ROUND('Input - Personnel'!$I41*'Input - Personnel'!AO41,2))</f>
        <v/>
      </c>
      <c r="AN90" s="320" t="str">
        <f>IF('Input - Personnel'!AP41=0,"",ROUND('Input - Personnel'!$I41*'Input - Personnel'!AP41,2))</f>
        <v/>
      </c>
      <c r="AO90" s="320" t="str">
        <f>IF('Input - Personnel'!AQ41=0,"",ROUND('Input - Personnel'!$I41*'Input - Personnel'!AQ41,2))</f>
        <v/>
      </c>
      <c r="AP90" s="320" t="str">
        <f>IF('Input - Personnel'!AR41=0,"",ROUND('Input - Personnel'!$I41*'Input - Personnel'!AR41,2))</f>
        <v/>
      </c>
      <c r="AQ90" s="320" t="str">
        <f>IF('Input - Personnel'!AS41=0,"",ROUND('Input - Personnel'!$I41*'Input - Personnel'!AS41,2))</f>
        <v/>
      </c>
      <c r="AR90" s="320" t="str">
        <f>IF('Input - Personnel'!AT41=0,"",ROUND('Input - Personnel'!$I41*'Input - Personnel'!AT41,2))</f>
        <v/>
      </c>
      <c r="AS90" s="320" t="str">
        <f>IF('Input - Personnel'!AU41=0,"",ROUND('Input - Personnel'!$I41*'Input - Personnel'!AU41,2))</f>
        <v/>
      </c>
      <c r="AT90" s="320" t="str">
        <f>IF('Input - Personnel'!AV41=0,"",ROUND('Input - Personnel'!$I41*'Input - Personnel'!AV41,2))</f>
        <v/>
      </c>
      <c r="AU90" s="320" t="str">
        <f>IF('Input - Personnel'!AW41=0,"",ROUND('Input - Personnel'!$I41*'Input - Personnel'!AW41,2))</f>
        <v/>
      </c>
      <c r="AV90" s="320" t="str">
        <f>IF('Input - Personnel'!AX41=0,"",ROUND('Input - Personnel'!$I41*'Input - Personnel'!AX41,2))</f>
        <v/>
      </c>
      <c r="AW90" s="320" t="str">
        <f>IF('Input - Personnel'!AY41=0,"",ROUND('Input - Personnel'!$I41*'Input - Personnel'!AY41,2))</f>
        <v/>
      </c>
      <c r="AX90" s="320" t="str">
        <f>IF('Input - Personnel'!AZ41=0,"",ROUND('Input - Personnel'!$I41*'Input - Personnel'!AZ41,2))</f>
        <v/>
      </c>
      <c r="AY90" s="320" t="str">
        <f>IF('Input - Personnel'!BA41=0,"",ROUND('Input - Personnel'!$I41*'Input - Personnel'!BA41,2))</f>
        <v/>
      </c>
      <c r="AZ90" s="320" t="str">
        <f>IF('Input - Personnel'!BB41=0,"",ROUND('Input - Personnel'!$I41*'Input - Personnel'!BB41,2))</f>
        <v/>
      </c>
      <c r="BA90" s="320" t="str">
        <f>IF('Input - Personnel'!BC41=0,"",ROUND('Input - Personnel'!$I41*'Input - Personnel'!BC41,2))</f>
        <v/>
      </c>
      <c r="BB90" s="320" t="str">
        <f>IF('Input - Personnel'!BD41=0,"",ROUND('Input - Personnel'!$I41*'Input - Personnel'!BD41,2))</f>
        <v/>
      </c>
      <c r="BC90" s="320" t="str">
        <f>IF('Input - Personnel'!BE41=0,"",ROUND('Input - Personnel'!$I41*'Input - Personnel'!BE41,2))</f>
        <v/>
      </c>
      <c r="BD90" s="320" t="str">
        <f>IF('Input - Personnel'!BF41=0,"",ROUND('Input - Personnel'!$I41*'Input - Personnel'!BF41,2))</f>
        <v/>
      </c>
      <c r="BE90" s="320" t="str">
        <f>IF('Input - Personnel'!BG41=0,"",ROUND('Input - Personnel'!$I41*'Input - Personnel'!BG41,2))</f>
        <v/>
      </c>
      <c r="BF90" s="320" t="str">
        <f>IF('Input - Personnel'!BH41=0,"",ROUND('Input - Personnel'!$I41*'Input - Personnel'!BH41,2))</f>
        <v/>
      </c>
      <c r="BG90" s="320" t="str">
        <f>IF('Input - Personnel'!BI41=0,"",ROUND('Input - Personnel'!$I41*'Input - Personnel'!BI41,2))</f>
        <v/>
      </c>
      <c r="BH90" s="320" t="str">
        <f>IF('Input - Personnel'!BJ41=0,"",ROUND('Input - Personnel'!$I41*'Input - Personnel'!BJ41,2))</f>
        <v/>
      </c>
      <c r="BI90" s="320" t="str">
        <f>IF('Input - Personnel'!BK41=0,"",ROUND('Input - Personnel'!$I41*'Input - Personnel'!BK41,2))</f>
        <v/>
      </c>
      <c r="BJ90" s="320" t="str">
        <f>IF('Input - Personnel'!BL41=0,"",ROUND('Input - Personnel'!$I41*'Input - Personnel'!BL41,2))</f>
        <v/>
      </c>
      <c r="BK90" s="320" t="str">
        <f>IF('Input - Personnel'!BM41=0,"",ROUND('Input - Personnel'!$I41*'Input - Personnel'!BM41,2))</f>
        <v/>
      </c>
      <c r="BL90" s="320" t="str">
        <f>IF('Input - Personnel'!BN41=0,"",ROUND('Input - Personnel'!$I41*'Input - Personnel'!BN41,2))</f>
        <v/>
      </c>
      <c r="BM90" s="320" t="str">
        <f>IF('Input - Personnel'!BO41=0,"",ROUND('Input - Personnel'!$I41*'Input - Personnel'!BO41,2))</f>
        <v/>
      </c>
      <c r="BN90" s="320" t="str">
        <f>IF('Input - Personnel'!BP41=0,"",ROUND('Input - Personnel'!$I41*'Input - Personnel'!BP41,2))</f>
        <v/>
      </c>
      <c r="BO90" s="320" t="str">
        <f>IF('Input - Personnel'!BQ41=0,"",ROUND('Input - Personnel'!$I41*'Input - Personnel'!BQ41,2))</f>
        <v/>
      </c>
      <c r="BP90" s="320" t="str">
        <f>IF('Input - Personnel'!BR41=0,"",ROUND('Input - Personnel'!$I41*'Input - Personnel'!BR41,2))</f>
        <v/>
      </c>
      <c r="BQ90" s="320" t="str">
        <f>IF('Input - Personnel'!BS41=0,"",ROUND('Input - Personnel'!$I41*'Input - Personnel'!BS41,2))</f>
        <v/>
      </c>
      <c r="BR90" s="320" t="str">
        <f>IF('Input - Personnel'!BT41=0,"",ROUND('Input - Personnel'!$I41*'Input - Personnel'!BT41,2))</f>
        <v/>
      </c>
      <c r="BS90" s="320" t="str">
        <f>IF('Input - Personnel'!BU41=0,"",ROUND('Input - Personnel'!$I41*'Input - Personnel'!BU41,2))</f>
        <v/>
      </c>
      <c r="BT90" s="320" t="str">
        <f>IF('Input - Personnel'!BV41=0,"",ROUND('Input - Personnel'!$I41*'Input - Personnel'!BV41,2))</f>
        <v/>
      </c>
      <c r="BU90" s="320" t="str">
        <f>IF('Input - Personnel'!BW41=0,"",ROUND('Input - Personnel'!$I41*'Input - Personnel'!BW41,2))</f>
        <v/>
      </c>
      <c r="BV90" s="320" t="str">
        <f>IF('Input - Personnel'!BX41=0,"",ROUND('Input - Personnel'!$I41*'Input - Personnel'!BX41,2))</f>
        <v/>
      </c>
      <c r="BW90" s="320" t="str">
        <f>IF('Input - Personnel'!BY41=0,"",ROUND('Input - Personnel'!$I41*'Input - Personnel'!BY41,2))</f>
        <v/>
      </c>
      <c r="BX90" s="320" t="str">
        <f>IF('Input - Personnel'!BZ41=0,"",ROUND('Input - Personnel'!$I41*'Input - Personnel'!BZ41,2))</f>
        <v/>
      </c>
      <c r="BY90" s="320" t="str">
        <f>IF('Input - Personnel'!CA41=0,"",ROUND('Input - Personnel'!$I41*'Input - Personnel'!CA41,2))</f>
        <v/>
      </c>
      <c r="BZ90" s="320" t="str">
        <f>IF('Input - Personnel'!CB41=0,"",ROUND('Input - Personnel'!$I41*'Input - Personnel'!CB41,2))</f>
        <v/>
      </c>
      <c r="CA90" s="320" t="str">
        <f>IF('Input - Personnel'!CC41=0,"",ROUND('Input - Personnel'!$I41*'Input - Personnel'!CC41,2))</f>
        <v/>
      </c>
      <c r="CB90" s="320" t="str">
        <f>IF('Input - Personnel'!CD41=0,"",ROUND('Input - Personnel'!$I41*'Input - Personnel'!CD41,2))</f>
        <v/>
      </c>
      <c r="CC90" s="320" t="str">
        <f>IF('Input - Personnel'!CE41=0,"",ROUND('Input - Personnel'!$I41*'Input - Personnel'!CE41,2))</f>
        <v/>
      </c>
      <c r="CD90" s="320" t="str">
        <f>IF('Input - Personnel'!CF41=0,"",ROUND('Input - Personnel'!$I41*'Input - Personnel'!CF41,2))</f>
        <v/>
      </c>
      <c r="CE90" s="320" t="str">
        <f>IF('Input - Personnel'!CG41=0,"",ROUND('Input - Personnel'!$I41*'Input - Personnel'!CG41,2))</f>
        <v/>
      </c>
      <c r="CF90" s="320" t="str">
        <f>IF('Input - Personnel'!CH41=0,"",ROUND('Input - Personnel'!$I41*'Input - Personnel'!CH41,2))</f>
        <v/>
      </c>
      <c r="CG90" s="320" t="str">
        <f>IF('Input - Personnel'!CI41=0,"",ROUND('Input - Personnel'!$I41*'Input - Personnel'!CI41,2))</f>
        <v/>
      </c>
      <c r="CH90" s="320" t="str">
        <f>IF('Input - Personnel'!CJ41=0,"",ROUND('Input - Personnel'!$I41*'Input - Personnel'!CJ41,2))</f>
        <v/>
      </c>
      <c r="CI90" s="320" t="str">
        <f>IF('Input - Personnel'!CK41=0,"",ROUND('Input - Personnel'!$I41*'Input - Personnel'!CK41,2))</f>
        <v/>
      </c>
      <c r="CJ90" s="320" t="str">
        <f>IF('Input - Personnel'!CL41=0,"",ROUND('Input - Personnel'!$I41*'Input - Personnel'!CL41,2))</f>
        <v/>
      </c>
      <c r="CK90" s="320" t="str">
        <f>IF('Input - Personnel'!CM41=0,"",ROUND('Input - Personnel'!$I41*'Input - Personnel'!CM41,2))</f>
        <v/>
      </c>
      <c r="CL90" s="320" t="str">
        <f>IF('Input - Personnel'!CN41=0,"",ROUND('Input - Personnel'!$I41*'Input - Personnel'!CN41,2))</f>
        <v/>
      </c>
      <c r="CM90" s="320" t="str">
        <f>IF('Input - Personnel'!CO41=0,"",ROUND('Input - Personnel'!$I41*'Input - Personnel'!CO41,2))</f>
        <v/>
      </c>
      <c r="CN90" s="320" t="str">
        <f>IF('Input - Personnel'!CP41=0,"",ROUND('Input - Personnel'!$I41*'Input - Personnel'!CP41,2))</f>
        <v/>
      </c>
      <c r="CO90" s="320" t="str">
        <f>IF('Input - Personnel'!CQ41=0,"",ROUND('Input - Personnel'!$I41*'Input - Personnel'!CQ41,2))</f>
        <v/>
      </c>
      <c r="CP90" s="320" t="str">
        <f>IF('Input - Personnel'!CR41=0,"",ROUND('Input - Personnel'!$I41*'Input - Personnel'!CR41,2))</f>
        <v/>
      </c>
      <c r="CQ90" s="320" t="str">
        <f>IF('Input - Personnel'!CS41=0,"",ROUND('Input - Personnel'!$I41*'Input - Personnel'!CS41,2))</f>
        <v/>
      </c>
      <c r="CR90" s="320" t="str">
        <f>IF('Input - Personnel'!CT41=0,"",ROUND('Input - Personnel'!$I41*'Input - Personnel'!CT41,2))</f>
        <v/>
      </c>
      <c r="CS90" s="320" t="str">
        <f>IF('Input - Personnel'!CU41=0,"",ROUND('Input - Personnel'!$I41*'Input - Personnel'!CU41,2))</f>
        <v/>
      </c>
      <c r="CT90" s="320" t="str">
        <f>IF('Input - Personnel'!CV41=0,"",ROUND('Input - Personnel'!$I41*'Input - Personnel'!CV41,2))</f>
        <v/>
      </c>
      <c r="CU90" s="320" t="str">
        <f>IF('Input - Personnel'!CW41=0,"",ROUND('Input - Personnel'!$I41*'Input - Personnel'!CW41,2))</f>
        <v/>
      </c>
      <c r="CV90" s="320" t="str">
        <f>IF('Input - Personnel'!CX41=0,"",ROUND('Input - Personnel'!$I41*'Input - Personnel'!CX41,2))</f>
        <v/>
      </c>
      <c r="CW90" s="320" t="str">
        <f>IF('Input - Personnel'!CY41=0,"",ROUND('Input - Personnel'!$I41*'Input - Personnel'!CY41,2))</f>
        <v/>
      </c>
      <c r="CX90" s="320" t="str">
        <f>IF('Input - Personnel'!CZ41=0,"",ROUND('Input - Personnel'!$I41*'Input - Personnel'!CZ41,2))</f>
        <v/>
      </c>
      <c r="CY90" s="320" t="str">
        <f>IF('Input - Personnel'!DA41=0,"",ROUND('Input - Personnel'!$I41*'Input - Personnel'!DA41,2))</f>
        <v/>
      </c>
      <c r="CZ90" s="320" t="str">
        <f>IF('Input - Personnel'!DB41=0,"",ROUND('Input - Personnel'!$I41*'Input - Personnel'!DB41,2))</f>
        <v/>
      </c>
      <c r="DA90" s="320" t="str">
        <f>IF('Input - Personnel'!DC41=0,"",ROUND('Input - Personnel'!$I41*'Input - Personnel'!DC41,2))</f>
        <v/>
      </c>
      <c r="DB90" s="320" t="str">
        <f>IF('Input - Personnel'!DD41=0,"",ROUND('Input - Personnel'!$I41*'Input - Personnel'!DD41,2))</f>
        <v/>
      </c>
      <c r="DC90" s="320" t="str">
        <f>IF('Input - Personnel'!DE41=0,"",ROUND('Input - Personnel'!$I41*'Input - Personnel'!DE41,2))</f>
        <v/>
      </c>
      <c r="DD90" s="320" t="str">
        <f>IF('Input - Personnel'!DF41=0,"",ROUND('Input - Personnel'!$I41*'Input - Personnel'!DF41,2))</f>
        <v/>
      </c>
      <c r="DE90" s="320" t="str">
        <f>IF('Input - Personnel'!DG41=0,"",ROUND('Input - Personnel'!$I41*'Input - Personnel'!DG41,2))</f>
        <v/>
      </c>
      <c r="DF90" s="320" t="str">
        <f>IF('Input - Personnel'!DH41=0,"",ROUND('Input - Personnel'!$I41*'Input - Personnel'!DH41,2))</f>
        <v/>
      </c>
      <c r="DG90" s="320" t="str">
        <f>IF('Input - Personnel'!DI41=0,"",ROUND('Input - Personnel'!$I41*'Input - Personnel'!DI41,2))</f>
        <v/>
      </c>
      <c r="DH90" s="320" t="str">
        <f>IF('Input - Personnel'!DJ41=0,"",ROUND('Input - Personnel'!$I41*'Input - Personnel'!DJ41,2))</f>
        <v/>
      </c>
      <c r="DI90" s="320" t="str">
        <f>IF('Input - Personnel'!DK41=0,"",ROUND('Input - Personnel'!$I41*'Input - Personnel'!DK41,2))</f>
        <v/>
      </c>
      <c r="DJ90" s="320" t="str">
        <f>IF('Input - Personnel'!DL41=0,"",ROUND('Input - Personnel'!$I41*'Input - Personnel'!DL41,2))</f>
        <v/>
      </c>
      <c r="DK90" s="320" t="str">
        <f>IF('Input - Personnel'!DM41=0,"",ROUND('Input - Personnel'!$I41*'Input - Personnel'!DM41,2))</f>
        <v/>
      </c>
      <c r="DL90" s="320" t="str">
        <f>IF('Input - Personnel'!DN41=0,"",ROUND('Input - Personnel'!$I41*'Input - Personnel'!DN41,2))</f>
        <v/>
      </c>
      <c r="DM90" s="320" t="str">
        <f>IF('Input - Personnel'!DO41=0,"",ROUND('Input - Personnel'!$I41*'Input - Personnel'!DO41,2))</f>
        <v/>
      </c>
      <c r="DN90" s="320" t="str">
        <f>IF('Input - Personnel'!DP41=0,"",ROUND('Input - Personnel'!$I41*'Input - Personnel'!DP41,2))</f>
        <v/>
      </c>
      <c r="DO90" s="320" t="str">
        <f>IF('Input - Personnel'!DQ41=0,"",ROUND('Input - Personnel'!$I41*'Input - Personnel'!DQ41,2))</f>
        <v/>
      </c>
      <c r="DP90" s="320" t="str">
        <f>IF('Input - Personnel'!DR41=0,"",ROUND('Input - Personnel'!$I41*'Input - Personnel'!DR41,2))</f>
        <v/>
      </c>
      <c r="DQ90" s="320" t="str">
        <f>IF('Input - Personnel'!DS41=0,"",ROUND('Input - Personnel'!$I41*'Input - Personnel'!DS41,2))</f>
        <v/>
      </c>
      <c r="DR90" s="320" t="str">
        <f>IF('Input - Personnel'!DT41=0,"",ROUND('Input - Personnel'!$I41*'Input - Personnel'!DT41,2))</f>
        <v/>
      </c>
      <c r="DS90" s="320" t="str">
        <f>IF('Input - Personnel'!DU41=0,"",ROUND('Input - Personnel'!$I41*'Input - Personnel'!DU41,2))</f>
        <v/>
      </c>
      <c r="DT90" s="320" t="str">
        <f>IF('Input - Personnel'!DV41=0,"",ROUND('Input - Personnel'!$I41*'Input - Personnel'!DV41,2))</f>
        <v/>
      </c>
      <c r="DU90" s="320" t="str">
        <f>IF('Input - Personnel'!DW41=0,"",ROUND('Input - Personnel'!$I41*'Input - Personnel'!DW41,2))</f>
        <v/>
      </c>
      <c r="DV90" s="320" t="str">
        <f>IF('Input - Personnel'!DX41=0,"",ROUND('Input - Personnel'!$I41*'Input - Personnel'!DX41,2))</f>
        <v/>
      </c>
      <c r="DW90" s="320" t="str">
        <f>IF('Input - Personnel'!DY41=0,"",ROUND('Input - Personnel'!$I41*'Input - Personnel'!DY41,2))</f>
        <v/>
      </c>
      <c r="DX90" s="320" t="str">
        <f>IF('Input - Personnel'!DZ41=0,"",ROUND('Input - Personnel'!$I41*'Input - Personnel'!DZ41,2))</f>
        <v/>
      </c>
      <c r="DY90" s="320" t="str">
        <f>IF('Input - Personnel'!EA41=0,"",ROUND('Input - Personnel'!$I41*'Input - Personnel'!EA41,2))</f>
        <v/>
      </c>
      <c r="DZ90" s="320" t="str">
        <f>IF('Input - Personnel'!EB41=0,"",ROUND('Input - Personnel'!$I41*'Input - Personnel'!EB41,2))</f>
        <v/>
      </c>
      <c r="EA90" s="320" t="str">
        <f>IF('Input - Personnel'!EC41=0,"",ROUND('Input - Personnel'!$I41*'Input - Personnel'!EC41,2))</f>
        <v/>
      </c>
      <c r="EB90" s="320" t="str">
        <f>IF('Input - Personnel'!ED41=0,"",ROUND('Input - Personnel'!$I41*'Input - Personnel'!ED41,2))</f>
        <v/>
      </c>
      <c r="EC90" s="320" t="str">
        <f>IF('Input - Personnel'!EE41=0,"",ROUND('Input - Personnel'!$I41*'Input - Personnel'!EE41,2))</f>
        <v/>
      </c>
      <c r="ED90" s="320" t="str">
        <f>IF('Input - Personnel'!EF41=0,"",ROUND('Input - Personnel'!$I41*'Input - Personnel'!EF41,2))</f>
        <v/>
      </c>
      <c r="EE90" s="320" t="str">
        <f>IF('Input - Personnel'!EG41=0,"",ROUND('Input - Personnel'!$I41*'Input - Personnel'!EG41,2))</f>
        <v/>
      </c>
      <c r="EF90" s="320" t="str">
        <f>IF('Input - Personnel'!EH41=0,"",ROUND('Input - Personnel'!$I41*'Input - Personnel'!EH41,2))</f>
        <v/>
      </c>
      <c r="EG90" s="320" t="str">
        <f>IF('Input - Personnel'!EI41=0,"",ROUND('Input - Personnel'!$I41*'Input - Personnel'!EI41,2))</f>
        <v/>
      </c>
      <c r="EH90" s="320" t="str">
        <f>IF('Input - Personnel'!EJ41=0,"",ROUND('Input - Personnel'!$I41*'Input - Personnel'!EJ41,2))</f>
        <v/>
      </c>
      <c r="EI90" s="320" t="str">
        <f>IF('Input - Personnel'!EK41=0,"",ROUND('Input - Personnel'!$I41*'Input - Personnel'!EK41,2))</f>
        <v/>
      </c>
      <c r="EJ90" s="320" t="str">
        <f>IF('Input - Personnel'!EL41=0,"",ROUND('Input - Personnel'!$I41*'Input - Personnel'!EL41,2))</f>
        <v/>
      </c>
      <c r="EK90" s="320" t="str">
        <f>IF('Input - Personnel'!EM41=0,"",ROUND('Input - Personnel'!$I41*'Input - Personnel'!EM41,2))</f>
        <v/>
      </c>
      <c r="EL90" s="320" t="str">
        <f>IF('Input - Personnel'!EN41=0,"",ROUND('Input - Personnel'!$I41*'Input - Personnel'!EN41,2))</f>
        <v/>
      </c>
      <c r="EM90" s="320" t="str">
        <f>IF('Input - Personnel'!EO41=0,"",ROUND('Input - Personnel'!$I41*'Input - Personnel'!EO41,2))</f>
        <v/>
      </c>
      <c r="EN90" s="320" t="str">
        <f>IF('Input - Personnel'!EP41=0,"",ROUND('Input - Personnel'!$I41*'Input - Personnel'!EP41,2))</f>
        <v/>
      </c>
      <c r="EO90" s="320" t="str">
        <f>IF('Input - Personnel'!EQ41=0,"",ROUND('Input - Personnel'!$I41*'Input - Personnel'!EQ41,2))</f>
        <v/>
      </c>
      <c r="EP90" s="320" t="str">
        <f>IF('Input - Personnel'!ER41=0,"",ROUND('Input - Personnel'!$I41*'Input - Personnel'!ER41,2))</f>
        <v/>
      </c>
      <c r="EQ90" s="320" t="str">
        <f>IF('Input - Personnel'!ES41=0,"",ROUND('Input - Personnel'!$I41*'Input - Personnel'!ES41,2))</f>
        <v/>
      </c>
      <c r="ER90" s="320" t="str">
        <f>IF('Input - Personnel'!ET41=0,"",ROUND('Input - Personnel'!$I41*'Input - Personnel'!ET41,2))</f>
        <v/>
      </c>
      <c r="ES90" s="320" t="str">
        <f>IF('Input - Personnel'!EU41=0,"",ROUND('Input - Personnel'!$I41*'Input - Personnel'!EU41,2))</f>
        <v/>
      </c>
    </row>
    <row r="91" spans="1:149" s="25" customFormat="1">
      <c r="A91" s="853" t="str">
        <f>IF('Input - Personnel'!A42=0,"",_xlfn.CONCAT('Input - Personnel'!A42,"  / ",'Input - Personnel'!C42))</f>
        <v/>
      </c>
      <c r="B91" s="854"/>
      <c r="C91" s="869"/>
      <c r="D91" s="317" t="str">
        <f>IF('Input - Personnel'!G42=0,"",'Input - Personnel'!G42)</f>
        <v/>
      </c>
      <c r="E91" s="337" t="str">
        <f>IF('Input - Personnel'!D42=0,"",'Input - Personnel'!D42)</f>
        <v/>
      </c>
      <c r="F91" s="335" t="str">
        <f>IF('Input - Personnel'!E42=0,"",SUM('Input - Personnel'!E42,'Input - Personnel'!F42))</f>
        <v/>
      </c>
      <c r="G91" s="329" t="str">
        <f>IF('Input - Personnel'!H42=0,"",'Input - Personnel'!H42)</f>
        <v/>
      </c>
      <c r="H91" s="320" t="str">
        <f t="shared" si="16"/>
        <v/>
      </c>
      <c r="I91" s="320" t="str">
        <f>IF('Input - Personnel'!K42=0,"",ROUND('Input - Personnel'!$I42*'Input - Personnel'!K42,2))</f>
        <v/>
      </c>
      <c r="J91" s="320" t="str">
        <f>IF('Input - Personnel'!L42=0,"",ROUND('Input - Personnel'!$I42*'Input - Personnel'!L42,2))</f>
        <v/>
      </c>
      <c r="K91" s="320" t="str">
        <f>IF('Input - Personnel'!M42=0,"",ROUND('Input - Personnel'!$I42*'Input - Personnel'!M42,2))</f>
        <v/>
      </c>
      <c r="L91" s="320" t="str">
        <f>IF('Input - Personnel'!N42=0,"",ROUND('Input - Personnel'!$I42*'Input - Personnel'!N42,2))</f>
        <v/>
      </c>
      <c r="M91" s="320" t="str">
        <f>IF('Input - Personnel'!O42=0,"",ROUND('Input - Personnel'!$I42*'Input - Personnel'!O42,2))</f>
        <v/>
      </c>
      <c r="N91" s="320" t="str">
        <f>IF('Input - Personnel'!P42=0,"",ROUND('Input - Personnel'!$I42*'Input - Personnel'!P42,2))</f>
        <v/>
      </c>
      <c r="O91" s="320" t="str">
        <f>IF('Input - Personnel'!Q42=0,"",ROUND('Input - Personnel'!$I42*'Input - Personnel'!Q42,2))</f>
        <v/>
      </c>
      <c r="P91" s="320" t="str">
        <f>IF('Input - Personnel'!R42=0,"",ROUND('Input - Personnel'!$I42*'Input - Personnel'!R42,2))</f>
        <v/>
      </c>
      <c r="Q91" s="320" t="str">
        <f>IF('Input - Personnel'!S42=0,"",ROUND('Input - Personnel'!$I42*'Input - Personnel'!S42,2))</f>
        <v/>
      </c>
      <c r="R91" s="320" t="str">
        <f>IF('Input - Personnel'!T42=0,"",ROUND('Input - Personnel'!$I42*'Input - Personnel'!T42,2))</f>
        <v/>
      </c>
      <c r="S91" s="320" t="str">
        <f>IF('Input - Personnel'!U42=0,"",ROUND('Input - Personnel'!$I42*'Input - Personnel'!U42,2))</f>
        <v/>
      </c>
      <c r="T91" s="320" t="str">
        <f>IF('Input - Personnel'!V42=0,"",ROUND('Input - Personnel'!$I42*'Input - Personnel'!V42,2))</f>
        <v/>
      </c>
      <c r="U91" s="320" t="str">
        <f>IF('Input - Personnel'!W42=0,"",ROUND('Input - Personnel'!$I42*'Input - Personnel'!W42,2))</f>
        <v/>
      </c>
      <c r="V91" s="320" t="str">
        <f>IF('Input - Personnel'!X42=0,"",ROUND('Input - Personnel'!$I42*'Input - Personnel'!X42,2))</f>
        <v/>
      </c>
      <c r="W91" s="320" t="str">
        <f>IF('Input - Personnel'!Y42=0,"",ROUND('Input - Personnel'!$I42*'Input - Personnel'!Y42,2))</f>
        <v/>
      </c>
      <c r="X91" s="320" t="str">
        <f>IF('Input - Personnel'!Z42=0,"",ROUND('Input - Personnel'!$I42*'Input - Personnel'!Z42,2))</f>
        <v/>
      </c>
      <c r="Y91" s="320" t="str">
        <f>IF('Input - Personnel'!AA42=0,"",ROUND('Input - Personnel'!$I42*'Input - Personnel'!AA42,2))</f>
        <v/>
      </c>
      <c r="Z91" s="320" t="str">
        <f>IF('Input - Personnel'!AB42=0,"",ROUND('Input - Personnel'!$I42*'Input - Personnel'!AB42,2))</f>
        <v/>
      </c>
      <c r="AA91" s="320" t="str">
        <f>IF('Input - Personnel'!AC42=0,"",ROUND('Input - Personnel'!$I42*'Input - Personnel'!AC42,2))</f>
        <v/>
      </c>
      <c r="AB91" s="320" t="str">
        <f>IF('Input - Personnel'!AD42=0,"",ROUND('Input - Personnel'!$I42*'Input - Personnel'!AD42,2))</f>
        <v/>
      </c>
      <c r="AC91" s="320" t="str">
        <f>IF('Input - Personnel'!AE42=0,"",ROUND('Input - Personnel'!$I42*'Input - Personnel'!AE42,2))</f>
        <v/>
      </c>
      <c r="AD91" s="320" t="str">
        <f>IF('Input - Personnel'!AF42=0,"",ROUND('Input - Personnel'!$I42*'Input - Personnel'!AF42,2))</f>
        <v/>
      </c>
      <c r="AE91" s="320" t="str">
        <f>IF('Input - Personnel'!AG42=0,"",ROUND('Input - Personnel'!$I42*'Input - Personnel'!AG42,2))</f>
        <v/>
      </c>
      <c r="AF91" s="320" t="str">
        <f>IF('Input - Personnel'!AH42=0,"",ROUND('Input - Personnel'!$I42*'Input - Personnel'!AH42,2))</f>
        <v/>
      </c>
      <c r="AG91" s="320" t="str">
        <f>IF('Input - Personnel'!AI42=0,"",ROUND('Input - Personnel'!$I42*'Input - Personnel'!AI42,2))</f>
        <v/>
      </c>
      <c r="AH91" s="320" t="str">
        <f>IF('Input - Personnel'!AJ42=0,"",ROUND('Input - Personnel'!$I42*'Input - Personnel'!AJ42,2))</f>
        <v/>
      </c>
      <c r="AI91" s="320" t="str">
        <f>IF('Input - Personnel'!AK42=0,"",ROUND('Input - Personnel'!$I42*'Input - Personnel'!AK42,2))</f>
        <v/>
      </c>
      <c r="AJ91" s="320" t="str">
        <f>IF('Input - Personnel'!AL42=0,"",ROUND('Input - Personnel'!$I42*'Input - Personnel'!AL42,2))</f>
        <v/>
      </c>
      <c r="AK91" s="320" t="str">
        <f>IF('Input - Personnel'!AM42=0,"",ROUND('Input - Personnel'!$I42*'Input - Personnel'!AM42,2))</f>
        <v/>
      </c>
      <c r="AL91" s="320" t="str">
        <f>IF('Input - Personnel'!AN42=0,"",ROUND('Input - Personnel'!$I42*'Input - Personnel'!AN42,2))</f>
        <v/>
      </c>
      <c r="AM91" s="320" t="str">
        <f>IF('Input - Personnel'!AO42=0,"",ROUND('Input - Personnel'!$I42*'Input - Personnel'!AO42,2))</f>
        <v/>
      </c>
      <c r="AN91" s="320" t="str">
        <f>IF('Input - Personnel'!AP42=0,"",ROUND('Input - Personnel'!$I42*'Input - Personnel'!AP42,2))</f>
        <v/>
      </c>
      <c r="AO91" s="320" t="str">
        <f>IF('Input - Personnel'!AQ42=0,"",ROUND('Input - Personnel'!$I42*'Input - Personnel'!AQ42,2))</f>
        <v/>
      </c>
      <c r="AP91" s="320" t="str">
        <f>IF('Input - Personnel'!AR42=0,"",ROUND('Input - Personnel'!$I42*'Input - Personnel'!AR42,2))</f>
        <v/>
      </c>
      <c r="AQ91" s="320" t="str">
        <f>IF('Input - Personnel'!AS42=0,"",ROUND('Input - Personnel'!$I42*'Input - Personnel'!AS42,2))</f>
        <v/>
      </c>
      <c r="AR91" s="320" t="str">
        <f>IF('Input - Personnel'!AT42=0,"",ROUND('Input - Personnel'!$I42*'Input - Personnel'!AT42,2))</f>
        <v/>
      </c>
      <c r="AS91" s="320" t="str">
        <f>IF('Input - Personnel'!AU42=0,"",ROUND('Input - Personnel'!$I42*'Input - Personnel'!AU42,2))</f>
        <v/>
      </c>
      <c r="AT91" s="320" t="str">
        <f>IF('Input - Personnel'!AV42=0,"",ROUND('Input - Personnel'!$I42*'Input - Personnel'!AV42,2))</f>
        <v/>
      </c>
      <c r="AU91" s="320" t="str">
        <f>IF('Input - Personnel'!AW42=0,"",ROUND('Input - Personnel'!$I42*'Input - Personnel'!AW42,2))</f>
        <v/>
      </c>
      <c r="AV91" s="320" t="str">
        <f>IF('Input - Personnel'!AX42=0,"",ROUND('Input - Personnel'!$I42*'Input - Personnel'!AX42,2))</f>
        <v/>
      </c>
      <c r="AW91" s="320" t="str">
        <f>IF('Input - Personnel'!AY42=0,"",ROUND('Input - Personnel'!$I42*'Input - Personnel'!AY42,2))</f>
        <v/>
      </c>
      <c r="AX91" s="320" t="str">
        <f>IF('Input - Personnel'!AZ42=0,"",ROUND('Input - Personnel'!$I42*'Input - Personnel'!AZ42,2))</f>
        <v/>
      </c>
      <c r="AY91" s="320" t="str">
        <f>IF('Input - Personnel'!BA42=0,"",ROUND('Input - Personnel'!$I42*'Input - Personnel'!BA42,2))</f>
        <v/>
      </c>
      <c r="AZ91" s="320" t="str">
        <f>IF('Input - Personnel'!BB42=0,"",ROUND('Input - Personnel'!$I42*'Input - Personnel'!BB42,2))</f>
        <v/>
      </c>
      <c r="BA91" s="320" t="str">
        <f>IF('Input - Personnel'!BC42=0,"",ROUND('Input - Personnel'!$I42*'Input - Personnel'!BC42,2))</f>
        <v/>
      </c>
      <c r="BB91" s="320" t="str">
        <f>IF('Input - Personnel'!BD42=0,"",ROUND('Input - Personnel'!$I42*'Input - Personnel'!BD42,2))</f>
        <v/>
      </c>
      <c r="BC91" s="320" t="str">
        <f>IF('Input - Personnel'!BE42=0,"",ROUND('Input - Personnel'!$I42*'Input - Personnel'!BE42,2))</f>
        <v/>
      </c>
      <c r="BD91" s="320" t="str">
        <f>IF('Input - Personnel'!BF42=0,"",ROUND('Input - Personnel'!$I42*'Input - Personnel'!BF42,2))</f>
        <v/>
      </c>
      <c r="BE91" s="320" t="str">
        <f>IF('Input - Personnel'!BG42=0,"",ROUND('Input - Personnel'!$I42*'Input - Personnel'!BG42,2))</f>
        <v/>
      </c>
      <c r="BF91" s="320" t="str">
        <f>IF('Input - Personnel'!BH42=0,"",ROUND('Input - Personnel'!$I42*'Input - Personnel'!BH42,2))</f>
        <v/>
      </c>
      <c r="BG91" s="320" t="str">
        <f>IF('Input - Personnel'!BI42=0,"",ROUND('Input - Personnel'!$I42*'Input - Personnel'!BI42,2))</f>
        <v/>
      </c>
      <c r="BH91" s="320" t="str">
        <f>IF('Input - Personnel'!BJ42=0,"",ROUND('Input - Personnel'!$I42*'Input - Personnel'!BJ42,2))</f>
        <v/>
      </c>
      <c r="BI91" s="320" t="str">
        <f>IF('Input - Personnel'!BK42=0,"",ROUND('Input - Personnel'!$I42*'Input - Personnel'!BK42,2))</f>
        <v/>
      </c>
      <c r="BJ91" s="320" t="str">
        <f>IF('Input - Personnel'!BL42=0,"",ROUND('Input - Personnel'!$I42*'Input - Personnel'!BL42,2))</f>
        <v/>
      </c>
      <c r="BK91" s="320" t="str">
        <f>IF('Input - Personnel'!BM42=0,"",ROUND('Input - Personnel'!$I42*'Input - Personnel'!BM42,2))</f>
        <v/>
      </c>
      <c r="BL91" s="320" t="str">
        <f>IF('Input - Personnel'!BN42=0,"",ROUND('Input - Personnel'!$I42*'Input - Personnel'!BN42,2))</f>
        <v/>
      </c>
      <c r="BM91" s="320" t="str">
        <f>IF('Input - Personnel'!BO42=0,"",ROUND('Input - Personnel'!$I42*'Input - Personnel'!BO42,2))</f>
        <v/>
      </c>
      <c r="BN91" s="320" t="str">
        <f>IF('Input - Personnel'!BP42=0,"",ROUND('Input - Personnel'!$I42*'Input - Personnel'!BP42,2))</f>
        <v/>
      </c>
      <c r="BO91" s="320" t="str">
        <f>IF('Input - Personnel'!BQ42=0,"",ROUND('Input - Personnel'!$I42*'Input - Personnel'!BQ42,2))</f>
        <v/>
      </c>
      <c r="BP91" s="320" t="str">
        <f>IF('Input - Personnel'!BR42=0,"",ROUND('Input - Personnel'!$I42*'Input - Personnel'!BR42,2))</f>
        <v/>
      </c>
      <c r="BQ91" s="320" t="str">
        <f>IF('Input - Personnel'!BS42=0,"",ROUND('Input - Personnel'!$I42*'Input - Personnel'!BS42,2))</f>
        <v/>
      </c>
      <c r="BR91" s="320" t="str">
        <f>IF('Input - Personnel'!BT42=0,"",ROUND('Input - Personnel'!$I42*'Input - Personnel'!BT42,2))</f>
        <v/>
      </c>
      <c r="BS91" s="320" t="str">
        <f>IF('Input - Personnel'!BU42=0,"",ROUND('Input - Personnel'!$I42*'Input - Personnel'!BU42,2))</f>
        <v/>
      </c>
      <c r="BT91" s="320" t="str">
        <f>IF('Input - Personnel'!BV42=0,"",ROUND('Input - Personnel'!$I42*'Input - Personnel'!BV42,2))</f>
        <v/>
      </c>
      <c r="BU91" s="320" t="str">
        <f>IF('Input - Personnel'!BW42=0,"",ROUND('Input - Personnel'!$I42*'Input - Personnel'!BW42,2))</f>
        <v/>
      </c>
      <c r="BV91" s="320" t="str">
        <f>IF('Input - Personnel'!BX42=0,"",ROUND('Input - Personnel'!$I42*'Input - Personnel'!BX42,2))</f>
        <v/>
      </c>
      <c r="BW91" s="320" t="str">
        <f>IF('Input - Personnel'!BY42=0,"",ROUND('Input - Personnel'!$I42*'Input - Personnel'!BY42,2))</f>
        <v/>
      </c>
      <c r="BX91" s="320" t="str">
        <f>IF('Input - Personnel'!BZ42=0,"",ROUND('Input - Personnel'!$I42*'Input - Personnel'!BZ42,2))</f>
        <v/>
      </c>
      <c r="BY91" s="320" t="str">
        <f>IF('Input - Personnel'!CA42=0,"",ROUND('Input - Personnel'!$I42*'Input - Personnel'!CA42,2))</f>
        <v/>
      </c>
      <c r="BZ91" s="320" t="str">
        <f>IF('Input - Personnel'!CB42=0,"",ROUND('Input - Personnel'!$I42*'Input - Personnel'!CB42,2))</f>
        <v/>
      </c>
      <c r="CA91" s="320" t="str">
        <f>IF('Input - Personnel'!CC42=0,"",ROUND('Input - Personnel'!$I42*'Input - Personnel'!CC42,2))</f>
        <v/>
      </c>
      <c r="CB91" s="320" t="str">
        <f>IF('Input - Personnel'!CD42=0,"",ROUND('Input - Personnel'!$I42*'Input - Personnel'!CD42,2))</f>
        <v/>
      </c>
      <c r="CC91" s="320" t="str">
        <f>IF('Input - Personnel'!CE42=0,"",ROUND('Input - Personnel'!$I42*'Input - Personnel'!CE42,2))</f>
        <v/>
      </c>
      <c r="CD91" s="320" t="str">
        <f>IF('Input - Personnel'!CF42=0,"",ROUND('Input - Personnel'!$I42*'Input - Personnel'!CF42,2))</f>
        <v/>
      </c>
      <c r="CE91" s="320" t="str">
        <f>IF('Input - Personnel'!CG42=0,"",ROUND('Input - Personnel'!$I42*'Input - Personnel'!CG42,2))</f>
        <v/>
      </c>
      <c r="CF91" s="320" t="str">
        <f>IF('Input - Personnel'!CH42=0,"",ROUND('Input - Personnel'!$I42*'Input - Personnel'!CH42,2))</f>
        <v/>
      </c>
      <c r="CG91" s="320" t="str">
        <f>IF('Input - Personnel'!CI42=0,"",ROUND('Input - Personnel'!$I42*'Input - Personnel'!CI42,2))</f>
        <v/>
      </c>
      <c r="CH91" s="320" t="str">
        <f>IF('Input - Personnel'!CJ42=0,"",ROUND('Input - Personnel'!$I42*'Input - Personnel'!CJ42,2))</f>
        <v/>
      </c>
      <c r="CI91" s="320" t="str">
        <f>IF('Input - Personnel'!CK42=0,"",ROUND('Input - Personnel'!$I42*'Input - Personnel'!CK42,2))</f>
        <v/>
      </c>
      <c r="CJ91" s="320" t="str">
        <f>IF('Input - Personnel'!CL42=0,"",ROUND('Input - Personnel'!$I42*'Input - Personnel'!CL42,2))</f>
        <v/>
      </c>
      <c r="CK91" s="320" t="str">
        <f>IF('Input - Personnel'!CM42=0,"",ROUND('Input - Personnel'!$I42*'Input - Personnel'!CM42,2))</f>
        <v/>
      </c>
      <c r="CL91" s="320" t="str">
        <f>IF('Input - Personnel'!CN42=0,"",ROUND('Input - Personnel'!$I42*'Input - Personnel'!CN42,2))</f>
        <v/>
      </c>
      <c r="CM91" s="320" t="str">
        <f>IF('Input - Personnel'!CO42=0,"",ROUND('Input - Personnel'!$I42*'Input - Personnel'!CO42,2))</f>
        <v/>
      </c>
      <c r="CN91" s="320" t="str">
        <f>IF('Input - Personnel'!CP42=0,"",ROUND('Input - Personnel'!$I42*'Input - Personnel'!CP42,2))</f>
        <v/>
      </c>
      <c r="CO91" s="320" t="str">
        <f>IF('Input - Personnel'!CQ42=0,"",ROUND('Input - Personnel'!$I42*'Input - Personnel'!CQ42,2))</f>
        <v/>
      </c>
      <c r="CP91" s="320" t="str">
        <f>IF('Input - Personnel'!CR42=0,"",ROUND('Input - Personnel'!$I42*'Input - Personnel'!CR42,2))</f>
        <v/>
      </c>
      <c r="CQ91" s="320" t="str">
        <f>IF('Input - Personnel'!CS42=0,"",ROUND('Input - Personnel'!$I42*'Input - Personnel'!CS42,2))</f>
        <v/>
      </c>
      <c r="CR91" s="320" t="str">
        <f>IF('Input - Personnel'!CT42=0,"",ROUND('Input - Personnel'!$I42*'Input - Personnel'!CT42,2))</f>
        <v/>
      </c>
      <c r="CS91" s="320" t="str">
        <f>IF('Input - Personnel'!CU42=0,"",ROUND('Input - Personnel'!$I42*'Input - Personnel'!CU42,2))</f>
        <v/>
      </c>
      <c r="CT91" s="320" t="str">
        <f>IF('Input - Personnel'!CV42=0,"",ROUND('Input - Personnel'!$I42*'Input - Personnel'!CV42,2))</f>
        <v/>
      </c>
      <c r="CU91" s="320" t="str">
        <f>IF('Input - Personnel'!CW42=0,"",ROUND('Input - Personnel'!$I42*'Input - Personnel'!CW42,2))</f>
        <v/>
      </c>
      <c r="CV91" s="320" t="str">
        <f>IF('Input - Personnel'!CX42=0,"",ROUND('Input - Personnel'!$I42*'Input - Personnel'!CX42,2))</f>
        <v/>
      </c>
      <c r="CW91" s="320" t="str">
        <f>IF('Input - Personnel'!CY42=0,"",ROUND('Input - Personnel'!$I42*'Input - Personnel'!CY42,2))</f>
        <v/>
      </c>
      <c r="CX91" s="320" t="str">
        <f>IF('Input - Personnel'!CZ42=0,"",ROUND('Input - Personnel'!$I42*'Input - Personnel'!CZ42,2))</f>
        <v/>
      </c>
      <c r="CY91" s="320" t="str">
        <f>IF('Input - Personnel'!DA42=0,"",ROUND('Input - Personnel'!$I42*'Input - Personnel'!DA42,2))</f>
        <v/>
      </c>
      <c r="CZ91" s="320" t="str">
        <f>IF('Input - Personnel'!DB42=0,"",ROUND('Input - Personnel'!$I42*'Input - Personnel'!DB42,2))</f>
        <v/>
      </c>
      <c r="DA91" s="320" t="str">
        <f>IF('Input - Personnel'!DC42=0,"",ROUND('Input - Personnel'!$I42*'Input - Personnel'!DC42,2))</f>
        <v/>
      </c>
      <c r="DB91" s="320" t="str">
        <f>IF('Input - Personnel'!DD42=0,"",ROUND('Input - Personnel'!$I42*'Input - Personnel'!DD42,2))</f>
        <v/>
      </c>
      <c r="DC91" s="320" t="str">
        <f>IF('Input - Personnel'!DE42=0,"",ROUND('Input - Personnel'!$I42*'Input - Personnel'!DE42,2))</f>
        <v/>
      </c>
      <c r="DD91" s="320" t="str">
        <f>IF('Input - Personnel'!DF42=0,"",ROUND('Input - Personnel'!$I42*'Input - Personnel'!DF42,2))</f>
        <v/>
      </c>
      <c r="DE91" s="320" t="str">
        <f>IF('Input - Personnel'!DG42=0,"",ROUND('Input - Personnel'!$I42*'Input - Personnel'!DG42,2))</f>
        <v/>
      </c>
      <c r="DF91" s="320" t="str">
        <f>IF('Input - Personnel'!DH42=0,"",ROUND('Input - Personnel'!$I42*'Input - Personnel'!DH42,2))</f>
        <v/>
      </c>
      <c r="DG91" s="320" t="str">
        <f>IF('Input - Personnel'!DI42=0,"",ROUND('Input - Personnel'!$I42*'Input - Personnel'!DI42,2))</f>
        <v/>
      </c>
      <c r="DH91" s="320" t="str">
        <f>IF('Input - Personnel'!DJ42=0,"",ROUND('Input - Personnel'!$I42*'Input - Personnel'!DJ42,2))</f>
        <v/>
      </c>
      <c r="DI91" s="320" t="str">
        <f>IF('Input - Personnel'!DK42=0,"",ROUND('Input - Personnel'!$I42*'Input - Personnel'!DK42,2))</f>
        <v/>
      </c>
      <c r="DJ91" s="320" t="str">
        <f>IF('Input - Personnel'!DL42=0,"",ROUND('Input - Personnel'!$I42*'Input - Personnel'!DL42,2))</f>
        <v/>
      </c>
      <c r="DK91" s="320" t="str">
        <f>IF('Input - Personnel'!DM42=0,"",ROUND('Input - Personnel'!$I42*'Input - Personnel'!DM42,2))</f>
        <v/>
      </c>
      <c r="DL91" s="320" t="str">
        <f>IF('Input - Personnel'!DN42=0,"",ROUND('Input - Personnel'!$I42*'Input - Personnel'!DN42,2))</f>
        <v/>
      </c>
      <c r="DM91" s="320" t="str">
        <f>IF('Input - Personnel'!DO42=0,"",ROUND('Input - Personnel'!$I42*'Input - Personnel'!DO42,2))</f>
        <v/>
      </c>
      <c r="DN91" s="320" t="str">
        <f>IF('Input - Personnel'!DP42=0,"",ROUND('Input - Personnel'!$I42*'Input - Personnel'!DP42,2))</f>
        <v/>
      </c>
      <c r="DO91" s="320" t="str">
        <f>IF('Input - Personnel'!DQ42=0,"",ROUND('Input - Personnel'!$I42*'Input - Personnel'!DQ42,2))</f>
        <v/>
      </c>
      <c r="DP91" s="320" t="str">
        <f>IF('Input - Personnel'!DR42=0,"",ROUND('Input - Personnel'!$I42*'Input - Personnel'!DR42,2))</f>
        <v/>
      </c>
      <c r="DQ91" s="320" t="str">
        <f>IF('Input - Personnel'!DS42=0,"",ROUND('Input - Personnel'!$I42*'Input - Personnel'!DS42,2))</f>
        <v/>
      </c>
      <c r="DR91" s="320" t="str">
        <f>IF('Input - Personnel'!DT42=0,"",ROUND('Input - Personnel'!$I42*'Input - Personnel'!DT42,2))</f>
        <v/>
      </c>
      <c r="DS91" s="320" t="str">
        <f>IF('Input - Personnel'!DU42=0,"",ROUND('Input - Personnel'!$I42*'Input - Personnel'!DU42,2))</f>
        <v/>
      </c>
      <c r="DT91" s="320" t="str">
        <f>IF('Input - Personnel'!DV42=0,"",ROUND('Input - Personnel'!$I42*'Input - Personnel'!DV42,2))</f>
        <v/>
      </c>
      <c r="DU91" s="320" t="str">
        <f>IF('Input - Personnel'!DW42=0,"",ROUND('Input - Personnel'!$I42*'Input - Personnel'!DW42,2))</f>
        <v/>
      </c>
      <c r="DV91" s="320" t="str">
        <f>IF('Input - Personnel'!DX42=0,"",ROUND('Input - Personnel'!$I42*'Input - Personnel'!DX42,2))</f>
        <v/>
      </c>
      <c r="DW91" s="320" t="str">
        <f>IF('Input - Personnel'!DY42=0,"",ROUND('Input - Personnel'!$I42*'Input - Personnel'!DY42,2))</f>
        <v/>
      </c>
      <c r="DX91" s="320" t="str">
        <f>IF('Input - Personnel'!DZ42=0,"",ROUND('Input - Personnel'!$I42*'Input - Personnel'!DZ42,2))</f>
        <v/>
      </c>
      <c r="DY91" s="320" t="str">
        <f>IF('Input - Personnel'!EA42=0,"",ROUND('Input - Personnel'!$I42*'Input - Personnel'!EA42,2))</f>
        <v/>
      </c>
      <c r="DZ91" s="320" t="str">
        <f>IF('Input - Personnel'!EB42=0,"",ROUND('Input - Personnel'!$I42*'Input - Personnel'!EB42,2))</f>
        <v/>
      </c>
      <c r="EA91" s="320" t="str">
        <f>IF('Input - Personnel'!EC42=0,"",ROUND('Input - Personnel'!$I42*'Input - Personnel'!EC42,2))</f>
        <v/>
      </c>
      <c r="EB91" s="320" t="str">
        <f>IF('Input - Personnel'!ED42=0,"",ROUND('Input - Personnel'!$I42*'Input - Personnel'!ED42,2))</f>
        <v/>
      </c>
      <c r="EC91" s="320" t="str">
        <f>IF('Input - Personnel'!EE42=0,"",ROUND('Input - Personnel'!$I42*'Input - Personnel'!EE42,2))</f>
        <v/>
      </c>
      <c r="ED91" s="320" t="str">
        <f>IF('Input - Personnel'!EF42=0,"",ROUND('Input - Personnel'!$I42*'Input - Personnel'!EF42,2))</f>
        <v/>
      </c>
      <c r="EE91" s="320" t="str">
        <f>IF('Input - Personnel'!EG42=0,"",ROUND('Input - Personnel'!$I42*'Input - Personnel'!EG42,2))</f>
        <v/>
      </c>
      <c r="EF91" s="320" t="str">
        <f>IF('Input - Personnel'!EH42=0,"",ROUND('Input - Personnel'!$I42*'Input - Personnel'!EH42,2))</f>
        <v/>
      </c>
      <c r="EG91" s="320" t="str">
        <f>IF('Input - Personnel'!EI42=0,"",ROUND('Input - Personnel'!$I42*'Input - Personnel'!EI42,2))</f>
        <v/>
      </c>
      <c r="EH91" s="320" t="str">
        <f>IF('Input - Personnel'!EJ42=0,"",ROUND('Input - Personnel'!$I42*'Input - Personnel'!EJ42,2))</f>
        <v/>
      </c>
      <c r="EI91" s="320" t="str">
        <f>IF('Input - Personnel'!EK42=0,"",ROUND('Input - Personnel'!$I42*'Input - Personnel'!EK42,2))</f>
        <v/>
      </c>
      <c r="EJ91" s="320" t="str">
        <f>IF('Input - Personnel'!EL42=0,"",ROUND('Input - Personnel'!$I42*'Input - Personnel'!EL42,2))</f>
        <v/>
      </c>
      <c r="EK91" s="320" t="str">
        <f>IF('Input - Personnel'!EM42=0,"",ROUND('Input - Personnel'!$I42*'Input - Personnel'!EM42,2))</f>
        <v/>
      </c>
      <c r="EL91" s="320" t="str">
        <f>IF('Input - Personnel'!EN42=0,"",ROUND('Input - Personnel'!$I42*'Input - Personnel'!EN42,2))</f>
        <v/>
      </c>
      <c r="EM91" s="320" t="str">
        <f>IF('Input - Personnel'!EO42=0,"",ROUND('Input - Personnel'!$I42*'Input - Personnel'!EO42,2))</f>
        <v/>
      </c>
      <c r="EN91" s="320" t="str">
        <f>IF('Input - Personnel'!EP42=0,"",ROUND('Input - Personnel'!$I42*'Input - Personnel'!EP42,2))</f>
        <v/>
      </c>
      <c r="EO91" s="320" t="str">
        <f>IF('Input - Personnel'!EQ42=0,"",ROUND('Input - Personnel'!$I42*'Input - Personnel'!EQ42,2))</f>
        <v/>
      </c>
      <c r="EP91" s="320" t="str">
        <f>IF('Input - Personnel'!ER42=0,"",ROUND('Input - Personnel'!$I42*'Input - Personnel'!ER42,2))</f>
        <v/>
      </c>
      <c r="EQ91" s="320" t="str">
        <f>IF('Input - Personnel'!ES42=0,"",ROUND('Input - Personnel'!$I42*'Input - Personnel'!ES42,2))</f>
        <v/>
      </c>
      <c r="ER91" s="320" t="str">
        <f>IF('Input - Personnel'!ET42=0,"",ROUND('Input - Personnel'!$I42*'Input - Personnel'!ET42,2))</f>
        <v/>
      </c>
      <c r="ES91" s="320" t="str">
        <f>IF('Input - Personnel'!EU42=0,"",ROUND('Input - Personnel'!$I42*'Input - Personnel'!EU42,2))</f>
        <v/>
      </c>
    </row>
    <row r="92" spans="1:149" s="25" customFormat="1">
      <c r="A92" s="853" t="str">
        <f>IF('Input - Personnel'!A43=0,"",_xlfn.CONCAT('Input - Personnel'!A43,"  / ",'Input - Personnel'!C43))</f>
        <v/>
      </c>
      <c r="B92" s="854"/>
      <c r="C92" s="869"/>
      <c r="D92" s="317" t="str">
        <f>IF('Input - Personnel'!G43=0,"",'Input - Personnel'!G43)</f>
        <v/>
      </c>
      <c r="E92" s="337" t="str">
        <f>IF('Input - Personnel'!D43=0,"",'Input - Personnel'!D43)</f>
        <v/>
      </c>
      <c r="F92" s="335" t="str">
        <f>IF('Input - Personnel'!E43=0,"",SUM('Input - Personnel'!E43,'Input - Personnel'!F43))</f>
        <v/>
      </c>
      <c r="G92" s="329" t="str">
        <f>IF('Input - Personnel'!H43=0,"",'Input - Personnel'!H43)</f>
        <v/>
      </c>
      <c r="H92" s="320" t="str">
        <f t="shared" si="16"/>
        <v/>
      </c>
      <c r="I92" s="320" t="str">
        <f>IF('Input - Personnel'!K43=0,"",ROUND('Input - Personnel'!$I43*'Input - Personnel'!K43,2))</f>
        <v/>
      </c>
      <c r="J92" s="320" t="str">
        <f>IF('Input - Personnel'!L43=0,"",ROUND('Input - Personnel'!$I43*'Input - Personnel'!L43,2))</f>
        <v/>
      </c>
      <c r="K92" s="320" t="str">
        <f>IF('Input - Personnel'!M43=0,"",ROUND('Input - Personnel'!$I43*'Input - Personnel'!M43,2))</f>
        <v/>
      </c>
      <c r="L92" s="320" t="str">
        <f>IF('Input - Personnel'!N43=0,"",ROUND('Input - Personnel'!$I43*'Input - Personnel'!N43,2))</f>
        <v/>
      </c>
      <c r="M92" s="320" t="str">
        <f>IF('Input - Personnel'!O43=0,"",ROUND('Input - Personnel'!$I43*'Input - Personnel'!O43,2))</f>
        <v/>
      </c>
      <c r="N92" s="320" t="str">
        <f>IF('Input - Personnel'!P43=0,"",ROUND('Input - Personnel'!$I43*'Input - Personnel'!P43,2))</f>
        <v/>
      </c>
      <c r="O92" s="320" t="str">
        <f>IF('Input - Personnel'!Q43=0,"",ROUND('Input - Personnel'!$I43*'Input - Personnel'!Q43,2))</f>
        <v/>
      </c>
      <c r="P92" s="320" t="str">
        <f>IF('Input - Personnel'!R43=0,"",ROUND('Input - Personnel'!$I43*'Input - Personnel'!R43,2))</f>
        <v/>
      </c>
      <c r="Q92" s="320" t="str">
        <f>IF('Input - Personnel'!S43=0,"",ROUND('Input - Personnel'!$I43*'Input - Personnel'!S43,2))</f>
        <v/>
      </c>
      <c r="R92" s="320" t="str">
        <f>IF('Input - Personnel'!T43=0,"",ROUND('Input - Personnel'!$I43*'Input - Personnel'!T43,2))</f>
        <v/>
      </c>
      <c r="S92" s="320" t="str">
        <f>IF('Input - Personnel'!U43=0,"",ROUND('Input - Personnel'!$I43*'Input - Personnel'!U43,2))</f>
        <v/>
      </c>
      <c r="T92" s="320" t="str">
        <f>IF('Input - Personnel'!V43=0,"",ROUND('Input - Personnel'!$I43*'Input - Personnel'!V43,2))</f>
        <v/>
      </c>
      <c r="U92" s="320" t="str">
        <f>IF('Input - Personnel'!W43=0,"",ROUND('Input - Personnel'!$I43*'Input - Personnel'!W43,2))</f>
        <v/>
      </c>
      <c r="V92" s="320" t="str">
        <f>IF('Input - Personnel'!X43=0,"",ROUND('Input - Personnel'!$I43*'Input - Personnel'!X43,2))</f>
        <v/>
      </c>
      <c r="W92" s="320" t="str">
        <f>IF('Input - Personnel'!Y43=0,"",ROUND('Input - Personnel'!$I43*'Input - Personnel'!Y43,2))</f>
        <v/>
      </c>
      <c r="X92" s="320" t="str">
        <f>IF('Input - Personnel'!Z43=0,"",ROUND('Input - Personnel'!$I43*'Input - Personnel'!Z43,2))</f>
        <v/>
      </c>
      <c r="Y92" s="320" t="str">
        <f>IF('Input - Personnel'!AA43=0,"",ROUND('Input - Personnel'!$I43*'Input - Personnel'!AA43,2))</f>
        <v/>
      </c>
      <c r="Z92" s="320" t="str">
        <f>IF('Input - Personnel'!AB43=0,"",ROUND('Input - Personnel'!$I43*'Input - Personnel'!AB43,2))</f>
        <v/>
      </c>
      <c r="AA92" s="320" t="str">
        <f>IF('Input - Personnel'!AC43=0,"",ROUND('Input - Personnel'!$I43*'Input - Personnel'!AC43,2))</f>
        <v/>
      </c>
      <c r="AB92" s="320" t="str">
        <f>IF('Input - Personnel'!AD43=0,"",ROUND('Input - Personnel'!$I43*'Input - Personnel'!AD43,2))</f>
        <v/>
      </c>
      <c r="AC92" s="320" t="str">
        <f>IF('Input - Personnel'!AE43=0,"",ROUND('Input - Personnel'!$I43*'Input - Personnel'!AE43,2))</f>
        <v/>
      </c>
      <c r="AD92" s="320" t="str">
        <f>IF('Input - Personnel'!AF43=0,"",ROUND('Input - Personnel'!$I43*'Input - Personnel'!AF43,2))</f>
        <v/>
      </c>
      <c r="AE92" s="320" t="str">
        <f>IF('Input - Personnel'!AG43=0,"",ROUND('Input - Personnel'!$I43*'Input - Personnel'!AG43,2))</f>
        <v/>
      </c>
      <c r="AF92" s="320" t="str">
        <f>IF('Input - Personnel'!AH43=0,"",ROUND('Input - Personnel'!$I43*'Input - Personnel'!AH43,2))</f>
        <v/>
      </c>
      <c r="AG92" s="320" t="str">
        <f>IF('Input - Personnel'!AI43=0,"",ROUND('Input - Personnel'!$I43*'Input - Personnel'!AI43,2))</f>
        <v/>
      </c>
      <c r="AH92" s="320" t="str">
        <f>IF('Input - Personnel'!AJ43=0,"",ROUND('Input - Personnel'!$I43*'Input - Personnel'!AJ43,2))</f>
        <v/>
      </c>
      <c r="AI92" s="320" t="str">
        <f>IF('Input - Personnel'!AK43=0,"",ROUND('Input - Personnel'!$I43*'Input - Personnel'!AK43,2))</f>
        <v/>
      </c>
      <c r="AJ92" s="320" t="str">
        <f>IF('Input - Personnel'!AL43=0,"",ROUND('Input - Personnel'!$I43*'Input - Personnel'!AL43,2))</f>
        <v/>
      </c>
      <c r="AK92" s="320" t="str">
        <f>IF('Input - Personnel'!AM43=0,"",ROUND('Input - Personnel'!$I43*'Input - Personnel'!AM43,2))</f>
        <v/>
      </c>
      <c r="AL92" s="320" t="str">
        <f>IF('Input - Personnel'!AN43=0,"",ROUND('Input - Personnel'!$I43*'Input - Personnel'!AN43,2))</f>
        <v/>
      </c>
      <c r="AM92" s="320" t="str">
        <f>IF('Input - Personnel'!AO43=0,"",ROUND('Input - Personnel'!$I43*'Input - Personnel'!AO43,2))</f>
        <v/>
      </c>
      <c r="AN92" s="320" t="str">
        <f>IF('Input - Personnel'!AP43=0,"",ROUND('Input - Personnel'!$I43*'Input - Personnel'!AP43,2))</f>
        <v/>
      </c>
      <c r="AO92" s="320" t="str">
        <f>IF('Input - Personnel'!AQ43=0,"",ROUND('Input - Personnel'!$I43*'Input - Personnel'!AQ43,2))</f>
        <v/>
      </c>
      <c r="AP92" s="320" t="str">
        <f>IF('Input - Personnel'!AR43=0,"",ROUND('Input - Personnel'!$I43*'Input - Personnel'!AR43,2))</f>
        <v/>
      </c>
      <c r="AQ92" s="320" t="str">
        <f>IF('Input - Personnel'!AS43=0,"",ROUND('Input - Personnel'!$I43*'Input - Personnel'!AS43,2))</f>
        <v/>
      </c>
      <c r="AR92" s="320" t="str">
        <f>IF('Input - Personnel'!AT43=0,"",ROUND('Input - Personnel'!$I43*'Input - Personnel'!AT43,2))</f>
        <v/>
      </c>
      <c r="AS92" s="320" t="str">
        <f>IF('Input - Personnel'!AU43=0,"",ROUND('Input - Personnel'!$I43*'Input - Personnel'!AU43,2))</f>
        <v/>
      </c>
      <c r="AT92" s="320" t="str">
        <f>IF('Input - Personnel'!AV43=0,"",ROUND('Input - Personnel'!$I43*'Input - Personnel'!AV43,2))</f>
        <v/>
      </c>
      <c r="AU92" s="320" t="str">
        <f>IF('Input - Personnel'!AW43=0,"",ROUND('Input - Personnel'!$I43*'Input - Personnel'!AW43,2))</f>
        <v/>
      </c>
      <c r="AV92" s="320" t="str">
        <f>IF('Input - Personnel'!AX43=0,"",ROUND('Input - Personnel'!$I43*'Input - Personnel'!AX43,2))</f>
        <v/>
      </c>
      <c r="AW92" s="320" t="str">
        <f>IF('Input - Personnel'!AY43=0,"",ROUND('Input - Personnel'!$I43*'Input - Personnel'!AY43,2))</f>
        <v/>
      </c>
      <c r="AX92" s="320" t="str">
        <f>IF('Input - Personnel'!AZ43=0,"",ROUND('Input - Personnel'!$I43*'Input - Personnel'!AZ43,2))</f>
        <v/>
      </c>
      <c r="AY92" s="320" t="str">
        <f>IF('Input - Personnel'!BA43=0,"",ROUND('Input - Personnel'!$I43*'Input - Personnel'!BA43,2))</f>
        <v/>
      </c>
      <c r="AZ92" s="320" t="str">
        <f>IF('Input - Personnel'!BB43=0,"",ROUND('Input - Personnel'!$I43*'Input - Personnel'!BB43,2))</f>
        <v/>
      </c>
      <c r="BA92" s="320" t="str">
        <f>IF('Input - Personnel'!BC43=0,"",ROUND('Input - Personnel'!$I43*'Input - Personnel'!BC43,2))</f>
        <v/>
      </c>
      <c r="BB92" s="320" t="str">
        <f>IF('Input - Personnel'!BD43=0,"",ROUND('Input - Personnel'!$I43*'Input - Personnel'!BD43,2))</f>
        <v/>
      </c>
      <c r="BC92" s="320" t="str">
        <f>IF('Input - Personnel'!BE43=0,"",ROUND('Input - Personnel'!$I43*'Input - Personnel'!BE43,2))</f>
        <v/>
      </c>
      <c r="BD92" s="320" t="str">
        <f>IF('Input - Personnel'!BF43=0,"",ROUND('Input - Personnel'!$I43*'Input - Personnel'!BF43,2))</f>
        <v/>
      </c>
      <c r="BE92" s="320" t="str">
        <f>IF('Input - Personnel'!BG43=0,"",ROUND('Input - Personnel'!$I43*'Input - Personnel'!BG43,2))</f>
        <v/>
      </c>
      <c r="BF92" s="320" t="str">
        <f>IF('Input - Personnel'!BH43=0,"",ROUND('Input - Personnel'!$I43*'Input - Personnel'!BH43,2))</f>
        <v/>
      </c>
      <c r="BG92" s="320" t="str">
        <f>IF('Input - Personnel'!BI43=0,"",ROUND('Input - Personnel'!$I43*'Input - Personnel'!BI43,2))</f>
        <v/>
      </c>
      <c r="BH92" s="320" t="str">
        <f>IF('Input - Personnel'!BJ43=0,"",ROUND('Input - Personnel'!$I43*'Input - Personnel'!BJ43,2))</f>
        <v/>
      </c>
      <c r="BI92" s="320" t="str">
        <f>IF('Input - Personnel'!BK43=0,"",ROUND('Input - Personnel'!$I43*'Input - Personnel'!BK43,2))</f>
        <v/>
      </c>
      <c r="BJ92" s="320" t="str">
        <f>IF('Input - Personnel'!BL43=0,"",ROUND('Input - Personnel'!$I43*'Input - Personnel'!BL43,2))</f>
        <v/>
      </c>
      <c r="BK92" s="320" t="str">
        <f>IF('Input - Personnel'!BM43=0,"",ROUND('Input - Personnel'!$I43*'Input - Personnel'!BM43,2))</f>
        <v/>
      </c>
      <c r="BL92" s="320" t="str">
        <f>IF('Input - Personnel'!BN43=0,"",ROUND('Input - Personnel'!$I43*'Input - Personnel'!BN43,2))</f>
        <v/>
      </c>
      <c r="BM92" s="320" t="str">
        <f>IF('Input - Personnel'!BO43=0,"",ROUND('Input - Personnel'!$I43*'Input - Personnel'!BO43,2))</f>
        <v/>
      </c>
      <c r="BN92" s="320" t="str">
        <f>IF('Input - Personnel'!BP43=0,"",ROUND('Input - Personnel'!$I43*'Input - Personnel'!BP43,2))</f>
        <v/>
      </c>
      <c r="BO92" s="320" t="str">
        <f>IF('Input - Personnel'!BQ43=0,"",ROUND('Input - Personnel'!$I43*'Input - Personnel'!BQ43,2))</f>
        <v/>
      </c>
      <c r="BP92" s="320" t="str">
        <f>IF('Input - Personnel'!BR43=0,"",ROUND('Input - Personnel'!$I43*'Input - Personnel'!BR43,2))</f>
        <v/>
      </c>
      <c r="BQ92" s="320" t="str">
        <f>IF('Input - Personnel'!BS43=0,"",ROUND('Input - Personnel'!$I43*'Input - Personnel'!BS43,2))</f>
        <v/>
      </c>
      <c r="BR92" s="320" t="str">
        <f>IF('Input - Personnel'!BT43=0,"",ROUND('Input - Personnel'!$I43*'Input - Personnel'!BT43,2))</f>
        <v/>
      </c>
      <c r="BS92" s="320" t="str">
        <f>IF('Input - Personnel'!BU43=0,"",ROUND('Input - Personnel'!$I43*'Input - Personnel'!BU43,2))</f>
        <v/>
      </c>
      <c r="BT92" s="320" t="str">
        <f>IF('Input - Personnel'!BV43=0,"",ROUND('Input - Personnel'!$I43*'Input - Personnel'!BV43,2))</f>
        <v/>
      </c>
      <c r="BU92" s="320" t="str">
        <f>IF('Input - Personnel'!BW43=0,"",ROUND('Input - Personnel'!$I43*'Input - Personnel'!BW43,2))</f>
        <v/>
      </c>
      <c r="BV92" s="320" t="str">
        <f>IF('Input - Personnel'!BX43=0,"",ROUND('Input - Personnel'!$I43*'Input - Personnel'!BX43,2))</f>
        <v/>
      </c>
      <c r="BW92" s="320" t="str">
        <f>IF('Input - Personnel'!BY43=0,"",ROUND('Input - Personnel'!$I43*'Input - Personnel'!BY43,2))</f>
        <v/>
      </c>
      <c r="BX92" s="320" t="str">
        <f>IF('Input - Personnel'!BZ43=0,"",ROUND('Input - Personnel'!$I43*'Input - Personnel'!BZ43,2))</f>
        <v/>
      </c>
      <c r="BY92" s="320" t="str">
        <f>IF('Input - Personnel'!CA43=0,"",ROUND('Input - Personnel'!$I43*'Input - Personnel'!CA43,2))</f>
        <v/>
      </c>
      <c r="BZ92" s="320" t="str">
        <f>IF('Input - Personnel'!CB43=0,"",ROUND('Input - Personnel'!$I43*'Input - Personnel'!CB43,2))</f>
        <v/>
      </c>
      <c r="CA92" s="320" t="str">
        <f>IF('Input - Personnel'!CC43=0,"",ROUND('Input - Personnel'!$I43*'Input - Personnel'!CC43,2))</f>
        <v/>
      </c>
      <c r="CB92" s="320" t="str">
        <f>IF('Input - Personnel'!CD43=0,"",ROUND('Input - Personnel'!$I43*'Input - Personnel'!CD43,2))</f>
        <v/>
      </c>
      <c r="CC92" s="320" t="str">
        <f>IF('Input - Personnel'!CE43=0,"",ROUND('Input - Personnel'!$I43*'Input - Personnel'!CE43,2))</f>
        <v/>
      </c>
      <c r="CD92" s="320" t="str">
        <f>IF('Input - Personnel'!CF43=0,"",ROUND('Input - Personnel'!$I43*'Input - Personnel'!CF43,2))</f>
        <v/>
      </c>
      <c r="CE92" s="320" t="str">
        <f>IF('Input - Personnel'!CG43=0,"",ROUND('Input - Personnel'!$I43*'Input - Personnel'!CG43,2))</f>
        <v/>
      </c>
      <c r="CF92" s="320" t="str">
        <f>IF('Input - Personnel'!CH43=0,"",ROUND('Input - Personnel'!$I43*'Input - Personnel'!CH43,2))</f>
        <v/>
      </c>
      <c r="CG92" s="320" t="str">
        <f>IF('Input - Personnel'!CI43=0,"",ROUND('Input - Personnel'!$I43*'Input - Personnel'!CI43,2))</f>
        <v/>
      </c>
      <c r="CH92" s="320" t="str">
        <f>IF('Input - Personnel'!CJ43=0,"",ROUND('Input - Personnel'!$I43*'Input - Personnel'!CJ43,2))</f>
        <v/>
      </c>
      <c r="CI92" s="320" t="str">
        <f>IF('Input - Personnel'!CK43=0,"",ROUND('Input - Personnel'!$I43*'Input - Personnel'!CK43,2))</f>
        <v/>
      </c>
      <c r="CJ92" s="320" t="str">
        <f>IF('Input - Personnel'!CL43=0,"",ROUND('Input - Personnel'!$I43*'Input - Personnel'!CL43,2))</f>
        <v/>
      </c>
      <c r="CK92" s="320" t="str">
        <f>IF('Input - Personnel'!CM43=0,"",ROUND('Input - Personnel'!$I43*'Input - Personnel'!CM43,2))</f>
        <v/>
      </c>
      <c r="CL92" s="320" t="str">
        <f>IF('Input - Personnel'!CN43=0,"",ROUND('Input - Personnel'!$I43*'Input - Personnel'!CN43,2))</f>
        <v/>
      </c>
      <c r="CM92" s="320" t="str">
        <f>IF('Input - Personnel'!CO43=0,"",ROUND('Input - Personnel'!$I43*'Input - Personnel'!CO43,2))</f>
        <v/>
      </c>
      <c r="CN92" s="320" t="str">
        <f>IF('Input - Personnel'!CP43=0,"",ROUND('Input - Personnel'!$I43*'Input - Personnel'!CP43,2))</f>
        <v/>
      </c>
      <c r="CO92" s="320" t="str">
        <f>IF('Input - Personnel'!CQ43=0,"",ROUND('Input - Personnel'!$I43*'Input - Personnel'!CQ43,2))</f>
        <v/>
      </c>
      <c r="CP92" s="320" t="str">
        <f>IF('Input - Personnel'!CR43=0,"",ROUND('Input - Personnel'!$I43*'Input - Personnel'!CR43,2))</f>
        <v/>
      </c>
      <c r="CQ92" s="320" t="str">
        <f>IF('Input - Personnel'!CS43=0,"",ROUND('Input - Personnel'!$I43*'Input - Personnel'!CS43,2))</f>
        <v/>
      </c>
      <c r="CR92" s="320" t="str">
        <f>IF('Input - Personnel'!CT43=0,"",ROUND('Input - Personnel'!$I43*'Input - Personnel'!CT43,2))</f>
        <v/>
      </c>
      <c r="CS92" s="320" t="str">
        <f>IF('Input - Personnel'!CU43=0,"",ROUND('Input - Personnel'!$I43*'Input - Personnel'!CU43,2))</f>
        <v/>
      </c>
      <c r="CT92" s="320" t="str">
        <f>IF('Input - Personnel'!CV43=0,"",ROUND('Input - Personnel'!$I43*'Input - Personnel'!CV43,2))</f>
        <v/>
      </c>
      <c r="CU92" s="320" t="str">
        <f>IF('Input - Personnel'!CW43=0,"",ROUND('Input - Personnel'!$I43*'Input - Personnel'!CW43,2))</f>
        <v/>
      </c>
      <c r="CV92" s="320" t="str">
        <f>IF('Input - Personnel'!CX43=0,"",ROUND('Input - Personnel'!$I43*'Input - Personnel'!CX43,2))</f>
        <v/>
      </c>
      <c r="CW92" s="320" t="str">
        <f>IF('Input - Personnel'!CY43=0,"",ROUND('Input - Personnel'!$I43*'Input - Personnel'!CY43,2))</f>
        <v/>
      </c>
      <c r="CX92" s="320" t="str">
        <f>IF('Input - Personnel'!CZ43=0,"",ROUND('Input - Personnel'!$I43*'Input - Personnel'!CZ43,2))</f>
        <v/>
      </c>
      <c r="CY92" s="320" t="str">
        <f>IF('Input - Personnel'!DA43=0,"",ROUND('Input - Personnel'!$I43*'Input - Personnel'!DA43,2))</f>
        <v/>
      </c>
      <c r="CZ92" s="320" t="str">
        <f>IF('Input - Personnel'!DB43=0,"",ROUND('Input - Personnel'!$I43*'Input - Personnel'!DB43,2))</f>
        <v/>
      </c>
      <c r="DA92" s="320" t="str">
        <f>IF('Input - Personnel'!DC43=0,"",ROUND('Input - Personnel'!$I43*'Input - Personnel'!DC43,2))</f>
        <v/>
      </c>
      <c r="DB92" s="320" t="str">
        <f>IF('Input - Personnel'!DD43=0,"",ROUND('Input - Personnel'!$I43*'Input - Personnel'!DD43,2))</f>
        <v/>
      </c>
      <c r="DC92" s="320" t="str">
        <f>IF('Input - Personnel'!DE43=0,"",ROUND('Input - Personnel'!$I43*'Input - Personnel'!DE43,2))</f>
        <v/>
      </c>
      <c r="DD92" s="320" t="str">
        <f>IF('Input - Personnel'!DF43=0,"",ROUND('Input - Personnel'!$I43*'Input - Personnel'!DF43,2))</f>
        <v/>
      </c>
      <c r="DE92" s="320" t="str">
        <f>IF('Input - Personnel'!DG43=0,"",ROUND('Input - Personnel'!$I43*'Input - Personnel'!DG43,2))</f>
        <v/>
      </c>
      <c r="DF92" s="320" t="str">
        <f>IF('Input - Personnel'!DH43=0,"",ROUND('Input - Personnel'!$I43*'Input - Personnel'!DH43,2))</f>
        <v/>
      </c>
      <c r="DG92" s="320" t="str">
        <f>IF('Input - Personnel'!DI43=0,"",ROUND('Input - Personnel'!$I43*'Input - Personnel'!DI43,2))</f>
        <v/>
      </c>
      <c r="DH92" s="320" t="str">
        <f>IF('Input - Personnel'!DJ43=0,"",ROUND('Input - Personnel'!$I43*'Input - Personnel'!DJ43,2))</f>
        <v/>
      </c>
      <c r="DI92" s="320" t="str">
        <f>IF('Input - Personnel'!DK43=0,"",ROUND('Input - Personnel'!$I43*'Input - Personnel'!DK43,2))</f>
        <v/>
      </c>
      <c r="DJ92" s="320" t="str">
        <f>IF('Input - Personnel'!DL43=0,"",ROUND('Input - Personnel'!$I43*'Input - Personnel'!DL43,2))</f>
        <v/>
      </c>
      <c r="DK92" s="320" t="str">
        <f>IF('Input - Personnel'!DM43=0,"",ROUND('Input - Personnel'!$I43*'Input - Personnel'!DM43,2))</f>
        <v/>
      </c>
      <c r="DL92" s="320" t="str">
        <f>IF('Input - Personnel'!DN43=0,"",ROUND('Input - Personnel'!$I43*'Input - Personnel'!DN43,2))</f>
        <v/>
      </c>
      <c r="DM92" s="320" t="str">
        <f>IF('Input - Personnel'!DO43=0,"",ROUND('Input - Personnel'!$I43*'Input - Personnel'!DO43,2))</f>
        <v/>
      </c>
      <c r="DN92" s="320" t="str">
        <f>IF('Input - Personnel'!DP43=0,"",ROUND('Input - Personnel'!$I43*'Input - Personnel'!DP43,2))</f>
        <v/>
      </c>
      <c r="DO92" s="320" t="str">
        <f>IF('Input - Personnel'!DQ43=0,"",ROUND('Input - Personnel'!$I43*'Input - Personnel'!DQ43,2))</f>
        <v/>
      </c>
      <c r="DP92" s="320" t="str">
        <f>IF('Input - Personnel'!DR43=0,"",ROUND('Input - Personnel'!$I43*'Input - Personnel'!DR43,2))</f>
        <v/>
      </c>
      <c r="DQ92" s="320" t="str">
        <f>IF('Input - Personnel'!DS43=0,"",ROUND('Input - Personnel'!$I43*'Input - Personnel'!DS43,2))</f>
        <v/>
      </c>
      <c r="DR92" s="320" t="str">
        <f>IF('Input - Personnel'!DT43=0,"",ROUND('Input - Personnel'!$I43*'Input - Personnel'!DT43,2))</f>
        <v/>
      </c>
      <c r="DS92" s="320" t="str">
        <f>IF('Input - Personnel'!DU43=0,"",ROUND('Input - Personnel'!$I43*'Input - Personnel'!DU43,2))</f>
        <v/>
      </c>
      <c r="DT92" s="320" t="str">
        <f>IF('Input - Personnel'!DV43=0,"",ROUND('Input - Personnel'!$I43*'Input - Personnel'!DV43,2))</f>
        <v/>
      </c>
      <c r="DU92" s="320" t="str">
        <f>IF('Input - Personnel'!DW43=0,"",ROUND('Input - Personnel'!$I43*'Input - Personnel'!DW43,2))</f>
        <v/>
      </c>
      <c r="DV92" s="320" t="str">
        <f>IF('Input - Personnel'!DX43=0,"",ROUND('Input - Personnel'!$I43*'Input - Personnel'!DX43,2))</f>
        <v/>
      </c>
      <c r="DW92" s="320" t="str">
        <f>IF('Input - Personnel'!DY43=0,"",ROUND('Input - Personnel'!$I43*'Input - Personnel'!DY43,2))</f>
        <v/>
      </c>
      <c r="DX92" s="320" t="str">
        <f>IF('Input - Personnel'!DZ43=0,"",ROUND('Input - Personnel'!$I43*'Input - Personnel'!DZ43,2))</f>
        <v/>
      </c>
      <c r="DY92" s="320" t="str">
        <f>IF('Input - Personnel'!EA43=0,"",ROUND('Input - Personnel'!$I43*'Input - Personnel'!EA43,2))</f>
        <v/>
      </c>
      <c r="DZ92" s="320" t="str">
        <f>IF('Input - Personnel'!EB43=0,"",ROUND('Input - Personnel'!$I43*'Input - Personnel'!EB43,2))</f>
        <v/>
      </c>
      <c r="EA92" s="320" t="str">
        <f>IF('Input - Personnel'!EC43=0,"",ROUND('Input - Personnel'!$I43*'Input - Personnel'!EC43,2))</f>
        <v/>
      </c>
      <c r="EB92" s="320" t="str">
        <f>IF('Input - Personnel'!ED43=0,"",ROUND('Input - Personnel'!$I43*'Input - Personnel'!ED43,2))</f>
        <v/>
      </c>
      <c r="EC92" s="320" t="str">
        <f>IF('Input - Personnel'!EE43=0,"",ROUND('Input - Personnel'!$I43*'Input - Personnel'!EE43,2))</f>
        <v/>
      </c>
      <c r="ED92" s="320" t="str">
        <f>IF('Input - Personnel'!EF43=0,"",ROUND('Input - Personnel'!$I43*'Input - Personnel'!EF43,2))</f>
        <v/>
      </c>
      <c r="EE92" s="320" t="str">
        <f>IF('Input - Personnel'!EG43=0,"",ROUND('Input - Personnel'!$I43*'Input - Personnel'!EG43,2))</f>
        <v/>
      </c>
      <c r="EF92" s="320" t="str">
        <f>IF('Input - Personnel'!EH43=0,"",ROUND('Input - Personnel'!$I43*'Input - Personnel'!EH43,2))</f>
        <v/>
      </c>
      <c r="EG92" s="320" t="str">
        <f>IF('Input - Personnel'!EI43=0,"",ROUND('Input - Personnel'!$I43*'Input - Personnel'!EI43,2))</f>
        <v/>
      </c>
      <c r="EH92" s="320" t="str">
        <f>IF('Input - Personnel'!EJ43=0,"",ROUND('Input - Personnel'!$I43*'Input - Personnel'!EJ43,2))</f>
        <v/>
      </c>
      <c r="EI92" s="320" t="str">
        <f>IF('Input - Personnel'!EK43=0,"",ROUND('Input - Personnel'!$I43*'Input - Personnel'!EK43,2))</f>
        <v/>
      </c>
      <c r="EJ92" s="320" t="str">
        <f>IF('Input - Personnel'!EL43=0,"",ROUND('Input - Personnel'!$I43*'Input - Personnel'!EL43,2))</f>
        <v/>
      </c>
      <c r="EK92" s="320" t="str">
        <f>IF('Input - Personnel'!EM43=0,"",ROUND('Input - Personnel'!$I43*'Input - Personnel'!EM43,2))</f>
        <v/>
      </c>
      <c r="EL92" s="320" t="str">
        <f>IF('Input - Personnel'!EN43=0,"",ROUND('Input - Personnel'!$I43*'Input - Personnel'!EN43,2))</f>
        <v/>
      </c>
      <c r="EM92" s="320" t="str">
        <f>IF('Input - Personnel'!EO43=0,"",ROUND('Input - Personnel'!$I43*'Input - Personnel'!EO43,2))</f>
        <v/>
      </c>
      <c r="EN92" s="320" t="str">
        <f>IF('Input - Personnel'!EP43=0,"",ROUND('Input - Personnel'!$I43*'Input - Personnel'!EP43,2))</f>
        <v/>
      </c>
      <c r="EO92" s="320" t="str">
        <f>IF('Input - Personnel'!EQ43=0,"",ROUND('Input - Personnel'!$I43*'Input - Personnel'!EQ43,2))</f>
        <v/>
      </c>
      <c r="EP92" s="320" t="str">
        <f>IF('Input - Personnel'!ER43=0,"",ROUND('Input - Personnel'!$I43*'Input - Personnel'!ER43,2))</f>
        <v/>
      </c>
      <c r="EQ92" s="320" t="str">
        <f>IF('Input - Personnel'!ES43=0,"",ROUND('Input - Personnel'!$I43*'Input - Personnel'!ES43,2))</f>
        <v/>
      </c>
      <c r="ER92" s="320" t="str">
        <f>IF('Input - Personnel'!ET43=0,"",ROUND('Input - Personnel'!$I43*'Input - Personnel'!ET43,2))</f>
        <v/>
      </c>
      <c r="ES92" s="320" t="str">
        <f>IF('Input - Personnel'!EU43=0,"",ROUND('Input - Personnel'!$I43*'Input - Personnel'!EU43,2))</f>
        <v/>
      </c>
    </row>
    <row r="93" spans="1:149" s="25" customFormat="1">
      <c r="A93" s="853" t="str">
        <f>IF('Input - Personnel'!A44=0,"",_xlfn.CONCAT('Input - Personnel'!A44,"  / ",'Input - Personnel'!C44))</f>
        <v/>
      </c>
      <c r="B93" s="854"/>
      <c r="C93" s="869"/>
      <c r="D93" s="317" t="str">
        <f>IF('Input - Personnel'!G44=0,"",'Input - Personnel'!G44)</f>
        <v/>
      </c>
      <c r="E93" s="337" t="str">
        <f>IF('Input - Personnel'!D44=0,"",'Input - Personnel'!D44)</f>
        <v/>
      </c>
      <c r="F93" s="335" t="str">
        <f>IF('Input - Personnel'!E44=0,"",SUM('Input - Personnel'!E44,'Input - Personnel'!F44))</f>
        <v/>
      </c>
      <c r="G93" s="329" t="str">
        <f>IF('Input - Personnel'!H44=0,"",'Input - Personnel'!H44)</f>
        <v/>
      </c>
      <c r="H93" s="320" t="str">
        <f t="shared" si="16"/>
        <v/>
      </c>
      <c r="I93" s="320" t="str">
        <f>IF('Input - Personnel'!K44=0,"",ROUND('Input - Personnel'!$I44*'Input - Personnel'!K44,2))</f>
        <v/>
      </c>
      <c r="J93" s="320" t="str">
        <f>IF('Input - Personnel'!L44=0,"",ROUND('Input - Personnel'!$I44*'Input - Personnel'!L44,2))</f>
        <v/>
      </c>
      <c r="K93" s="320" t="str">
        <f>IF('Input - Personnel'!M44=0,"",ROUND('Input - Personnel'!$I44*'Input - Personnel'!M44,2))</f>
        <v/>
      </c>
      <c r="L93" s="320" t="str">
        <f>IF('Input - Personnel'!N44=0,"",ROUND('Input - Personnel'!$I44*'Input - Personnel'!N44,2))</f>
        <v/>
      </c>
      <c r="M93" s="320" t="str">
        <f>IF('Input - Personnel'!O44=0,"",ROUND('Input - Personnel'!$I44*'Input - Personnel'!O44,2))</f>
        <v/>
      </c>
      <c r="N93" s="320" t="str">
        <f>IF('Input - Personnel'!P44=0,"",ROUND('Input - Personnel'!$I44*'Input - Personnel'!P44,2))</f>
        <v/>
      </c>
      <c r="O93" s="320" t="str">
        <f>IF('Input - Personnel'!Q44=0,"",ROUND('Input - Personnel'!$I44*'Input - Personnel'!Q44,2))</f>
        <v/>
      </c>
      <c r="P93" s="320" t="str">
        <f>IF('Input - Personnel'!R44=0,"",ROUND('Input - Personnel'!$I44*'Input - Personnel'!R44,2))</f>
        <v/>
      </c>
      <c r="Q93" s="320" t="str">
        <f>IF('Input - Personnel'!S44=0,"",ROUND('Input - Personnel'!$I44*'Input - Personnel'!S44,2))</f>
        <v/>
      </c>
      <c r="R93" s="320" t="str">
        <f>IF('Input - Personnel'!T44=0,"",ROUND('Input - Personnel'!$I44*'Input - Personnel'!T44,2))</f>
        <v/>
      </c>
      <c r="S93" s="320" t="str">
        <f>IF('Input - Personnel'!U44=0,"",ROUND('Input - Personnel'!$I44*'Input - Personnel'!U44,2))</f>
        <v/>
      </c>
      <c r="T93" s="320" t="str">
        <f>IF('Input - Personnel'!V44=0,"",ROUND('Input - Personnel'!$I44*'Input - Personnel'!V44,2))</f>
        <v/>
      </c>
      <c r="U93" s="320" t="str">
        <f>IF('Input - Personnel'!W44=0,"",ROUND('Input - Personnel'!$I44*'Input - Personnel'!W44,2))</f>
        <v/>
      </c>
      <c r="V93" s="320" t="str">
        <f>IF('Input - Personnel'!X44=0,"",ROUND('Input - Personnel'!$I44*'Input - Personnel'!X44,2))</f>
        <v/>
      </c>
      <c r="W93" s="320" t="str">
        <f>IF('Input - Personnel'!Y44=0,"",ROUND('Input - Personnel'!$I44*'Input - Personnel'!Y44,2))</f>
        <v/>
      </c>
      <c r="X93" s="320" t="str">
        <f>IF('Input - Personnel'!Z44=0,"",ROUND('Input - Personnel'!$I44*'Input - Personnel'!Z44,2))</f>
        <v/>
      </c>
      <c r="Y93" s="320" t="str">
        <f>IF('Input - Personnel'!AA44=0,"",ROUND('Input - Personnel'!$I44*'Input - Personnel'!AA44,2))</f>
        <v/>
      </c>
      <c r="Z93" s="320" t="str">
        <f>IF('Input - Personnel'!AB44=0,"",ROUND('Input - Personnel'!$I44*'Input - Personnel'!AB44,2))</f>
        <v/>
      </c>
      <c r="AA93" s="320" t="str">
        <f>IF('Input - Personnel'!AC44=0,"",ROUND('Input - Personnel'!$I44*'Input - Personnel'!AC44,2))</f>
        <v/>
      </c>
      <c r="AB93" s="320" t="str">
        <f>IF('Input - Personnel'!AD44=0,"",ROUND('Input - Personnel'!$I44*'Input - Personnel'!AD44,2))</f>
        <v/>
      </c>
      <c r="AC93" s="320" t="str">
        <f>IF('Input - Personnel'!AE44=0,"",ROUND('Input - Personnel'!$I44*'Input - Personnel'!AE44,2))</f>
        <v/>
      </c>
      <c r="AD93" s="320" t="str">
        <f>IF('Input - Personnel'!AF44=0,"",ROUND('Input - Personnel'!$I44*'Input - Personnel'!AF44,2))</f>
        <v/>
      </c>
      <c r="AE93" s="320" t="str">
        <f>IF('Input - Personnel'!AG44=0,"",ROUND('Input - Personnel'!$I44*'Input - Personnel'!AG44,2))</f>
        <v/>
      </c>
      <c r="AF93" s="320" t="str">
        <f>IF('Input - Personnel'!AH44=0,"",ROUND('Input - Personnel'!$I44*'Input - Personnel'!AH44,2))</f>
        <v/>
      </c>
      <c r="AG93" s="320" t="str">
        <f>IF('Input - Personnel'!AI44=0,"",ROUND('Input - Personnel'!$I44*'Input - Personnel'!AI44,2))</f>
        <v/>
      </c>
      <c r="AH93" s="320" t="str">
        <f>IF('Input - Personnel'!AJ44=0,"",ROUND('Input - Personnel'!$I44*'Input - Personnel'!AJ44,2))</f>
        <v/>
      </c>
      <c r="AI93" s="320" t="str">
        <f>IF('Input - Personnel'!AK44=0,"",ROUND('Input - Personnel'!$I44*'Input - Personnel'!AK44,2))</f>
        <v/>
      </c>
      <c r="AJ93" s="320" t="str">
        <f>IF('Input - Personnel'!AL44=0,"",ROUND('Input - Personnel'!$I44*'Input - Personnel'!AL44,2))</f>
        <v/>
      </c>
      <c r="AK93" s="320" t="str">
        <f>IF('Input - Personnel'!AM44=0,"",ROUND('Input - Personnel'!$I44*'Input - Personnel'!AM44,2))</f>
        <v/>
      </c>
      <c r="AL93" s="320" t="str">
        <f>IF('Input - Personnel'!AN44=0,"",ROUND('Input - Personnel'!$I44*'Input - Personnel'!AN44,2))</f>
        <v/>
      </c>
      <c r="AM93" s="320" t="str">
        <f>IF('Input - Personnel'!AO44=0,"",ROUND('Input - Personnel'!$I44*'Input - Personnel'!AO44,2))</f>
        <v/>
      </c>
      <c r="AN93" s="320" t="str">
        <f>IF('Input - Personnel'!AP44=0,"",ROUND('Input - Personnel'!$I44*'Input - Personnel'!AP44,2))</f>
        <v/>
      </c>
      <c r="AO93" s="320" t="str">
        <f>IF('Input - Personnel'!AQ44=0,"",ROUND('Input - Personnel'!$I44*'Input - Personnel'!AQ44,2))</f>
        <v/>
      </c>
      <c r="AP93" s="320" t="str">
        <f>IF('Input - Personnel'!AR44=0,"",ROUND('Input - Personnel'!$I44*'Input - Personnel'!AR44,2))</f>
        <v/>
      </c>
      <c r="AQ93" s="320" t="str">
        <f>IF('Input - Personnel'!AS44=0,"",ROUND('Input - Personnel'!$I44*'Input - Personnel'!AS44,2))</f>
        <v/>
      </c>
      <c r="AR93" s="320" t="str">
        <f>IF('Input - Personnel'!AT44=0,"",ROUND('Input - Personnel'!$I44*'Input - Personnel'!AT44,2))</f>
        <v/>
      </c>
      <c r="AS93" s="320" t="str">
        <f>IF('Input - Personnel'!AU44=0,"",ROUND('Input - Personnel'!$I44*'Input - Personnel'!AU44,2))</f>
        <v/>
      </c>
      <c r="AT93" s="320" t="str">
        <f>IF('Input - Personnel'!AV44=0,"",ROUND('Input - Personnel'!$I44*'Input - Personnel'!AV44,2))</f>
        <v/>
      </c>
      <c r="AU93" s="320" t="str">
        <f>IF('Input - Personnel'!AW44=0,"",ROUND('Input - Personnel'!$I44*'Input - Personnel'!AW44,2))</f>
        <v/>
      </c>
      <c r="AV93" s="320" t="str">
        <f>IF('Input - Personnel'!AX44=0,"",ROUND('Input - Personnel'!$I44*'Input - Personnel'!AX44,2))</f>
        <v/>
      </c>
      <c r="AW93" s="320" t="str">
        <f>IF('Input - Personnel'!AY44=0,"",ROUND('Input - Personnel'!$I44*'Input - Personnel'!AY44,2))</f>
        <v/>
      </c>
      <c r="AX93" s="320" t="str">
        <f>IF('Input - Personnel'!AZ44=0,"",ROUND('Input - Personnel'!$I44*'Input - Personnel'!AZ44,2))</f>
        <v/>
      </c>
      <c r="AY93" s="320" t="str">
        <f>IF('Input - Personnel'!BA44=0,"",ROUND('Input - Personnel'!$I44*'Input - Personnel'!BA44,2))</f>
        <v/>
      </c>
      <c r="AZ93" s="320" t="str">
        <f>IF('Input - Personnel'!BB44=0,"",ROUND('Input - Personnel'!$I44*'Input - Personnel'!BB44,2))</f>
        <v/>
      </c>
      <c r="BA93" s="320" t="str">
        <f>IF('Input - Personnel'!BC44=0,"",ROUND('Input - Personnel'!$I44*'Input - Personnel'!BC44,2))</f>
        <v/>
      </c>
      <c r="BB93" s="320" t="str">
        <f>IF('Input - Personnel'!BD44=0,"",ROUND('Input - Personnel'!$I44*'Input - Personnel'!BD44,2))</f>
        <v/>
      </c>
      <c r="BC93" s="320" t="str">
        <f>IF('Input - Personnel'!BE44=0,"",ROUND('Input - Personnel'!$I44*'Input - Personnel'!BE44,2))</f>
        <v/>
      </c>
      <c r="BD93" s="320" t="str">
        <f>IF('Input - Personnel'!BF44=0,"",ROUND('Input - Personnel'!$I44*'Input - Personnel'!BF44,2))</f>
        <v/>
      </c>
      <c r="BE93" s="320" t="str">
        <f>IF('Input - Personnel'!BG44=0,"",ROUND('Input - Personnel'!$I44*'Input - Personnel'!BG44,2))</f>
        <v/>
      </c>
      <c r="BF93" s="320" t="str">
        <f>IF('Input - Personnel'!BH44=0,"",ROUND('Input - Personnel'!$I44*'Input - Personnel'!BH44,2))</f>
        <v/>
      </c>
      <c r="BG93" s="320" t="str">
        <f>IF('Input - Personnel'!BI44=0,"",ROUND('Input - Personnel'!$I44*'Input - Personnel'!BI44,2))</f>
        <v/>
      </c>
      <c r="BH93" s="320" t="str">
        <f>IF('Input - Personnel'!BJ44=0,"",ROUND('Input - Personnel'!$I44*'Input - Personnel'!BJ44,2))</f>
        <v/>
      </c>
      <c r="BI93" s="320" t="str">
        <f>IF('Input - Personnel'!BK44=0,"",ROUND('Input - Personnel'!$I44*'Input - Personnel'!BK44,2))</f>
        <v/>
      </c>
      <c r="BJ93" s="320" t="str">
        <f>IF('Input - Personnel'!BL44=0,"",ROUND('Input - Personnel'!$I44*'Input - Personnel'!BL44,2))</f>
        <v/>
      </c>
      <c r="BK93" s="320" t="str">
        <f>IF('Input - Personnel'!BM44=0,"",ROUND('Input - Personnel'!$I44*'Input - Personnel'!BM44,2))</f>
        <v/>
      </c>
      <c r="BL93" s="320" t="str">
        <f>IF('Input - Personnel'!BN44=0,"",ROUND('Input - Personnel'!$I44*'Input - Personnel'!BN44,2))</f>
        <v/>
      </c>
      <c r="BM93" s="320" t="str">
        <f>IF('Input - Personnel'!BO44=0,"",ROUND('Input - Personnel'!$I44*'Input - Personnel'!BO44,2))</f>
        <v/>
      </c>
      <c r="BN93" s="320" t="str">
        <f>IF('Input - Personnel'!BP44=0,"",ROUND('Input - Personnel'!$I44*'Input - Personnel'!BP44,2))</f>
        <v/>
      </c>
      <c r="BO93" s="320" t="str">
        <f>IF('Input - Personnel'!BQ44=0,"",ROUND('Input - Personnel'!$I44*'Input - Personnel'!BQ44,2))</f>
        <v/>
      </c>
      <c r="BP93" s="320" t="str">
        <f>IF('Input - Personnel'!BR44=0,"",ROUND('Input - Personnel'!$I44*'Input - Personnel'!BR44,2))</f>
        <v/>
      </c>
      <c r="BQ93" s="320" t="str">
        <f>IF('Input - Personnel'!BS44=0,"",ROUND('Input - Personnel'!$I44*'Input - Personnel'!BS44,2))</f>
        <v/>
      </c>
      <c r="BR93" s="320" t="str">
        <f>IF('Input - Personnel'!BT44=0,"",ROUND('Input - Personnel'!$I44*'Input - Personnel'!BT44,2))</f>
        <v/>
      </c>
      <c r="BS93" s="320" t="str">
        <f>IF('Input - Personnel'!BU44=0,"",ROUND('Input - Personnel'!$I44*'Input - Personnel'!BU44,2))</f>
        <v/>
      </c>
      <c r="BT93" s="320" t="str">
        <f>IF('Input - Personnel'!BV44=0,"",ROUND('Input - Personnel'!$I44*'Input - Personnel'!BV44,2))</f>
        <v/>
      </c>
      <c r="BU93" s="320" t="str">
        <f>IF('Input - Personnel'!BW44=0,"",ROUND('Input - Personnel'!$I44*'Input - Personnel'!BW44,2))</f>
        <v/>
      </c>
      <c r="BV93" s="320" t="str">
        <f>IF('Input - Personnel'!BX44=0,"",ROUND('Input - Personnel'!$I44*'Input - Personnel'!BX44,2))</f>
        <v/>
      </c>
      <c r="BW93" s="320" t="str">
        <f>IF('Input - Personnel'!BY44=0,"",ROUND('Input - Personnel'!$I44*'Input - Personnel'!BY44,2))</f>
        <v/>
      </c>
      <c r="BX93" s="320" t="str">
        <f>IF('Input - Personnel'!BZ44=0,"",ROUND('Input - Personnel'!$I44*'Input - Personnel'!BZ44,2))</f>
        <v/>
      </c>
      <c r="BY93" s="320" t="str">
        <f>IF('Input - Personnel'!CA44=0,"",ROUND('Input - Personnel'!$I44*'Input - Personnel'!CA44,2))</f>
        <v/>
      </c>
      <c r="BZ93" s="320" t="str">
        <f>IF('Input - Personnel'!CB44=0,"",ROUND('Input - Personnel'!$I44*'Input - Personnel'!CB44,2))</f>
        <v/>
      </c>
      <c r="CA93" s="320" t="str">
        <f>IF('Input - Personnel'!CC44=0,"",ROUND('Input - Personnel'!$I44*'Input - Personnel'!CC44,2))</f>
        <v/>
      </c>
      <c r="CB93" s="320" t="str">
        <f>IF('Input - Personnel'!CD44=0,"",ROUND('Input - Personnel'!$I44*'Input - Personnel'!CD44,2))</f>
        <v/>
      </c>
      <c r="CC93" s="320" t="str">
        <f>IF('Input - Personnel'!CE44=0,"",ROUND('Input - Personnel'!$I44*'Input - Personnel'!CE44,2))</f>
        <v/>
      </c>
      <c r="CD93" s="320" t="str">
        <f>IF('Input - Personnel'!CF44=0,"",ROUND('Input - Personnel'!$I44*'Input - Personnel'!CF44,2))</f>
        <v/>
      </c>
      <c r="CE93" s="320" t="str">
        <f>IF('Input - Personnel'!CG44=0,"",ROUND('Input - Personnel'!$I44*'Input - Personnel'!CG44,2))</f>
        <v/>
      </c>
      <c r="CF93" s="320" t="str">
        <f>IF('Input - Personnel'!CH44=0,"",ROUND('Input - Personnel'!$I44*'Input - Personnel'!CH44,2))</f>
        <v/>
      </c>
      <c r="CG93" s="320" t="str">
        <f>IF('Input - Personnel'!CI44=0,"",ROUND('Input - Personnel'!$I44*'Input - Personnel'!CI44,2))</f>
        <v/>
      </c>
      <c r="CH93" s="320" t="str">
        <f>IF('Input - Personnel'!CJ44=0,"",ROUND('Input - Personnel'!$I44*'Input - Personnel'!CJ44,2))</f>
        <v/>
      </c>
      <c r="CI93" s="320" t="str">
        <f>IF('Input - Personnel'!CK44=0,"",ROUND('Input - Personnel'!$I44*'Input - Personnel'!CK44,2))</f>
        <v/>
      </c>
      <c r="CJ93" s="320" t="str">
        <f>IF('Input - Personnel'!CL44=0,"",ROUND('Input - Personnel'!$I44*'Input - Personnel'!CL44,2))</f>
        <v/>
      </c>
      <c r="CK93" s="320" t="str">
        <f>IF('Input - Personnel'!CM44=0,"",ROUND('Input - Personnel'!$I44*'Input - Personnel'!CM44,2))</f>
        <v/>
      </c>
      <c r="CL93" s="320" t="str">
        <f>IF('Input - Personnel'!CN44=0,"",ROUND('Input - Personnel'!$I44*'Input - Personnel'!CN44,2))</f>
        <v/>
      </c>
      <c r="CM93" s="320" t="str">
        <f>IF('Input - Personnel'!CO44=0,"",ROUND('Input - Personnel'!$I44*'Input - Personnel'!CO44,2))</f>
        <v/>
      </c>
      <c r="CN93" s="320" t="str">
        <f>IF('Input - Personnel'!CP44=0,"",ROUND('Input - Personnel'!$I44*'Input - Personnel'!CP44,2))</f>
        <v/>
      </c>
      <c r="CO93" s="320" t="str">
        <f>IF('Input - Personnel'!CQ44=0,"",ROUND('Input - Personnel'!$I44*'Input - Personnel'!CQ44,2))</f>
        <v/>
      </c>
      <c r="CP93" s="320" t="str">
        <f>IF('Input - Personnel'!CR44=0,"",ROUND('Input - Personnel'!$I44*'Input - Personnel'!CR44,2))</f>
        <v/>
      </c>
      <c r="CQ93" s="320" t="str">
        <f>IF('Input - Personnel'!CS44=0,"",ROUND('Input - Personnel'!$I44*'Input - Personnel'!CS44,2))</f>
        <v/>
      </c>
      <c r="CR93" s="320" t="str">
        <f>IF('Input - Personnel'!CT44=0,"",ROUND('Input - Personnel'!$I44*'Input - Personnel'!CT44,2))</f>
        <v/>
      </c>
      <c r="CS93" s="320" t="str">
        <f>IF('Input - Personnel'!CU44=0,"",ROUND('Input - Personnel'!$I44*'Input - Personnel'!CU44,2))</f>
        <v/>
      </c>
      <c r="CT93" s="320" t="str">
        <f>IF('Input - Personnel'!CV44=0,"",ROUND('Input - Personnel'!$I44*'Input - Personnel'!CV44,2))</f>
        <v/>
      </c>
      <c r="CU93" s="320" t="str">
        <f>IF('Input - Personnel'!CW44=0,"",ROUND('Input - Personnel'!$I44*'Input - Personnel'!CW44,2))</f>
        <v/>
      </c>
      <c r="CV93" s="320" t="str">
        <f>IF('Input - Personnel'!CX44=0,"",ROUND('Input - Personnel'!$I44*'Input - Personnel'!CX44,2))</f>
        <v/>
      </c>
      <c r="CW93" s="320" t="str">
        <f>IF('Input - Personnel'!CY44=0,"",ROUND('Input - Personnel'!$I44*'Input - Personnel'!CY44,2))</f>
        <v/>
      </c>
      <c r="CX93" s="320" t="str">
        <f>IF('Input - Personnel'!CZ44=0,"",ROUND('Input - Personnel'!$I44*'Input - Personnel'!CZ44,2))</f>
        <v/>
      </c>
      <c r="CY93" s="320" t="str">
        <f>IF('Input - Personnel'!DA44=0,"",ROUND('Input - Personnel'!$I44*'Input - Personnel'!DA44,2))</f>
        <v/>
      </c>
      <c r="CZ93" s="320" t="str">
        <f>IF('Input - Personnel'!DB44=0,"",ROUND('Input - Personnel'!$I44*'Input - Personnel'!DB44,2))</f>
        <v/>
      </c>
      <c r="DA93" s="320" t="str">
        <f>IF('Input - Personnel'!DC44=0,"",ROUND('Input - Personnel'!$I44*'Input - Personnel'!DC44,2))</f>
        <v/>
      </c>
      <c r="DB93" s="320" t="str">
        <f>IF('Input - Personnel'!DD44=0,"",ROUND('Input - Personnel'!$I44*'Input - Personnel'!DD44,2))</f>
        <v/>
      </c>
      <c r="DC93" s="320" t="str">
        <f>IF('Input - Personnel'!DE44=0,"",ROUND('Input - Personnel'!$I44*'Input - Personnel'!DE44,2))</f>
        <v/>
      </c>
      <c r="DD93" s="320" t="str">
        <f>IF('Input - Personnel'!DF44=0,"",ROUND('Input - Personnel'!$I44*'Input - Personnel'!DF44,2))</f>
        <v/>
      </c>
      <c r="DE93" s="320" t="str">
        <f>IF('Input - Personnel'!DG44=0,"",ROUND('Input - Personnel'!$I44*'Input - Personnel'!DG44,2))</f>
        <v/>
      </c>
      <c r="DF93" s="320" t="str">
        <f>IF('Input - Personnel'!DH44=0,"",ROUND('Input - Personnel'!$I44*'Input - Personnel'!DH44,2))</f>
        <v/>
      </c>
      <c r="DG93" s="320" t="str">
        <f>IF('Input - Personnel'!DI44=0,"",ROUND('Input - Personnel'!$I44*'Input - Personnel'!DI44,2))</f>
        <v/>
      </c>
      <c r="DH93" s="320" t="str">
        <f>IF('Input - Personnel'!DJ44=0,"",ROUND('Input - Personnel'!$I44*'Input - Personnel'!DJ44,2))</f>
        <v/>
      </c>
      <c r="DI93" s="320" t="str">
        <f>IF('Input - Personnel'!DK44=0,"",ROUND('Input - Personnel'!$I44*'Input - Personnel'!DK44,2))</f>
        <v/>
      </c>
      <c r="DJ93" s="320" t="str">
        <f>IF('Input - Personnel'!DL44=0,"",ROUND('Input - Personnel'!$I44*'Input - Personnel'!DL44,2))</f>
        <v/>
      </c>
      <c r="DK93" s="320" t="str">
        <f>IF('Input - Personnel'!DM44=0,"",ROUND('Input - Personnel'!$I44*'Input - Personnel'!DM44,2))</f>
        <v/>
      </c>
      <c r="DL93" s="320" t="str">
        <f>IF('Input - Personnel'!DN44=0,"",ROUND('Input - Personnel'!$I44*'Input - Personnel'!DN44,2))</f>
        <v/>
      </c>
      <c r="DM93" s="320" t="str">
        <f>IF('Input - Personnel'!DO44=0,"",ROUND('Input - Personnel'!$I44*'Input - Personnel'!DO44,2))</f>
        <v/>
      </c>
      <c r="DN93" s="320" t="str">
        <f>IF('Input - Personnel'!DP44=0,"",ROUND('Input - Personnel'!$I44*'Input - Personnel'!DP44,2))</f>
        <v/>
      </c>
      <c r="DO93" s="320" t="str">
        <f>IF('Input - Personnel'!DQ44=0,"",ROUND('Input - Personnel'!$I44*'Input - Personnel'!DQ44,2))</f>
        <v/>
      </c>
      <c r="DP93" s="320" t="str">
        <f>IF('Input - Personnel'!DR44=0,"",ROUND('Input - Personnel'!$I44*'Input - Personnel'!DR44,2))</f>
        <v/>
      </c>
      <c r="DQ93" s="320" t="str">
        <f>IF('Input - Personnel'!DS44=0,"",ROUND('Input - Personnel'!$I44*'Input - Personnel'!DS44,2))</f>
        <v/>
      </c>
      <c r="DR93" s="320" t="str">
        <f>IF('Input - Personnel'!DT44=0,"",ROUND('Input - Personnel'!$I44*'Input - Personnel'!DT44,2))</f>
        <v/>
      </c>
      <c r="DS93" s="320" t="str">
        <f>IF('Input - Personnel'!DU44=0,"",ROUND('Input - Personnel'!$I44*'Input - Personnel'!DU44,2))</f>
        <v/>
      </c>
      <c r="DT93" s="320" t="str">
        <f>IF('Input - Personnel'!DV44=0,"",ROUND('Input - Personnel'!$I44*'Input - Personnel'!DV44,2))</f>
        <v/>
      </c>
      <c r="DU93" s="320" t="str">
        <f>IF('Input - Personnel'!DW44=0,"",ROUND('Input - Personnel'!$I44*'Input - Personnel'!DW44,2))</f>
        <v/>
      </c>
      <c r="DV93" s="320" t="str">
        <f>IF('Input - Personnel'!DX44=0,"",ROUND('Input - Personnel'!$I44*'Input - Personnel'!DX44,2))</f>
        <v/>
      </c>
      <c r="DW93" s="320" t="str">
        <f>IF('Input - Personnel'!DY44=0,"",ROUND('Input - Personnel'!$I44*'Input - Personnel'!DY44,2))</f>
        <v/>
      </c>
      <c r="DX93" s="320" t="str">
        <f>IF('Input - Personnel'!DZ44=0,"",ROUND('Input - Personnel'!$I44*'Input - Personnel'!DZ44,2))</f>
        <v/>
      </c>
      <c r="DY93" s="320" t="str">
        <f>IF('Input - Personnel'!EA44=0,"",ROUND('Input - Personnel'!$I44*'Input - Personnel'!EA44,2))</f>
        <v/>
      </c>
      <c r="DZ93" s="320" t="str">
        <f>IF('Input - Personnel'!EB44=0,"",ROUND('Input - Personnel'!$I44*'Input - Personnel'!EB44,2))</f>
        <v/>
      </c>
      <c r="EA93" s="320" t="str">
        <f>IF('Input - Personnel'!EC44=0,"",ROUND('Input - Personnel'!$I44*'Input - Personnel'!EC44,2))</f>
        <v/>
      </c>
      <c r="EB93" s="320" t="str">
        <f>IF('Input - Personnel'!ED44=0,"",ROUND('Input - Personnel'!$I44*'Input - Personnel'!ED44,2))</f>
        <v/>
      </c>
      <c r="EC93" s="320" t="str">
        <f>IF('Input - Personnel'!EE44=0,"",ROUND('Input - Personnel'!$I44*'Input - Personnel'!EE44,2))</f>
        <v/>
      </c>
      <c r="ED93" s="320" t="str">
        <f>IF('Input - Personnel'!EF44=0,"",ROUND('Input - Personnel'!$I44*'Input - Personnel'!EF44,2))</f>
        <v/>
      </c>
      <c r="EE93" s="320" t="str">
        <f>IF('Input - Personnel'!EG44=0,"",ROUND('Input - Personnel'!$I44*'Input - Personnel'!EG44,2))</f>
        <v/>
      </c>
      <c r="EF93" s="320" t="str">
        <f>IF('Input - Personnel'!EH44=0,"",ROUND('Input - Personnel'!$I44*'Input - Personnel'!EH44,2))</f>
        <v/>
      </c>
      <c r="EG93" s="320" t="str">
        <f>IF('Input - Personnel'!EI44=0,"",ROUND('Input - Personnel'!$I44*'Input - Personnel'!EI44,2))</f>
        <v/>
      </c>
      <c r="EH93" s="320" t="str">
        <f>IF('Input - Personnel'!EJ44=0,"",ROUND('Input - Personnel'!$I44*'Input - Personnel'!EJ44,2))</f>
        <v/>
      </c>
      <c r="EI93" s="320" t="str">
        <f>IF('Input - Personnel'!EK44=0,"",ROUND('Input - Personnel'!$I44*'Input - Personnel'!EK44,2))</f>
        <v/>
      </c>
      <c r="EJ93" s="320" t="str">
        <f>IF('Input - Personnel'!EL44=0,"",ROUND('Input - Personnel'!$I44*'Input - Personnel'!EL44,2))</f>
        <v/>
      </c>
      <c r="EK93" s="320" t="str">
        <f>IF('Input - Personnel'!EM44=0,"",ROUND('Input - Personnel'!$I44*'Input - Personnel'!EM44,2))</f>
        <v/>
      </c>
      <c r="EL93" s="320" t="str">
        <f>IF('Input - Personnel'!EN44=0,"",ROUND('Input - Personnel'!$I44*'Input - Personnel'!EN44,2))</f>
        <v/>
      </c>
      <c r="EM93" s="320" t="str">
        <f>IF('Input - Personnel'!EO44=0,"",ROUND('Input - Personnel'!$I44*'Input - Personnel'!EO44,2))</f>
        <v/>
      </c>
      <c r="EN93" s="320" t="str">
        <f>IF('Input - Personnel'!EP44=0,"",ROUND('Input - Personnel'!$I44*'Input - Personnel'!EP44,2))</f>
        <v/>
      </c>
      <c r="EO93" s="320" t="str">
        <f>IF('Input - Personnel'!EQ44=0,"",ROUND('Input - Personnel'!$I44*'Input - Personnel'!EQ44,2))</f>
        <v/>
      </c>
      <c r="EP93" s="320" t="str">
        <f>IF('Input - Personnel'!ER44=0,"",ROUND('Input - Personnel'!$I44*'Input - Personnel'!ER44,2))</f>
        <v/>
      </c>
      <c r="EQ93" s="320" t="str">
        <f>IF('Input - Personnel'!ES44=0,"",ROUND('Input - Personnel'!$I44*'Input - Personnel'!ES44,2))</f>
        <v/>
      </c>
      <c r="ER93" s="320" t="str">
        <f>IF('Input - Personnel'!ET44=0,"",ROUND('Input - Personnel'!$I44*'Input - Personnel'!ET44,2))</f>
        <v/>
      </c>
      <c r="ES93" s="320" t="str">
        <f>IF('Input - Personnel'!EU44=0,"",ROUND('Input - Personnel'!$I44*'Input - Personnel'!EU44,2))</f>
        <v/>
      </c>
    </row>
    <row r="94" spans="1:149" s="25" customFormat="1">
      <c r="A94" s="853" t="str">
        <f>IF('Input - Personnel'!A45=0,"",_xlfn.CONCAT('Input - Personnel'!A45,"  / ",'Input - Personnel'!C45))</f>
        <v/>
      </c>
      <c r="B94" s="854"/>
      <c r="C94" s="869"/>
      <c r="D94" s="317" t="str">
        <f>IF('Input - Personnel'!G45=0,"",'Input - Personnel'!G45)</f>
        <v/>
      </c>
      <c r="E94" s="337" t="str">
        <f>IF('Input - Personnel'!D45=0,"",'Input - Personnel'!D45)</f>
        <v/>
      </c>
      <c r="F94" s="335" t="str">
        <f>IF('Input - Personnel'!E45=0,"",SUM('Input - Personnel'!E45,'Input - Personnel'!F45))</f>
        <v/>
      </c>
      <c r="G94" s="329" t="str">
        <f>IF('Input - Personnel'!H45=0,"",'Input - Personnel'!H45)</f>
        <v/>
      </c>
      <c r="H94" s="320" t="str">
        <f t="shared" si="16"/>
        <v/>
      </c>
      <c r="I94" s="320" t="str">
        <f>IF('Input - Personnel'!K45=0,"",ROUND('Input - Personnel'!$I45*'Input - Personnel'!K45,2))</f>
        <v/>
      </c>
      <c r="J94" s="320" t="str">
        <f>IF('Input - Personnel'!L45=0,"",ROUND('Input - Personnel'!$I45*'Input - Personnel'!L45,2))</f>
        <v/>
      </c>
      <c r="K94" s="320" t="str">
        <f>IF('Input - Personnel'!M45=0,"",ROUND('Input - Personnel'!$I45*'Input - Personnel'!M45,2))</f>
        <v/>
      </c>
      <c r="L94" s="320" t="str">
        <f>IF('Input - Personnel'!N45=0,"",ROUND('Input - Personnel'!$I45*'Input - Personnel'!N45,2))</f>
        <v/>
      </c>
      <c r="M94" s="320" t="str">
        <f>IF('Input - Personnel'!O45=0,"",ROUND('Input - Personnel'!$I45*'Input - Personnel'!O45,2))</f>
        <v/>
      </c>
      <c r="N94" s="320" t="str">
        <f>IF('Input - Personnel'!P45=0,"",ROUND('Input - Personnel'!$I45*'Input - Personnel'!P45,2))</f>
        <v/>
      </c>
      <c r="O94" s="320" t="str">
        <f>IF('Input - Personnel'!Q45=0,"",ROUND('Input - Personnel'!$I45*'Input - Personnel'!Q45,2))</f>
        <v/>
      </c>
      <c r="P94" s="320" t="str">
        <f>IF('Input - Personnel'!R45=0,"",ROUND('Input - Personnel'!$I45*'Input - Personnel'!R45,2))</f>
        <v/>
      </c>
      <c r="Q94" s="320" t="str">
        <f>IF('Input - Personnel'!S45=0,"",ROUND('Input - Personnel'!$I45*'Input - Personnel'!S45,2))</f>
        <v/>
      </c>
      <c r="R94" s="320" t="str">
        <f>IF('Input - Personnel'!T45=0,"",ROUND('Input - Personnel'!$I45*'Input - Personnel'!T45,2))</f>
        <v/>
      </c>
      <c r="S94" s="320" t="str">
        <f>IF('Input - Personnel'!U45=0,"",ROUND('Input - Personnel'!$I45*'Input - Personnel'!U45,2))</f>
        <v/>
      </c>
      <c r="T94" s="320" t="str">
        <f>IF('Input - Personnel'!V45=0,"",ROUND('Input - Personnel'!$I45*'Input - Personnel'!V45,2))</f>
        <v/>
      </c>
      <c r="U94" s="320" t="str">
        <f>IF('Input - Personnel'!W45=0,"",ROUND('Input - Personnel'!$I45*'Input - Personnel'!W45,2))</f>
        <v/>
      </c>
      <c r="V94" s="320" t="str">
        <f>IF('Input - Personnel'!X45=0,"",ROUND('Input - Personnel'!$I45*'Input - Personnel'!X45,2))</f>
        <v/>
      </c>
      <c r="W94" s="320" t="str">
        <f>IF('Input - Personnel'!Y45=0,"",ROUND('Input - Personnel'!$I45*'Input - Personnel'!Y45,2))</f>
        <v/>
      </c>
      <c r="X94" s="320" t="str">
        <f>IF('Input - Personnel'!Z45=0,"",ROUND('Input - Personnel'!$I45*'Input - Personnel'!Z45,2))</f>
        <v/>
      </c>
      <c r="Y94" s="320" t="str">
        <f>IF('Input - Personnel'!AA45=0,"",ROUND('Input - Personnel'!$I45*'Input - Personnel'!AA45,2))</f>
        <v/>
      </c>
      <c r="Z94" s="320" t="str">
        <f>IF('Input - Personnel'!AB45=0,"",ROUND('Input - Personnel'!$I45*'Input - Personnel'!AB45,2))</f>
        <v/>
      </c>
      <c r="AA94" s="320" t="str">
        <f>IF('Input - Personnel'!AC45=0,"",ROUND('Input - Personnel'!$I45*'Input - Personnel'!AC45,2))</f>
        <v/>
      </c>
      <c r="AB94" s="320" t="str">
        <f>IF('Input - Personnel'!AD45=0,"",ROUND('Input - Personnel'!$I45*'Input - Personnel'!AD45,2))</f>
        <v/>
      </c>
      <c r="AC94" s="320" t="str">
        <f>IF('Input - Personnel'!AE45=0,"",ROUND('Input - Personnel'!$I45*'Input - Personnel'!AE45,2))</f>
        <v/>
      </c>
      <c r="AD94" s="320" t="str">
        <f>IF('Input - Personnel'!AF45=0,"",ROUND('Input - Personnel'!$I45*'Input - Personnel'!AF45,2))</f>
        <v/>
      </c>
      <c r="AE94" s="320" t="str">
        <f>IF('Input - Personnel'!AG45=0,"",ROUND('Input - Personnel'!$I45*'Input - Personnel'!AG45,2))</f>
        <v/>
      </c>
      <c r="AF94" s="320" t="str">
        <f>IF('Input - Personnel'!AH45=0,"",ROUND('Input - Personnel'!$I45*'Input - Personnel'!AH45,2))</f>
        <v/>
      </c>
      <c r="AG94" s="320" t="str">
        <f>IF('Input - Personnel'!AI45=0,"",ROUND('Input - Personnel'!$I45*'Input - Personnel'!AI45,2))</f>
        <v/>
      </c>
      <c r="AH94" s="320" t="str">
        <f>IF('Input - Personnel'!AJ45=0,"",ROUND('Input - Personnel'!$I45*'Input - Personnel'!AJ45,2))</f>
        <v/>
      </c>
      <c r="AI94" s="320" t="str">
        <f>IF('Input - Personnel'!AK45=0,"",ROUND('Input - Personnel'!$I45*'Input - Personnel'!AK45,2))</f>
        <v/>
      </c>
      <c r="AJ94" s="320" t="str">
        <f>IF('Input - Personnel'!AL45=0,"",ROUND('Input - Personnel'!$I45*'Input - Personnel'!AL45,2))</f>
        <v/>
      </c>
      <c r="AK94" s="320" t="str">
        <f>IF('Input - Personnel'!AM45=0,"",ROUND('Input - Personnel'!$I45*'Input - Personnel'!AM45,2))</f>
        <v/>
      </c>
      <c r="AL94" s="320" t="str">
        <f>IF('Input - Personnel'!AN45=0,"",ROUND('Input - Personnel'!$I45*'Input - Personnel'!AN45,2))</f>
        <v/>
      </c>
      <c r="AM94" s="320" t="str">
        <f>IF('Input - Personnel'!AO45=0,"",ROUND('Input - Personnel'!$I45*'Input - Personnel'!AO45,2))</f>
        <v/>
      </c>
      <c r="AN94" s="320" t="str">
        <f>IF('Input - Personnel'!AP45=0,"",ROUND('Input - Personnel'!$I45*'Input - Personnel'!AP45,2))</f>
        <v/>
      </c>
      <c r="AO94" s="320" t="str">
        <f>IF('Input - Personnel'!AQ45=0,"",ROUND('Input - Personnel'!$I45*'Input - Personnel'!AQ45,2))</f>
        <v/>
      </c>
      <c r="AP94" s="320" t="str">
        <f>IF('Input - Personnel'!AR45=0,"",ROUND('Input - Personnel'!$I45*'Input - Personnel'!AR45,2))</f>
        <v/>
      </c>
      <c r="AQ94" s="320" t="str">
        <f>IF('Input - Personnel'!AS45=0,"",ROUND('Input - Personnel'!$I45*'Input - Personnel'!AS45,2))</f>
        <v/>
      </c>
      <c r="AR94" s="320" t="str">
        <f>IF('Input - Personnel'!AT45=0,"",ROUND('Input - Personnel'!$I45*'Input - Personnel'!AT45,2))</f>
        <v/>
      </c>
      <c r="AS94" s="320" t="str">
        <f>IF('Input - Personnel'!AU45=0,"",ROUND('Input - Personnel'!$I45*'Input - Personnel'!AU45,2))</f>
        <v/>
      </c>
      <c r="AT94" s="320" t="str">
        <f>IF('Input - Personnel'!AV45=0,"",ROUND('Input - Personnel'!$I45*'Input - Personnel'!AV45,2))</f>
        <v/>
      </c>
      <c r="AU94" s="320" t="str">
        <f>IF('Input - Personnel'!AW45=0,"",ROUND('Input - Personnel'!$I45*'Input - Personnel'!AW45,2))</f>
        <v/>
      </c>
      <c r="AV94" s="320" t="str">
        <f>IF('Input - Personnel'!AX45=0,"",ROUND('Input - Personnel'!$I45*'Input - Personnel'!AX45,2))</f>
        <v/>
      </c>
      <c r="AW94" s="320" t="str">
        <f>IF('Input - Personnel'!AY45=0,"",ROUND('Input - Personnel'!$I45*'Input - Personnel'!AY45,2))</f>
        <v/>
      </c>
      <c r="AX94" s="320" t="str">
        <f>IF('Input - Personnel'!AZ45=0,"",ROUND('Input - Personnel'!$I45*'Input - Personnel'!AZ45,2))</f>
        <v/>
      </c>
      <c r="AY94" s="320" t="str">
        <f>IF('Input - Personnel'!BA45=0,"",ROUND('Input - Personnel'!$I45*'Input - Personnel'!BA45,2))</f>
        <v/>
      </c>
      <c r="AZ94" s="320" t="str">
        <f>IF('Input - Personnel'!BB45=0,"",ROUND('Input - Personnel'!$I45*'Input - Personnel'!BB45,2))</f>
        <v/>
      </c>
      <c r="BA94" s="320" t="str">
        <f>IF('Input - Personnel'!BC45=0,"",ROUND('Input - Personnel'!$I45*'Input - Personnel'!BC45,2))</f>
        <v/>
      </c>
      <c r="BB94" s="320" t="str">
        <f>IF('Input - Personnel'!BD45=0,"",ROUND('Input - Personnel'!$I45*'Input - Personnel'!BD45,2))</f>
        <v/>
      </c>
      <c r="BC94" s="320" t="str">
        <f>IF('Input - Personnel'!BE45=0,"",ROUND('Input - Personnel'!$I45*'Input - Personnel'!BE45,2))</f>
        <v/>
      </c>
      <c r="BD94" s="320" t="str">
        <f>IF('Input - Personnel'!BF45=0,"",ROUND('Input - Personnel'!$I45*'Input - Personnel'!BF45,2))</f>
        <v/>
      </c>
      <c r="BE94" s="320" t="str">
        <f>IF('Input - Personnel'!BG45=0,"",ROUND('Input - Personnel'!$I45*'Input - Personnel'!BG45,2))</f>
        <v/>
      </c>
      <c r="BF94" s="320" t="str">
        <f>IF('Input - Personnel'!BH45=0,"",ROUND('Input - Personnel'!$I45*'Input - Personnel'!BH45,2))</f>
        <v/>
      </c>
      <c r="BG94" s="320" t="str">
        <f>IF('Input - Personnel'!BI45=0,"",ROUND('Input - Personnel'!$I45*'Input - Personnel'!BI45,2))</f>
        <v/>
      </c>
      <c r="BH94" s="320" t="str">
        <f>IF('Input - Personnel'!BJ45=0,"",ROUND('Input - Personnel'!$I45*'Input - Personnel'!BJ45,2))</f>
        <v/>
      </c>
      <c r="BI94" s="320" t="str">
        <f>IF('Input - Personnel'!BK45=0,"",ROUND('Input - Personnel'!$I45*'Input - Personnel'!BK45,2))</f>
        <v/>
      </c>
      <c r="BJ94" s="320" t="str">
        <f>IF('Input - Personnel'!BL45=0,"",ROUND('Input - Personnel'!$I45*'Input - Personnel'!BL45,2))</f>
        <v/>
      </c>
      <c r="BK94" s="320" t="str">
        <f>IF('Input - Personnel'!BM45=0,"",ROUND('Input - Personnel'!$I45*'Input - Personnel'!BM45,2))</f>
        <v/>
      </c>
      <c r="BL94" s="320" t="str">
        <f>IF('Input - Personnel'!BN45=0,"",ROUND('Input - Personnel'!$I45*'Input - Personnel'!BN45,2))</f>
        <v/>
      </c>
      <c r="BM94" s="320" t="str">
        <f>IF('Input - Personnel'!BO45=0,"",ROUND('Input - Personnel'!$I45*'Input - Personnel'!BO45,2))</f>
        <v/>
      </c>
      <c r="BN94" s="320" t="str">
        <f>IF('Input - Personnel'!BP45=0,"",ROUND('Input - Personnel'!$I45*'Input - Personnel'!BP45,2))</f>
        <v/>
      </c>
      <c r="BO94" s="320" t="str">
        <f>IF('Input - Personnel'!BQ45=0,"",ROUND('Input - Personnel'!$I45*'Input - Personnel'!BQ45,2))</f>
        <v/>
      </c>
      <c r="BP94" s="320" t="str">
        <f>IF('Input - Personnel'!BR45=0,"",ROUND('Input - Personnel'!$I45*'Input - Personnel'!BR45,2))</f>
        <v/>
      </c>
      <c r="BQ94" s="320" t="str">
        <f>IF('Input - Personnel'!BS45=0,"",ROUND('Input - Personnel'!$I45*'Input - Personnel'!BS45,2))</f>
        <v/>
      </c>
      <c r="BR94" s="320" t="str">
        <f>IF('Input - Personnel'!BT45=0,"",ROUND('Input - Personnel'!$I45*'Input - Personnel'!BT45,2))</f>
        <v/>
      </c>
      <c r="BS94" s="320" t="str">
        <f>IF('Input - Personnel'!BU45=0,"",ROUND('Input - Personnel'!$I45*'Input - Personnel'!BU45,2))</f>
        <v/>
      </c>
      <c r="BT94" s="320" t="str">
        <f>IF('Input - Personnel'!BV45=0,"",ROUND('Input - Personnel'!$I45*'Input - Personnel'!BV45,2))</f>
        <v/>
      </c>
      <c r="BU94" s="320" t="str">
        <f>IF('Input - Personnel'!BW45=0,"",ROUND('Input - Personnel'!$I45*'Input - Personnel'!BW45,2))</f>
        <v/>
      </c>
      <c r="BV94" s="320" t="str">
        <f>IF('Input - Personnel'!BX45=0,"",ROUND('Input - Personnel'!$I45*'Input - Personnel'!BX45,2))</f>
        <v/>
      </c>
      <c r="BW94" s="320" t="str">
        <f>IF('Input - Personnel'!BY45=0,"",ROUND('Input - Personnel'!$I45*'Input - Personnel'!BY45,2))</f>
        <v/>
      </c>
      <c r="BX94" s="320" t="str">
        <f>IF('Input - Personnel'!BZ45=0,"",ROUND('Input - Personnel'!$I45*'Input - Personnel'!BZ45,2))</f>
        <v/>
      </c>
      <c r="BY94" s="320" t="str">
        <f>IF('Input - Personnel'!CA45=0,"",ROUND('Input - Personnel'!$I45*'Input - Personnel'!CA45,2))</f>
        <v/>
      </c>
      <c r="BZ94" s="320" t="str">
        <f>IF('Input - Personnel'!CB45=0,"",ROUND('Input - Personnel'!$I45*'Input - Personnel'!CB45,2))</f>
        <v/>
      </c>
      <c r="CA94" s="320" t="str">
        <f>IF('Input - Personnel'!CC45=0,"",ROUND('Input - Personnel'!$I45*'Input - Personnel'!CC45,2))</f>
        <v/>
      </c>
      <c r="CB94" s="320" t="str">
        <f>IF('Input - Personnel'!CD45=0,"",ROUND('Input - Personnel'!$I45*'Input - Personnel'!CD45,2))</f>
        <v/>
      </c>
      <c r="CC94" s="320" t="str">
        <f>IF('Input - Personnel'!CE45=0,"",ROUND('Input - Personnel'!$I45*'Input - Personnel'!CE45,2))</f>
        <v/>
      </c>
      <c r="CD94" s="320" t="str">
        <f>IF('Input - Personnel'!CF45=0,"",ROUND('Input - Personnel'!$I45*'Input - Personnel'!CF45,2))</f>
        <v/>
      </c>
      <c r="CE94" s="320" t="str">
        <f>IF('Input - Personnel'!CG45=0,"",ROUND('Input - Personnel'!$I45*'Input - Personnel'!CG45,2))</f>
        <v/>
      </c>
      <c r="CF94" s="320" t="str">
        <f>IF('Input - Personnel'!CH45=0,"",ROUND('Input - Personnel'!$I45*'Input - Personnel'!CH45,2))</f>
        <v/>
      </c>
      <c r="CG94" s="320" t="str">
        <f>IF('Input - Personnel'!CI45=0,"",ROUND('Input - Personnel'!$I45*'Input - Personnel'!CI45,2))</f>
        <v/>
      </c>
      <c r="CH94" s="320" t="str">
        <f>IF('Input - Personnel'!CJ45=0,"",ROUND('Input - Personnel'!$I45*'Input - Personnel'!CJ45,2))</f>
        <v/>
      </c>
      <c r="CI94" s="320" t="str">
        <f>IF('Input - Personnel'!CK45=0,"",ROUND('Input - Personnel'!$I45*'Input - Personnel'!CK45,2))</f>
        <v/>
      </c>
      <c r="CJ94" s="320" t="str">
        <f>IF('Input - Personnel'!CL45=0,"",ROUND('Input - Personnel'!$I45*'Input - Personnel'!CL45,2))</f>
        <v/>
      </c>
      <c r="CK94" s="320" t="str">
        <f>IF('Input - Personnel'!CM45=0,"",ROUND('Input - Personnel'!$I45*'Input - Personnel'!CM45,2))</f>
        <v/>
      </c>
      <c r="CL94" s="320" t="str">
        <f>IF('Input - Personnel'!CN45=0,"",ROUND('Input - Personnel'!$I45*'Input - Personnel'!CN45,2))</f>
        <v/>
      </c>
      <c r="CM94" s="320" t="str">
        <f>IF('Input - Personnel'!CO45=0,"",ROUND('Input - Personnel'!$I45*'Input - Personnel'!CO45,2))</f>
        <v/>
      </c>
      <c r="CN94" s="320" t="str">
        <f>IF('Input - Personnel'!CP45=0,"",ROUND('Input - Personnel'!$I45*'Input - Personnel'!CP45,2))</f>
        <v/>
      </c>
      <c r="CO94" s="320" t="str">
        <f>IF('Input - Personnel'!CQ45=0,"",ROUND('Input - Personnel'!$I45*'Input - Personnel'!CQ45,2))</f>
        <v/>
      </c>
      <c r="CP94" s="320" t="str">
        <f>IF('Input - Personnel'!CR45=0,"",ROUND('Input - Personnel'!$I45*'Input - Personnel'!CR45,2))</f>
        <v/>
      </c>
      <c r="CQ94" s="320" t="str">
        <f>IF('Input - Personnel'!CS45=0,"",ROUND('Input - Personnel'!$I45*'Input - Personnel'!CS45,2))</f>
        <v/>
      </c>
      <c r="CR94" s="320" t="str">
        <f>IF('Input - Personnel'!CT45=0,"",ROUND('Input - Personnel'!$I45*'Input - Personnel'!CT45,2))</f>
        <v/>
      </c>
      <c r="CS94" s="320" t="str">
        <f>IF('Input - Personnel'!CU45=0,"",ROUND('Input - Personnel'!$I45*'Input - Personnel'!CU45,2))</f>
        <v/>
      </c>
      <c r="CT94" s="320" t="str">
        <f>IF('Input - Personnel'!CV45=0,"",ROUND('Input - Personnel'!$I45*'Input - Personnel'!CV45,2))</f>
        <v/>
      </c>
      <c r="CU94" s="320" t="str">
        <f>IF('Input - Personnel'!CW45=0,"",ROUND('Input - Personnel'!$I45*'Input - Personnel'!CW45,2))</f>
        <v/>
      </c>
      <c r="CV94" s="320" t="str">
        <f>IF('Input - Personnel'!CX45=0,"",ROUND('Input - Personnel'!$I45*'Input - Personnel'!CX45,2))</f>
        <v/>
      </c>
      <c r="CW94" s="320" t="str">
        <f>IF('Input - Personnel'!CY45=0,"",ROUND('Input - Personnel'!$I45*'Input - Personnel'!CY45,2))</f>
        <v/>
      </c>
      <c r="CX94" s="320" t="str">
        <f>IF('Input - Personnel'!CZ45=0,"",ROUND('Input - Personnel'!$I45*'Input - Personnel'!CZ45,2))</f>
        <v/>
      </c>
      <c r="CY94" s="320" t="str">
        <f>IF('Input - Personnel'!DA45=0,"",ROUND('Input - Personnel'!$I45*'Input - Personnel'!DA45,2))</f>
        <v/>
      </c>
      <c r="CZ94" s="320" t="str">
        <f>IF('Input - Personnel'!DB45=0,"",ROUND('Input - Personnel'!$I45*'Input - Personnel'!DB45,2))</f>
        <v/>
      </c>
      <c r="DA94" s="320" t="str">
        <f>IF('Input - Personnel'!DC45=0,"",ROUND('Input - Personnel'!$I45*'Input - Personnel'!DC45,2))</f>
        <v/>
      </c>
      <c r="DB94" s="320" t="str">
        <f>IF('Input - Personnel'!DD45=0,"",ROUND('Input - Personnel'!$I45*'Input - Personnel'!DD45,2))</f>
        <v/>
      </c>
      <c r="DC94" s="320" t="str">
        <f>IF('Input - Personnel'!DE45=0,"",ROUND('Input - Personnel'!$I45*'Input - Personnel'!DE45,2))</f>
        <v/>
      </c>
      <c r="DD94" s="320" t="str">
        <f>IF('Input - Personnel'!DF45=0,"",ROUND('Input - Personnel'!$I45*'Input - Personnel'!DF45,2))</f>
        <v/>
      </c>
      <c r="DE94" s="320" t="str">
        <f>IF('Input - Personnel'!DG45=0,"",ROUND('Input - Personnel'!$I45*'Input - Personnel'!DG45,2))</f>
        <v/>
      </c>
      <c r="DF94" s="320" t="str">
        <f>IF('Input - Personnel'!DH45=0,"",ROUND('Input - Personnel'!$I45*'Input - Personnel'!DH45,2))</f>
        <v/>
      </c>
      <c r="DG94" s="320" t="str">
        <f>IF('Input - Personnel'!DI45=0,"",ROUND('Input - Personnel'!$I45*'Input - Personnel'!DI45,2))</f>
        <v/>
      </c>
      <c r="DH94" s="320" t="str">
        <f>IF('Input - Personnel'!DJ45=0,"",ROUND('Input - Personnel'!$I45*'Input - Personnel'!DJ45,2))</f>
        <v/>
      </c>
      <c r="DI94" s="320" t="str">
        <f>IF('Input - Personnel'!DK45=0,"",ROUND('Input - Personnel'!$I45*'Input - Personnel'!DK45,2))</f>
        <v/>
      </c>
      <c r="DJ94" s="320" t="str">
        <f>IF('Input - Personnel'!DL45=0,"",ROUND('Input - Personnel'!$I45*'Input - Personnel'!DL45,2))</f>
        <v/>
      </c>
      <c r="DK94" s="320" t="str">
        <f>IF('Input - Personnel'!DM45=0,"",ROUND('Input - Personnel'!$I45*'Input - Personnel'!DM45,2))</f>
        <v/>
      </c>
      <c r="DL94" s="320" t="str">
        <f>IF('Input - Personnel'!DN45=0,"",ROUND('Input - Personnel'!$I45*'Input - Personnel'!DN45,2))</f>
        <v/>
      </c>
      <c r="DM94" s="320" t="str">
        <f>IF('Input - Personnel'!DO45=0,"",ROUND('Input - Personnel'!$I45*'Input - Personnel'!DO45,2))</f>
        <v/>
      </c>
      <c r="DN94" s="320" t="str">
        <f>IF('Input - Personnel'!DP45=0,"",ROUND('Input - Personnel'!$I45*'Input - Personnel'!DP45,2))</f>
        <v/>
      </c>
      <c r="DO94" s="320" t="str">
        <f>IF('Input - Personnel'!DQ45=0,"",ROUND('Input - Personnel'!$I45*'Input - Personnel'!DQ45,2))</f>
        <v/>
      </c>
      <c r="DP94" s="320" t="str">
        <f>IF('Input - Personnel'!DR45=0,"",ROUND('Input - Personnel'!$I45*'Input - Personnel'!DR45,2))</f>
        <v/>
      </c>
      <c r="DQ94" s="320" t="str">
        <f>IF('Input - Personnel'!DS45=0,"",ROUND('Input - Personnel'!$I45*'Input - Personnel'!DS45,2))</f>
        <v/>
      </c>
      <c r="DR94" s="320" t="str">
        <f>IF('Input - Personnel'!DT45=0,"",ROUND('Input - Personnel'!$I45*'Input - Personnel'!DT45,2))</f>
        <v/>
      </c>
      <c r="DS94" s="320" t="str">
        <f>IF('Input - Personnel'!DU45=0,"",ROUND('Input - Personnel'!$I45*'Input - Personnel'!DU45,2))</f>
        <v/>
      </c>
      <c r="DT94" s="320" t="str">
        <f>IF('Input - Personnel'!DV45=0,"",ROUND('Input - Personnel'!$I45*'Input - Personnel'!DV45,2))</f>
        <v/>
      </c>
      <c r="DU94" s="320" t="str">
        <f>IF('Input - Personnel'!DW45=0,"",ROUND('Input - Personnel'!$I45*'Input - Personnel'!DW45,2))</f>
        <v/>
      </c>
      <c r="DV94" s="320" t="str">
        <f>IF('Input - Personnel'!DX45=0,"",ROUND('Input - Personnel'!$I45*'Input - Personnel'!DX45,2))</f>
        <v/>
      </c>
      <c r="DW94" s="320" t="str">
        <f>IF('Input - Personnel'!DY45=0,"",ROUND('Input - Personnel'!$I45*'Input - Personnel'!DY45,2))</f>
        <v/>
      </c>
      <c r="DX94" s="320" t="str">
        <f>IF('Input - Personnel'!DZ45=0,"",ROUND('Input - Personnel'!$I45*'Input - Personnel'!DZ45,2))</f>
        <v/>
      </c>
      <c r="DY94" s="320" t="str">
        <f>IF('Input - Personnel'!EA45=0,"",ROUND('Input - Personnel'!$I45*'Input - Personnel'!EA45,2))</f>
        <v/>
      </c>
      <c r="DZ94" s="320" t="str">
        <f>IF('Input - Personnel'!EB45=0,"",ROUND('Input - Personnel'!$I45*'Input - Personnel'!EB45,2))</f>
        <v/>
      </c>
      <c r="EA94" s="320" t="str">
        <f>IF('Input - Personnel'!EC45=0,"",ROUND('Input - Personnel'!$I45*'Input - Personnel'!EC45,2))</f>
        <v/>
      </c>
      <c r="EB94" s="320" t="str">
        <f>IF('Input - Personnel'!ED45=0,"",ROUND('Input - Personnel'!$I45*'Input - Personnel'!ED45,2))</f>
        <v/>
      </c>
      <c r="EC94" s="320" t="str">
        <f>IF('Input - Personnel'!EE45=0,"",ROUND('Input - Personnel'!$I45*'Input - Personnel'!EE45,2))</f>
        <v/>
      </c>
      <c r="ED94" s="320" t="str">
        <f>IF('Input - Personnel'!EF45=0,"",ROUND('Input - Personnel'!$I45*'Input - Personnel'!EF45,2))</f>
        <v/>
      </c>
      <c r="EE94" s="320" t="str">
        <f>IF('Input - Personnel'!EG45=0,"",ROUND('Input - Personnel'!$I45*'Input - Personnel'!EG45,2))</f>
        <v/>
      </c>
      <c r="EF94" s="320" t="str">
        <f>IF('Input - Personnel'!EH45=0,"",ROUND('Input - Personnel'!$I45*'Input - Personnel'!EH45,2))</f>
        <v/>
      </c>
      <c r="EG94" s="320" t="str">
        <f>IF('Input - Personnel'!EI45=0,"",ROUND('Input - Personnel'!$I45*'Input - Personnel'!EI45,2))</f>
        <v/>
      </c>
      <c r="EH94" s="320" t="str">
        <f>IF('Input - Personnel'!EJ45=0,"",ROUND('Input - Personnel'!$I45*'Input - Personnel'!EJ45,2))</f>
        <v/>
      </c>
      <c r="EI94" s="320" t="str">
        <f>IF('Input - Personnel'!EK45=0,"",ROUND('Input - Personnel'!$I45*'Input - Personnel'!EK45,2))</f>
        <v/>
      </c>
      <c r="EJ94" s="320" t="str">
        <f>IF('Input - Personnel'!EL45=0,"",ROUND('Input - Personnel'!$I45*'Input - Personnel'!EL45,2))</f>
        <v/>
      </c>
      <c r="EK94" s="320" t="str">
        <f>IF('Input - Personnel'!EM45=0,"",ROUND('Input - Personnel'!$I45*'Input - Personnel'!EM45,2))</f>
        <v/>
      </c>
      <c r="EL94" s="320" t="str">
        <f>IF('Input - Personnel'!EN45=0,"",ROUND('Input - Personnel'!$I45*'Input - Personnel'!EN45,2))</f>
        <v/>
      </c>
      <c r="EM94" s="320" t="str">
        <f>IF('Input - Personnel'!EO45=0,"",ROUND('Input - Personnel'!$I45*'Input - Personnel'!EO45,2))</f>
        <v/>
      </c>
      <c r="EN94" s="320" t="str">
        <f>IF('Input - Personnel'!EP45=0,"",ROUND('Input - Personnel'!$I45*'Input - Personnel'!EP45,2))</f>
        <v/>
      </c>
      <c r="EO94" s="320" t="str">
        <f>IF('Input - Personnel'!EQ45=0,"",ROUND('Input - Personnel'!$I45*'Input - Personnel'!EQ45,2))</f>
        <v/>
      </c>
      <c r="EP94" s="320" t="str">
        <f>IF('Input - Personnel'!ER45=0,"",ROUND('Input - Personnel'!$I45*'Input - Personnel'!ER45,2))</f>
        <v/>
      </c>
      <c r="EQ94" s="320" t="str">
        <f>IF('Input - Personnel'!ES45=0,"",ROUND('Input - Personnel'!$I45*'Input - Personnel'!ES45,2))</f>
        <v/>
      </c>
      <c r="ER94" s="320" t="str">
        <f>IF('Input - Personnel'!ET45=0,"",ROUND('Input - Personnel'!$I45*'Input - Personnel'!ET45,2))</f>
        <v/>
      </c>
      <c r="ES94" s="320" t="str">
        <f>IF('Input - Personnel'!EU45=0,"",ROUND('Input - Personnel'!$I45*'Input - Personnel'!EU45,2))</f>
        <v/>
      </c>
    </row>
    <row r="95" spans="1:149" s="25" customFormat="1">
      <c r="A95" s="853" t="str">
        <f>IF('Input - Personnel'!A46=0,"",_xlfn.CONCAT('Input - Personnel'!A46,"  / ",'Input - Personnel'!C46))</f>
        <v/>
      </c>
      <c r="B95" s="854"/>
      <c r="C95" s="869"/>
      <c r="D95" s="317" t="str">
        <f>IF('Input - Personnel'!G46=0,"",'Input - Personnel'!G46)</f>
        <v/>
      </c>
      <c r="E95" s="337" t="str">
        <f>IF('Input - Personnel'!D46=0,"",'Input - Personnel'!D46)</f>
        <v/>
      </c>
      <c r="F95" s="335" t="str">
        <f>IF('Input - Personnel'!E46=0,"",SUM('Input - Personnel'!E46,'Input - Personnel'!F46))</f>
        <v/>
      </c>
      <c r="G95" s="329" t="str">
        <f>IF('Input - Personnel'!H46=0,"",'Input - Personnel'!H46)</f>
        <v/>
      </c>
      <c r="H95" s="320" t="str">
        <f t="shared" si="16"/>
        <v/>
      </c>
      <c r="I95" s="320" t="str">
        <f>IF('Input - Personnel'!K46=0,"",ROUND('Input - Personnel'!$I46*'Input - Personnel'!K46,2))</f>
        <v/>
      </c>
      <c r="J95" s="320" t="str">
        <f>IF('Input - Personnel'!L46=0,"",ROUND('Input - Personnel'!$I46*'Input - Personnel'!L46,2))</f>
        <v/>
      </c>
      <c r="K95" s="320" t="str">
        <f>IF('Input - Personnel'!M46=0,"",ROUND('Input - Personnel'!$I46*'Input - Personnel'!M46,2))</f>
        <v/>
      </c>
      <c r="L95" s="320" t="str">
        <f>IF('Input - Personnel'!N46=0,"",ROUND('Input - Personnel'!$I46*'Input - Personnel'!N46,2))</f>
        <v/>
      </c>
      <c r="M95" s="320" t="str">
        <f>IF('Input - Personnel'!O46=0,"",ROUND('Input - Personnel'!$I46*'Input - Personnel'!O46,2))</f>
        <v/>
      </c>
      <c r="N95" s="320" t="str">
        <f>IF('Input - Personnel'!P46=0,"",ROUND('Input - Personnel'!$I46*'Input - Personnel'!P46,2))</f>
        <v/>
      </c>
      <c r="O95" s="320" t="str">
        <f>IF('Input - Personnel'!Q46=0,"",ROUND('Input - Personnel'!$I46*'Input - Personnel'!Q46,2))</f>
        <v/>
      </c>
      <c r="P95" s="320" t="str">
        <f>IF('Input - Personnel'!R46=0,"",ROUND('Input - Personnel'!$I46*'Input - Personnel'!R46,2))</f>
        <v/>
      </c>
      <c r="Q95" s="320" t="str">
        <f>IF('Input - Personnel'!S46=0,"",ROUND('Input - Personnel'!$I46*'Input - Personnel'!S46,2))</f>
        <v/>
      </c>
      <c r="R95" s="320" t="str">
        <f>IF('Input - Personnel'!T46=0,"",ROUND('Input - Personnel'!$I46*'Input - Personnel'!T46,2))</f>
        <v/>
      </c>
      <c r="S95" s="320" t="str">
        <f>IF('Input - Personnel'!U46=0,"",ROUND('Input - Personnel'!$I46*'Input - Personnel'!U46,2))</f>
        <v/>
      </c>
      <c r="T95" s="320" t="str">
        <f>IF('Input - Personnel'!V46=0,"",ROUND('Input - Personnel'!$I46*'Input - Personnel'!V46,2))</f>
        <v/>
      </c>
      <c r="U95" s="320" t="str">
        <f>IF('Input - Personnel'!W46=0,"",ROUND('Input - Personnel'!$I46*'Input - Personnel'!W46,2))</f>
        <v/>
      </c>
      <c r="V95" s="320" t="str">
        <f>IF('Input - Personnel'!X46=0,"",ROUND('Input - Personnel'!$I46*'Input - Personnel'!X46,2))</f>
        <v/>
      </c>
      <c r="W95" s="320" t="str">
        <f>IF('Input - Personnel'!Y46=0,"",ROUND('Input - Personnel'!$I46*'Input - Personnel'!Y46,2))</f>
        <v/>
      </c>
      <c r="X95" s="320" t="str">
        <f>IF('Input - Personnel'!Z46=0,"",ROUND('Input - Personnel'!$I46*'Input - Personnel'!Z46,2))</f>
        <v/>
      </c>
      <c r="Y95" s="320" t="str">
        <f>IF('Input - Personnel'!AA46=0,"",ROUND('Input - Personnel'!$I46*'Input - Personnel'!AA46,2))</f>
        <v/>
      </c>
      <c r="Z95" s="320" t="str">
        <f>IF('Input - Personnel'!AB46=0,"",ROUND('Input - Personnel'!$I46*'Input - Personnel'!AB46,2))</f>
        <v/>
      </c>
      <c r="AA95" s="320" t="str">
        <f>IF('Input - Personnel'!AC46=0,"",ROUND('Input - Personnel'!$I46*'Input - Personnel'!AC46,2))</f>
        <v/>
      </c>
      <c r="AB95" s="320" t="str">
        <f>IF('Input - Personnel'!AD46=0,"",ROUND('Input - Personnel'!$I46*'Input - Personnel'!AD46,2))</f>
        <v/>
      </c>
      <c r="AC95" s="320" t="str">
        <f>IF('Input - Personnel'!AE46=0,"",ROUND('Input - Personnel'!$I46*'Input - Personnel'!AE46,2))</f>
        <v/>
      </c>
      <c r="AD95" s="320" t="str">
        <f>IF('Input - Personnel'!AF46=0,"",ROUND('Input - Personnel'!$I46*'Input - Personnel'!AF46,2))</f>
        <v/>
      </c>
      <c r="AE95" s="320" t="str">
        <f>IF('Input - Personnel'!AG46=0,"",ROUND('Input - Personnel'!$I46*'Input - Personnel'!AG46,2))</f>
        <v/>
      </c>
      <c r="AF95" s="320" t="str">
        <f>IF('Input - Personnel'!AH46=0,"",ROUND('Input - Personnel'!$I46*'Input - Personnel'!AH46,2))</f>
        <v/>
      </c>
      <c r="AG95" s="320" t="str">
        <f>IF('Input - Personnel'!AI46=0,"",ROUND('Input - Personnel'!$I46*'Input - Personnel'!AI46,2))</f>
        <v/>
      </c>
      <c r="AH95" s="320" t="str">
        <f>IF('Input - Personnel'!AJ46=0,"",ROUND('Input - Personnel'!$I46*'Input - Personnel'!AJ46,2))</f>
        <v/>
      </c>
      <c r="AI95" s="320" t="str">
        <f>IF('Input - Personnel'!AK46=0,"",ROUND('Input - Personnel'!$I46*'Input - Personnel'!AK46,2))</f>
        <v/>
      </c>
      <c r="AJ95" s="320" t="str">
        <f>IF('Input - Personnel'!AL46=0,"",ROUND('Input - Personnel'!$I46*'Input - Personnel'!AL46,2))</f>
        <v/>
      </c>
      <c r="AK95" s="320" t="str">
        <f>IF('Input - Personnel'!AM46=0,"",ROUND('Input - Personnel'!$I46*'Input - Personnel'!AM46,2))</f>
        <v/>
      </c>
      <c r="AL95" s="320" t="str">
        <f>IF('Input - Personnel'!AN46=0,"",ROUND('Input - Personnel'!$I46*'Input - Personnel'!AN46,2))</f>
        <v/>
      </c>
      <c r="AM95" s="320" t="str">
        <f>IF('Input - Personnel'!AO46=0,"",ROUND('Input - Personnel'!$I46*'Input - Personnel'!AO46,2))</f>
        <v/>
      </c>
      <c r="AN95" s="320" t="str">
        <f>IF('Input - Personnel'!AP46=0,"",ROUND('Input - Personnel'!$I46*'Input - Personnel'!AP46,2))</f>
        <v/>
      </c>
      <c r="AO95" s="320" t="str">
        <f>IF('Input - Personnel'!AQ46=0,"",ROUND('Input - Personnel'!$I46*'Input - Personnel'!AQ46,2))</f>
        <v/>
      </c>
      <c r="AP95" s="320" t="str">
        <f>IF('Input - Personnel'!AR46=0,"",ROUND('Input - Personnel'!$I46*'Input - Personnel'!AR46,2))</f>
        <v/>
      </c>
      <c r="AQ95" s="320" t="str">
        <f>IF('Input - Personnel'!AS46=0,"",ROUND('Input - Personnel'!$I46*'Input - Personnel'!AS46,2))</f>
        <v/>
      </c>
      <c r="AR95" s="320" t="str">
        <f>IF('Input - Personnel'!AT46=0,"",ROUND('Input - Personnel'!$I46*'Input - Personnel'!AT46,2))</f>
        <v/>
      </c>
      <c r="AS95" s="320" t="str">
        <f>IF('Input - Personnel'!AU46=0,"",ROUND('Input - Personnel'!$I46*'Input - Personnel'!AU46,2))</f>
        <v/>
      </c>
      <c r="AT95" s="320" t="str">
        <f>IF('Input - Personnel'!AV46=0,"",ROUND('Input - Personnel'!$I46*'Input - Personnel'!AV46,2))</f>
        <v/>
      </c>
      <c r="AU95" s="320" t="str">
        <f>IF('Input - Personnel'!AW46=0,"",ROUND('Input - Personnel'!$I46*'Input - Personnel'!AW46,2))</f>
        <v/>
      </c>
      <c r="AV95" s="320" t="str">
        <f>IF('Input - Personnel'!AX46=0,"",ROUND('Input - Personnel'!$I46*'Input - Personnel'!AX46,2))</f>
        <v/>
      </c>
      <c r="AW95" s="320" t="str">
        <f>IF('Input - Personnel'!AY46=0,"",ROUND('Input - Personnel'!$I46*'Input - Personnel'!AY46,2))</f>
        <v/>
      </c>
      <c r="AX95" s="320" t="str">
        <f>IF('Input - Personnel'!AZ46=0,"",ROUND('Input - Personnel'!$I46*'Input - Personnel'!AZ46,2))</f>
        <v/>
      </c>
      <c r="AY95" s="320" t="str">
        <f>IF('Input - Personnel'!BA46=0,"",ROUND('Input - Personnel'!$I46*'Input - Personnel'!BA46,2))</f>
        <v/>
      </c>
      <c r="AZ95" s="320" t="str">
        <f>IF('Input - Personnel'!BB46=0,"",ROUND('Input - Personnel'!$I46*'Input - Personnel'!BB46,2))</f>
        <v/>
      </c>
      <c r="BA95" s="320" t="str">
        <f>IF('Input - Personnel'!BC46=0,"",ROUND('Input - Personnel'!$I46*'Input - Personnel'!BC46,2))</f>
        <v/>
      </c>
      <c r="BB95" s="320" t="str">
        <f>IF('Input - Personnel'!BD46=0,"",ROUND('Input - Personnel'!$I46*'Input - Personnel'!BD46,2))</f>
        <v/>
      </c>
      <c r="BC95" s="320" t="str">
        <f>IF('Input - Personnel'!BE46=0,"",ROUND('Input - Personnel'!$I46*'Input - Personnel'!BE46,2))</f>
        <v/>
      </c>
      <c r="BD95" s="320" t="str">
        <f>IF('Input - Personnel'!BF46=0,"",ROUND('Input - Personnel'!$I46*'Input - Personnel'!BF46,2))</f>
        <v/>
      </c>
      <c r="BE95" s="320" t="str">
        <f>IF('Input - Personnel'!BG46=0,"",ROUND('Input - Personnel'!$I46*'Input - Personnel'!BG46,2))</f>
        <v/>
      </c>
      <c r="BF95" s="320" t="str">
        <f>IF('Input - Personnel'!BH46=0,"",ROUND('Input - Personnel'!$I46*'Input - Personnel'!BH46,2))</f>
        <v/>
      </c>
      <c r="BG95" s="320" t="str">
        <f>IF('Input - Personnel'!BI46=0,"",ROUND('Input - Personnel'!$I46*'Input - Personnel'!BI46,2))</f>
        <v/>
      </c>
      <c r="BH95" s="320" t="str">
        <f>IF('Input - Personnel'!BJ46=0,"",ROUND('Input - Personnel'!$I46*'Input - Personnel'!BJ46,2))</f>
        <v/>
      </c>
      <c r="BI95" s="320" t="str">
        <f>IF('Input - Personnel'!BK46=0,"",ROUND('Input - Personnel'!$I46*'Input - Personnel'!BK46,2))</f>
        <v/>
      </c>
      <c r="BJ95" s="320" t="str">
        <f>IF('Input - Personnel'!BL46=0,"",ROUND('Input - Personnel'!$I46*'Input - Personnel'!BL46,2))</f>
        <v/>
      </c>
      <c r="BK95" s="320" t="str">
        <f>IF('Input - Personnel'!BM46=0,"",ROUND('Input - Personnel'!$I46*'Input - Personnel'!BM46,2))</f>
        <v/>
      </c>
      <c r="BL95" s="320" t="str">
        <f>IF('Input - Personnel'!BN46=0,"",ROUND('Input - Personnel'!$I46*'Input - Personnel'!BN46,2))</f>
        <v/>
      </c>
      <c r="BM95" s="320" t="str">
        <f>IF('Input - Personnel'!BO46=0,"",ROUND('Input - Personnel'!$I46*'Input - Personnel'!BO46,2))</f>
        <v/>
      </c>
      <c r="BN95" s="320" t="str">
        <f>IF('Input - Personnel'!BP46=0,"",ROUND('Input - Personnel'!$I46*'Input - Personnel'!BP46,2))</f>
        <v/>
      </c>
      <c r="BO95" s="320" t="str">
        <f>IF('Input - Personnel'!BQ46=0,"",ROUND('Input - Personnel'!$I46*'Input - Personnel'!BQ46,2))</f>
        <v/>
      </c>
      <c r="BP95" s="320" t="str">
        <f>IF('Input - Personnel'!BR46=0,"",ROUND('Input - Personnel'!$I46*'Input - Personnel'!BR46,2))</f>
        <v/>
      </c>
      <c r="BQ95" s="320" t="str">
        <f>IF('Input - Personnel'!BS46=0,"",ROUND('Input - Personnel'!$I46*'Input - Personnel'!BS46,2))</f>
        <v/>
      </c>
      <c r="BR95" s="320" t="str">
        <f>IF('Input - Personnel'!BT46=0,"",ROUND('Input - Personnel'!$I46*'Input - Personnel'!BT46,2))</f>
        <v/>
      </c>
      <c r="BS95" s="320" t="str">
        <f>IF('Input - Personnel'!BU46=0,"",ROUND('Input - Personnel'!$I46*'Input - Personnel'!BU46,2))</f>
        <v/>
      </c>
      <c r="BT95" s="320" t="str">
        <f>IF('Input - Personnel'!BV46=0,"",ROUND('Input - Personnel'!$I46*'Input - Personnel'!BV46,2))</f>
        <v/>
      </c>
      <c r="BU95" s="320" t="str">
        <f>IF('Input - Personnel'!BW46=0,"",ROUND('Input - Personnel'!$I46*'Input - Personnel'!BW46,2))</f>
        <v/>
      </c>
      <c r="BV95" s="320" t="str">
        <f>IF('Input - Personnel'!BX46=0,"",ROUND('Input - Personnel'!$I46*'Input - Personnel'!BX46,2))</f>
        <v/>
      </c>
      <c r="BW95" s="320" t="str">
        <f>IF('Input - Personnel'!BY46=0,"",ROUND('Input - Personnel'!$I46*'Input - Personnel'!BY46,2))</f>
        <v/>
      </c>
      <c r="BX95" s="320" t="str">
        <f>IF('Input - Personnel'!BZ46=0,"",ROUND('Input - Personnel'!$I46*'Input - Personnel'!BZ46,2))</f>
        <v/>
      </c>
      <c r="BY95" s="320" t="str">
        <f>IF('Input - Personnel'!CA46=0,"",ROUND('Input - Personnel'!$I46*'Input - Personnel'!CA46,2))</f>
        <v/>
      </c>
      <c r="BZ95" s="320" t="str">
        <f>IF('Input - Personnel'!CB46=0,"",ROUND('Input - Personnel'!$I46*'Input - Personnel'!CB46,2))</f>
        <v/>
      </c>
      <c r="CA95" s="320" t="str">
        <f>IF('Input - Personnel'!CC46=0,"",ROUND('Input - Personnel'!$I46*'Input - Personnel'!CC46,2))</f>
        <v/>
      </c>
      <c r="CB95" s="320" t="str">
        <f>IF('Input - Personnel'!CD46=0,"",ROUND('Input - Personnel'!$I46*'Input - Personnel'!CD46,2))</f>
        <v/>
      </c>
      <c r="CC95" s="320" t="str">
        <f>IF('Input - Personnel'!CE46=0,"",ROUND('Input - Personnel'!$I46*'Input - Personnel'!CE46,2))</f>
        <v/>
      </c>
      <c r="CD95" s="320" t="str">
        <f>IF('Input - Personnel'!CF46=0,"",ROUND('Input - Personnel'!$I46*'Input - Personnel'!CF46,2))</f>
        <v/>
      </c>
      <c r="CE95" s="320" t="str">
        <f>IF('Input - Personnel'!CG46=0,"",ROUND('Input - Personnel'!$I46*'Input - Personnel'!CG46,2))</f>
        <v/>
      </c>
      <c r="CF95" s="320" t="str">
        <f>IF('Input - Personnel'!CH46=0,"",ROUND('Input - Personnel'!$I46*'Input - Personnel'!CH46,2))</f>
        <v/>
      </c>
      <c r="CG95" s="320" t="str">
        <f>IF('Input - Personnel'!CI46=0,"",ROUND('Input - Personnel'!$I46*'Input - Personnel'!CI46,2))</f>
        <v/>
      </c>
      <c r="CH95" s="320" t="str">
        <f>IF('Input - Personnel'!CJ46=0,"",ROUND('Input - Personnel'!$I46*'Input - Personnel'!CJ46,2))</f>
        <v/>
      </c>
      <c r="CI95" s="320" t="str">
        <f>IF('Input - Personnel'!CK46=0,"",ROUND('Input - Personnel'!$I46*'Input - Personnel'!CK46,2))</f>
        <v/>
      </c>
      <c r="CJ95" s="320" t="str">
        <f>IF('Input - Personnel'!CL46=0,"",ROUND('Input - Personnel'!$I46*'Input - Personnel'!CL46,2))</f>
        <v/>
      </c>
      <c r="CK95" s="320" t="str">
        <f>IF('Input - Personnel'!CM46=0,"",ROUND('Input - Personnel'!$I46*'Input - Personnel'!CM46,2))</f>
        <v/>
      </c>
      <c r="CL95" s="320" t="str">
        <f>IF('Input - Personnel'!CN46=0,"",ROUND('Input - Personnel'!$I46*'Input - Personnel'!CN46,2))</f>
        <v/>
      </c>
      <c r="CM95" s="320" t="str">
        <f>IF('Input - Personnel'!CO46=0,"",ROUND('Input - Personnel'!$I46*'Input - Personnel'!CO46,2))</f>
        <v/>
      </c>
      <c r="CN95" s="320" t="str">
        <f>IF('Input - Personnel'!CP46=0,"",ROUND('Input - Personnel'!$I46*'Input - Personnel'!CP46,2))</f>
        <v/>
      </c>
      <c r="CO95" s="320" t="str">
        <f>IF('Input - Personnel'!CQ46=0,"",ROUND('Input - Personnel'!$I46*'Input - Personnel'!CQ46,2))</f>
        <v/>
      </c>
      <c r="CP95" s="320" t="str">
        <f>IF('Input - Personnel'!CR46=0,"",ROUND('Input - Personnel'!$I46*'Input - Personnel'!CR46,2))</f>
        <v/>
      </c>
      <c r="CQ95" s="320" t="str">
        <f>IF('Input - Personnel'!CS46=0,"",ROUND('Input - Personnel'!$I46*'Input - Personnel'!CS46,2))</f>
        <v/>
      </c>
      <c r="CR95" s="320" t="str">
        <f>IF('Input - Personnel'!CT46=0,"",ROUND('Input - Personnel'!$I46*'Input - Personnel'!CT46,2))</f>
        <v/>
      </c>
      <c r="CS95" s="320" t="str">
        <f>IF('Input - Personnel'!CU46=0,"",ROUND('Input - Personnel'!$I46*'Input - Personnel'!CU46,2))</f>
        <v/>
      </c>
      <c r="CT95" s="320" t="str">
        <f>IF('Input - Personnel'!CV46=0,"",ROUND('Input - Personnel'!$I46*'Input - Personnel'!CV46,2))</f>
        <v/>
      </c>
      <c r="CU95" s="320" t="str">
        <f>IF('Input - Personnel'!CW46=0,"",ROUND('Input - Personnel'!$I46*'Input - Personnel'!CW46,2))</f>
        <v/>
      </c>
      <c r="CV95" s="320" t="str">
        <f>IF('Input - Personnel'!CX46=0,"",ROUND('Input - Personnel'!$I46*'Input - Personnel'!CX46,2))</f>
        <v/>
      </c>
      <c r="CW95" s="320" t="str">
        <f>IF('Input - Personnel'!CY46=0,"",ROUND('Input - Personnel'!$I46*'Input - Personnel'!CY46,2))</f>
        <v/>
      </c>
      <c r="CX95" s="320" t="str">
        <f>IF('Input - Personnel'!CZ46=0,"",ROUND('Input - Personnel'!$I46*'Input - Personnel'!CZ46,2))</f>
        <v/>
      </c>
      <c r="CY95" s="320" t="str">
        <f>IF('Input - Personnel'!DA46=0,"",ROUND('Input - Personnel'!$I46*'Input - Personnel'!DA46,2))</f>
        <v/>
      </c>
      <c r="CZ95" s="320" t="str">
        <f>IF('Input - Personnel'!DB46=0,"",ROUND('Input - Personnel'!$I46*'Input - Personnel'!DB46,2))</f>
        <v/>
      </c>
      <c r="DA95" s="320" t="str">
        <f>IF('Input - Personnel'!DC46=0,"",ROUND('Input - Personnel'!$I46*'Input - Personnel'!DC46,2))</f>
        <v/>
      </c>
      <c r="DB95" s="320" t="str">
        <f>IF('Input - Personnel'!DD46=0,"",ROUND('Input - Personnel'!$I46*'Input - Personnel'!DD46,2))</f>
        <v/>
      </c>
      <c r="DC95" s="320" t="str">
        <f>IF('Input - Personnel'!DE46=0,"",ROUND('Input - Personnel'!$I46*'Input - Personnel'!DE46,2))</f>
        <v/>
      </c>
      <c r="DD95" s="320" t="str">
        <f>IF('Input - Personnel'!DF46=0,"",ROUND('Input - Personnel'!$I46*'Input - Personnel'!DF46,2))</f>
        <v/>
      </c>
      <c r="DE95" s="320" t="str">
        <f>IF('Input - Personnel'!DG46=0,"",ROUND('Input - Personnel'!$I46*'Input - Personnel'!DG46,2))</f>
        <v/>
      </c>
      <c r="DF95" s="320" t="str">
        <f>IF('Input - Personnel'!DH46=0,"",ROUND('Input - Personnel'!$I46*'Input - Personnel'!DH46,2))</f>
        <v/>
      </c>
      <c r="DG95" s="320" t="str">
        <f>IF('Input - Personnel'!DI46=0,"",ROUND('Input - Personnel'!$I46*'Input - Personnel'!DI46,2))</f>
        <v/>
      </c>
      <c r="DH95" s="320" t="str">
        <f>IF('Input - Personnel'!DJ46=0,"",ROUND('Input - Personnel'!$I46*'Input - Personnel'!DJ46,2))</f>
        <v/>
      </c>
      <c r="DI95" s="320" t="str">
        <f>IF('Input - Personnel'!DK46=0,"",ROUND('Input - Personnel'!$I46*'Input - Personnel'!DK46,2))</f>
        <v/>
      </c>
      <c r="DJ95" s="320" t="str">
        <f>IF('Input - Personnel'!DL46=0,"",ROUND('Input - Personnel'!$I46*'Input - Personnel'!DL46,2))</f>
        <v/>
      </c>
      <c r="DK95" s="320" t="str">
        <f>IF('Input - Personnel'!DM46=0,"",ROUND('Input - Personnel'!$I46*'Input - Personnel'!DM46,2))</f>
        <v/>
      </c>
      <c r="DL95" s="320" t="str">
        <f>IF('Input - Personnel'!DN46=0,"",ROUND('Input - Personnel'!$I46*'Input - Personnel'!DN46,2))</f>
        <v/>
      </c>
      <c r="DM95" s="320" t="str">
        <f>IF('Input - Personnel'!DO46=0,"",ROUND('Input - Personnel'!$I46*'Input - Personnel'!DO46,2))</f>
        <v/>
      </c>
      <c r="DN95" s="320" t="str">
        <f>IF('Input - Personnel'!DP46=0,"",ROUND('Input - Personnel'!$I46*'Input - Personnel'!DP46,2))</f>
        <v/>
      </c>
      <c r="DO95" s="320" t="str">
        <f>IF('Input - Personnel'!DQ46=0,"",ROUND('Input - Personnel'!$I46*'Input - Personnel'!DQ46,2))</f>
        <v/>
      </c>
      <c r="DP95" s="320" t="str">
        <f>IF('Input - Personnel'!DR46=0,"",ROUND('Input - Personnel'!$I46*'Input - Personnel'!DR46,2))</f>
        <v/>
      </c>
      <c r="DQ95" s="320" t="str">
        <f>IF('Input - Personnel'!DS46=0,"",ROUND('Input - Personnel'!$I46*'Input - Personnel'!DS46,2))</f>
        <v/>
      </c>
      <c r="DR95" s="320" t="str">
        <f>IF('Input - Personnel'!DT46=0,"",ROUND('Input - Personnel'!$I46*'Input - Personnel'!DT46,2))</f>
        <v/>
      </c>
      <c r="DS95" s="320" t="str">
        <f>IF('Input - Personnel'!DU46=0,"",ROUND('Input - Personnel'!$I46*'Input - Personnel'!DU46,2))</f>
        <v/>
      </c>
      <c r="DT95" s="320" t="str">
        <f>IF('Input - Personnel'!DV46=0,"",ROUND('Input - Personnel'!$I46*'Input - Personnel'!DV46,2))</f>
        <v/>
      </c>
      <c r="DU95" s="320" t="str">
        <f>IF('Input - Personnel'!DW46=0,"",ROUND('Input - Personnel'!$I46*'Input - Personnel'!DW46,2))</f>
        <v/>
      </c>
      <c r="DV95" s="320" t="str">
        <f>IF('Input - Personnel'!DX46=0,"",ROUND('Input - Personnel'!$I46*'Input - Personnel'!DX46,2))</f>
        <v/>
      </c>
      <c r="DW95" s="320" t="str">
        <f>IF('Input - Personnel'!DY46=0,"",ROUND('Input - Personnel'!$I46*'Input - Personnel'!DY46,2))</f>
        <v/>
      </c>
      <c r="DX95" s="320" t="str">
        <f>IF('Input - Personnel'!DZ46=0,"",ROUND('Input - Personnel'!$I46*'Input - Personnel'!DZ46,2))</f>
        <v/>
      </c>
      <c r="DY95" s="320" t="str">
        <f>IF('Input - Personnel'!EA46=0,"",ROUND('Input - Personnel'!$I46*'Input - Personnel'!EA46,2))</f>
        <v/>
      </c>
      <c r="DZ95" s="320" t="str">
        <f>IF('Input - Personnel'!EB46=0,"",ROUND('Input - Personnel'!$I46*'Input - Personnel'!EB46,2))</f>
        <v/>
      </c>
      <c r="EA95" s="320" t="str">
        <f>IF('Input - Personnel'!EC46=0,"",ROUND('Input - Personnel'!$I46*'Input - Personnel'!EC46,2))</f>
        <v/>
      </c>
      <c r="EB95" s="320" t="str">
        <f>IF('Input - Personnel'!ED46=0,"",ROUND('Input - Personnel'!$I46*'Input - Personnel'!ED46,2))</f>
        <v/>
      </c>
      <c r="EC95" s="320" t="str">
        <f>IF('Input - Personnel'!EE46=0,"",ROUND('Input - Personnel'!$I46*'Input - Personnel'!EE46,2))</f>
        <v/>
      </c>
      <c r="ED95" s="320" t="str">
        <f>IF('Input - Personnel'!EF46=0,"",ROUND('Input - Personnel'!$I46*'Input - Personnel'!EF46,2))</f>
        <v/>
      </c>
      <c r="EE95" s="320" t="str">
        <f>IF('Input - Personnel'!EG46=0,"",ROUND('Input - Personnel'!$I46*'Input - Personnel'!EG46,2))</f>
        <v/>
      </c>
      <c r="EF95" s="320" t="str">
        <f>IF('Input - Personnel'!EH46=0,"",ROUND('Input - Personnel'!$I46*'Input - Personnel'!EH46,2))</f>
        <v/>
      </c>
      <c r="EG95" s="320" t="str">
        <f>IF('Input - Personnel'!EI46=0,"",ROUND('Input - Personnel'!$I46*'Input - Personnel'!EI46,2))</f>
        <v/>
      </c>
      <c r="EH95" s="320" t="str">
        <f>IF('Input - Personnel'!EJ46=0,"",ROUND('Input - Personnel'!$I46*'Input - Personnel'!EJ46,2))</f>
        <v/>
      </c>
      <c r="EI95" s="320" t="str">
        <f>IF('Input - Personnel'!EK46=0,"",ROUND('Input - Personnel'!$I46*'Input - Personnel'!EK46,2))</f>
        <v/>
      </c>
      <c r="EJ95" s="320" t="str">
        <f>IF('Input - Personnel'!EL46=0,"",ROUND('Input - Personnel'!$I46*'Input - Personnel'!EL46,2))</f>
        <v/>
      </c>
      <c r="EK95" s="320" t="str">
        <f>IF('Input - Personnel'!EM46=0,"",ROUND('Input - Personnel'!$I46*'Input - Personnel'!EM46,2))</f>
        <v/>
      </c>
      <c r="EL95" s="320" t="str">
        <f>IF('Input - Personnel'!EN46=0,"",ROUND('Input - Personnel'!$I46*'Input - Personnel'!EN46,2))</f>
        <v/>
      </c>
      <c r="EM95" s="320" t="str">
        <f>IF('Input - Personnel'!EO46=0,"",ROUND('Input - Personnel'!$I46*'Input - Personnel'!EO46,2))</f>
        <v/>
      </c>
      <c r="EN95" s="320" t="str">
        <f>IF('Input - Personnel'!EP46=0,"",ROUND('Input - Personnel'!$I46*'Input - Personnel'!EP46,2))</f>
        <v/>
      </c>
      <c r="EO95" s="320" t="str">
        <f>IF('Input - Personnel'!EQ46=0,"",ROUND('Input - Personnel'!$I46*'Input - Personnel'!EQ46,2))</f>
        <v/>
      </c>
      <c r="EP95" s="320" t="str">
        <f>IF('Input - Personnel'!ER46=0,"",ROUND('Input - Personnel'!$I46*'Input - Personnel'!ER46,2))</f>
        <v/>
      </c>
      <c r="EQ95" s="320" t="str">
        <f>IF('Input - Personnel'!ES46=0,"",ROUND('Input - Personnel'!$I46*'Input - Personnel'!ES46,2))</f>
        <v/>
      </c>
      <c r="ER95" s="320" t="str">
        <f>IF('Input - Personnel'!ET46=0,"",ROUND('Input - Personnel'!$I46*'Input - Personnel'!ET46,2))</f>
        <v/>
      </c>
      <c r="ES95" s="320" t="str">
        <f>IF('Input - Personnel'!EU46=0,"",ROUND('Input - Personnel'!$I46*'Input - Personnel'!EU46,2))</f>
        <v/>
      </c>
    </row>
    <row r="96" spans="1:149" s="25" customFormat="1" ht="13.5" thickBot="1">
      <c r="A96" s="879" t="s">
        <v>591</v>
      </c>
      <c r="B96" s="880"/>
      <c r="C96" s="881"/>
      <c r="D96" s="330"/>
      <c r="E96" s="331"/>
      <c r="F96" s="332"/>
      <c r="G96" s="333"/>
      <c r="H96" s="333">
        <f>SUM(H62:H95)</f>
        <v>0</v>
      </c>
      <c r="I96" s="333">
        <f>SUM(I62:I95)</f>
        <v>0</v>
      </c>
      <c r="J96" s="333">
        <f t="shared" ref="J96:BT96" si="17">SUM(J62:J95)</f>
        <v>0</v>
      </c>
      <c r="K96" s="333">
        <f t="shared" si="17"/>
        <v>0</v>
      </c>
      <c r="L96" s="333">
        <f t="shared" si="17"/>
        <v>0</v>
      </c>
      <c r="M96" s="333">
        <f t="shared" si="17"/>
        <v>0</v>
      </c>
      <c r="N96" s="333">
        <f t="shared" si="17"/>
        <v>0</v>
      </c>
      <c r="O96" s="333">
        <f t="shared" si="17"/>
        <v>0</v>
      </c>
      <c r="P96" s="333">
        <f t="shared" si="17"/>
        <v>0</v>
      </c>
      <c r="Q96" s="333">
        <f t="shared" si="17"/>
        <v>0</v>
      </c>
      <c r="R96" s="333">
        <f t="shared" si="17"/>
        <v>0</v>
      </c>
      <c r="S96" s="333">
        <f t="shared" si="17"/>
        <v>0</v>
      </c>
      <c r="T96" s="333">
        <f t="shared" si="17"/>
        <v>0</v>
      </c>
      <c r="U96" s="333">
        <f t="shared" si="17"/>
        <v>0</v>
      </c>
      <c r="V96" s="333">
        <f t="shared" si="17"/>
        <v>0</v>
      </c>
      <c r="W96" s="333">
        <f t="shared" si="17"/>
        <v>0</v>
      </c>
      <c r="X96" s="333">
        <f t="shared" si="17"/>
        <v>0</v>
      </c>
      <c r="Y96" s="333">
        <f t="shared" si="17"/>
        <v>0</v>
      </c>
      <c r="Z96" s="333">
        <f t="shared" si="17"/>
        <v>0</v>
      </c>
      <c r="AA96" s="333">
        <f t="shared" si="17"/>
        <v>0</v>
      </c>
      <c r="AB96" s="333">
        <f t="shared" si="17"/>
        <v>0</v>
      </c>
      <c r="AC96" s="333">
        <f t="shared" si="17"/>
        <v>0</v>
      </c>
      <c r="AD96" s="333">
        <f t="shared" si="17"/>
        <v>0</v>
      </c>
      <c r="AE96" s="333">
        <f t="shared" si="17"/>
        <v>0</v>
      </c>
      <c r="AF96" s="333">
        <f t="shared" si="17"/>
        <v>0</v>
      </c>
      <c r="AG96" s="333">
        <f t="shared" si="17"/>
        <v>0</v>
      </c>
      <c r="AH96" s="333">
        <f t="shared" si="17"/>
        <v>0</v>
      </c>
      <c r="AI96" s="333">
        <f t="shared" si="17"/>
        <v>0</v>
      </c>
      <c r="AJ96" s="333">
        <f t="shared" si="17"/>
        <v>0</v>
      </c>
      <c r="AK96" s="333">
        <f t="shared" si="17"/>
        <v>0</v>
      </c>
      <c r="AL96" s="333">
        <f t="shared" si="17"/>
        <v>0</v>
      </c>
      <c r="AM96" s="333">
        <f t="shared" si="17"/>
        <v>0</v>
      </c>
      <c r="AN96" s="333">
        <f t="shared" si="17"/>
        <v>0</v>
      </c>
      <c r="AO96" s="333">
        <f t="shared" si="17"/>
        <v>0</v>
      </c>
      <c r="AP96" s="333">
        <f t="shared" si="17"/>
        <v>0</v>
      </c>
      <c r="AQ96" s="333">
        <f t="shared" si="17"/>
        <v>0</v>
      </c>
      <c r="AR96" s="333">
        <f t="shared" si="17"/>
        <v>0</v>
      </c>
      <c r="AS96" s="333">
        <f t="shared" si="17"/>
        <v>0</v>
      </c>
      <c r="AT96" s="333">
        <f t="shared" si="17"/>
        <v>0</v>
      </c>
      <c r="AU96" s="333">
        <f t="shared" si="17"/>
        <v>0</v>
      </c>
      <c r="AV96" s="333">
        <f t="shared" si="17"/>
        <v>0</v>
      </c>
      <c r="AW96" s="333">
        <f t="shared" si="17"/>
        <v>0</v>
      </c>
      <c r="AX96" s="333">
        <f t="shared" si="17"/>
        <v>0</v>
      </c>
      <c r="AY96" s="333">
        <f t="shared" si="17"/>
        <v>0</v>
      </c>
      <c r="AZ96" s="333">
        <f t="shared" si="17"/>
        <v>0</v>
      </c>
      <c r="BA96" s="333">
        <f t="shared" si="17"/>
        <v>0</v>
      </c>
      <c r="BB96" s="333">
        <f t="shared" si="17"/>
        <v>0</v>
      </c>
      <c r="BC96" s="333">
        <f t="shared" si="17"/>
        <v>0</v>
      </c>
      <c r="BD96" s="333">
        <f t="shared" si="17"/>
        <v>0</v>
      </c>
      <c r="BE96" s="333">
        <f t="shared" si="17"/>
        <v>0</v>
      </c>
      <c r="BF96" s="333">
        <f t="shared" si="17"/>
        <v>0</v>
      </c>
      <c r="BG96" s="333">
        <f t="shared" si="17"/>
        <v>0</v>
      </c>
      <c r="BH96" s="333">
        <f t="shared" si="17"/>
        <v>0</v>
      </c>
      <c r="BI96" s="333">
        <f t="shared" si="17"/>
        <v>0</v>
      </c>
      <c r="BJ96" s="333">
        <f t="shared" si="17"/>
        <v>0</v>
      </c>
      <c r="BK96" s="333">
        <f t="shared" si="17"/>
        <v>0</v>
      </c>
      <c r="BL96" s="333">
        <f t="shared" si="17"/>
        <v>0</v>
      </c>
      <c r="BM96" s="333">
        <f t="shared" si="17"/>
        <v>0</v>
      </c>
      <c r="BN96" s="333">
        <f t="shared" si="17"/>
        <v>0</v>
      </c>
      <c r="BO96" s="333">
        <f t="shared" si="17"/>
        <v>0</v>
      </c>
      <c r="BP96" s="333">
        <f t="shared" si="17"/>
        <v>0</v>
      </c>
      <c r="BQ96" s="333">
        <f t="shared" si="17"/>
        <v>0</v>
      </c>
      <c r="BR96" s="333">
        <f t="shared" si="17"/>
        <v>0</v>
      </c>
      <c r="BS96" s="333">
        <f t="shared" si="17"/>
        <v>0</v>
      </c>
      <c r="BT96" s="333">
        <f t="shared" si="17"/>
        <v>0</v>
      </c>
      <c r="BU96" s="333">
        <f t="shared" ref="BU96:EF96" si="18">SUM(BU62:BU95)</f>
        <v>0</v>
      </c>
      <c r="BV96" s="333">
        <f t="shared" si="18"/>
        <v>0</v>
      </c>
      <c r="BW96" s="333">
        <f t="shared" si="18"/>
        <v>0</v>
      </c>
      <c r="BX96" s="333">
        <f t="shared" si="18"/>
        <v>0</v>
      </c>
      <c r="BY96" s="333">
        <f t="shared" si="18"/>
        <v>0</v>
      </c>
      <c r="BZ96" s="333">
        <f t="shared" si="18"/>
        <v>0</v>
      </c>
      <c r="CA96" s="333">
        <f t="shared" si="18"/>
        <v>0</v>
      </c>
      <c r="CB96" s="333">
        <f t="shared" si="18"/>
        <v>0</v>
      </c>
      <c r="CC96" s="333">
        <f t="shared" si="18"/>
        <v>0</v>
      </c>
      <c r="CD96" s="333">
        <f t="shared" si="18"/>
        <v>0</v>
      </c>
      <c r="CE96" s="333">
        <f t="shared" si="18"/>
        <v>0</v>
      </c>
      <c r="CF96" s="333">
        <f t="shared" si="18"/>
        <v>0</v>
      </c>
      <c r="CG96" s="333">
        <f t="shared" si="18"/>
        <v>0</v>
      </c>
      <c r="CH96" s="333">
        <f t="shared" si="18"/>
        <v>0</v>
      </c>
      <c r="CI96" s="333">
        <f t="shared" si="18"/>
        <v>0</v>
      </c>
      <c r="CJ96" s="333">
        <f t="shared" si="18"/>
        <v>0</v>
      </c>
      <c r="CK96" s="333">
        <f t="shared" si="18"/>
        <v>0</v>
      </c>
      <c r="CL96" s="333">
        <f t="shared" si="18"/>
        <v>0</v>
      </c>
      <c r="CM96" s="333">
        <f t="shared" si="18"/>
        <v>0</v>
      </c>
      <c r="CN96" s="333">
        <f t="shared" si="18"/>
        <v>0</v>
      </c>
      <c r="CO96" s="333">
        <f t="shared" si="18"/>
        <v>0</v>
      </c>
      <c r="CP96" s="333">
        <f t="shared" si="18"/>
        <v>0</v>
      </c>
      <c r="CQ96" s="333">
        <f t="shared" si="18"/>
        <v>0</v>
      </c>
      <c r="CR96" s="333">
        <f t="shared" si="18"/>
        <v>0</v>
      </c>
      <c r="CS96" s="333">
        <f t="shared" si="18"/>
        <v>0</v>
      </c>
      <c r="CT96" s="333">
        <f t="shared" si="18"/>
        <v>0</v>
      </c>
      <c r="CU96" s="333">
        <f t="shared" si="18"/>
        <v>0</v>
      </c>
      <c r="CV96" s="333">
        <f t="shared" si="18"/>
        <v>0</v>
      </c>
      <c r="CW96" s="333">
        <f t="shared" si="18"/>
        <v>0</v>
      </c>
      <c r="CX96" s="333">
        <f t="shared" si="18"/>
        <v>0</v>
      </c>
      <c r="CY96" s="333">
        <f t="shared" si="18"/>
        <v>0</v>
      </c>
      <c r="CZ96" s="333">
        <f t="shared" si="18"/>
        <v>0</v>
      </c>
      <c r="DA96" s="333">
        <f t="shared" si="18"/>
        <v>0</v>
      </c>
      <c r="DB96" s="333">
        <f t="shared" si="18"/>
        <v>0</v>
      </c>
      <c r="DC96" s="333">
        <f t="shared" si="18"/>
        <v>0</v>
      </c>
      <c r="DD96" s="333">
        <f t="shared" si="18"/>
        <v>0</v>
      </c>
      <c r="DE96" s="333">
        <f t="shared" si="18"/>
        <v>0</v>
      </c>
      <c r="DF96" s="333">
        <f t="shared" si="18"/>
        <v>0</v>
      </c>
      <c r="DG96" s="333">
        <f t="shared" si="18"/>
        <v>0</v>
      </c>
      <c r="DH96" s="333">
        <f t="shared" si="18"/>
        <v>0</v>
      </c>
      <c r="DI96" s="333">
        <f t="shared" si="18"/>
        <v>0</v>
      </c>
      <c r="DJ96" s="333">
        <f t="shared" si="18"/>
        <v>0</v>
      </c>
      <c r="DK96" s="333">
        <f t="shared" si="18"/>
        <v>0</v>
      </c>
      <c r="DL96" s="333">
        <f t="shared" si="18"/>
        <v>0</v>
      </c>
      <c r="DM96" s="333">
        <f t="shared" si="18"/>
        <v>0</v>
      </c>
      <c r="DN96" s="333">
        <f t="shared" si="18"/>
        <v>0</v>
      </c>
      <c r="DO96" s="333">
        <f t="shared" si="18"/>
        <v>0</v>
      </c>
      <c r="DP96" s="333">
        <f t="shared" si="18"/>
        <v>0</v>
      </c>
      <c r="DQ96" s="333">
        <f t="shared" si="18"/>
        <v>0</v>
      </c>
      <c r="DR96" s="333">
        <f t="shared" si="18"/>
        <v>0</v>
      </c>
      <c r="DS96" s="333">
        <f t="shared" si="18"/>
        <v>0</v>
      </c>
      <c r="DT96" s="333">
        <f t="shared" si="18"/>
        <v>0</v>
      </c>
      <c r="DU96" s="333">
        <f t="shared" si="18"/>
        <v>0</v>
      </c>
      <c r="DV96" s="333">
        <f t="shared" si="18"/>
        <v>0</v>
      </c>
      <c r="DW96" s="333">
        <f t="shared" si="18"/>
        <v>0</v>
      </c>
      <c r="DX96" s="333">
        <f t="shared" si="18"/>
        <v>0</v>
      </c>
      <c r="DY96" s="333">
        <f t="shared" si="18"/>
        <v>0</v>
      </c>
      <c r="DZ96" s="333">
        <f t="shared" si="18"/>
        <v>0</v>
      </c>
      <c r="EA96" s="333">
        <f t="shared" si="18"/>
        <v>0</v>
      </c>
      <c r="EB96" s="333">
        <f t="shared" si="18"/>
        <v>0</v>
      </c>
      <c r="EC96" s="333">
        <f t="shared" si="18"/>
        <v>0</v>
      </c>
      <c r="ED96" s="333">
        <f t="shared" si="18"/>
        <v>0</v>
      </c>
      <c r="EE96" s="333">
        <f t="shared" si="18"/>
        <v>0</v>
      </c>
      <c r="EF96" s="333">
        <f t="shared" si="18"/>
        <v>0</v>
      </c>
      <c r="EG96" s="333">
        <f t="shared" ref="EG96:ES96" si="19">SUM(EG62:EG95)</f>
        <v>0</v>
      </c>
      <c r="EH96" s="333">
        <f t="shared" si="19"/>
        <v>0</v>
      </c>
      <c r="EI96" s="333">
        <f t="shared" si="19"/>
        <v>0</v>
      </c>
      <c r="EJ96" s="333">
        <f t="shared" si="19"/>
        <v>0</v>
      </c>
      <c r="EK96" s="333">
        <f t="shared" si="19"/>
        <v>0</v>
      </c>
      <c r="EL96" s="333">
        <f t="shared" si="19"/>
        <v>0</v>
      </c>
      <c r="EM96" s="333">
        <f t="shared" si="19"/>
        <v>0</v>
      </c>
      <c r="EN96" s="333">
        <f t="shared" si="19"/>
        <v>0</v>
      </c>
      <c r="EO96" s="333">
        <f t="shared" si="19"/>
        <v>0</v>
      </c>
      <c r="EP96" s="333">
        <f t="shared" si="19"/>
        <v>0</v>
      </c>
      <c r="EQ96" s="333">
        <f t="shared" si="19"/>
        <v>0</v>
      </c>
      <c r="ER96" s="333">
        <f t="shared" si="19"/>
        <v>0</v>
      </c>
      <c r="ES96" s="333">
        <f t="shared" si="19"/>
        <v>0</v>
      </c>
    </row>
    <row r="97" spans="1:149 16383:16383" s="112" customFormat="1" ht="13.5" thickTop="1">
      <c r="A97" s="853"/>
      <c r="B97" s="854"/>
      <c r="C97" s="855"/>
      <c r="D97" s="317"/>
      <c r="E97" s="318"/>
      <c r="F97" s="319"/>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320"/>
      <c r="BA97" s="320"/>
      <c r="BB97" s="320"/>
      <c r="BC97" s="320"/>
      <c r="BD97" s="320"/>
      <c r="BE97" s="320"/>
      <c r="BF97" s="320"/>
      <c r="BG97" s="320"/>
      <c r="BH97" s="320"/>
      <c r="BI97" s="320"/>
      <c r="BJ97" s="320"/>
      <c r="BK97" s="320"/>
      <c r="BL97" s="320"/>
      <c r="BM97" s="320"/>
      <c r="BN97" s="320"/>
      <c r="BO97" s="320"/>
      <c r="BP97" s="320"/>
      <c r="BQ97" s="320"/>
      <c r="BR97" s="320"/>
      <c r="BS97" s="320"/>
      <c r="BT97" s="320"/>
      <c r="BU97" s="320"/>
      <c r="BV97" s="320"/>
      <c r="BW97" s="320"/>
      <c r="BX97" s="320"/>
      <c r="BY97" s="320"/>
      <c r="BZ97" s="320"/>
      <c r="CA97" s="320"/>
      <c r="CB97" s="320"/>
      <c r="CC97" s="320"/>
      <c r="CD97" s="320"/>
      <c r="CE97" s="320"/>
      <c r="CF97" s="320"/>
      <c r="CG97" s="320"/>
      <c r="CH97" s="320"/>
      <c r="CI97" s="320"/>
      <c r="CJ97" s="320"/>
      <c r="CK97" s="320"/>
      <c r="CL97" s="320"/>
      <c r="CM97" s="320"/>
      <c r="CN97" s="320"/>
      <c r="CO97" s="320"/>
      <c r="CP97" s="320"/>
      <c r="CQ97" s="320"/>
      <c r="CR97" s="320"/>
      <c r="CS97" s="320"/>
      <c r="CT97" s="320"/>
      <c r="CU97" s="320"/>
      <c r="CV97" s="320"/>
      <c r="CW97" s="320"/>
      <c r="CX97" s="320"/>
      <c r="CY97" s="320"/>
      <c r="CZ97" s="320"/>
      <c r="DA97" s="320"/>
      <c r="DB97" s="320"/>
      <c r="DC97" s="320"/>
      <c r="DD97" s="320"/>
      <c r="DE97" s="320"/>
      <c r="DF97" s="320"/>
      <c r="DG97" s="320"/>
      <c r="DH97" s="320"/>
      <c r="DI97" s="320"/>
      <c r="DJ97" s="320"/>
      <c r="DK97" s="320"/>
      <c r="DL97" s="320"/>
      <c r="DM97" s="320"/>
      <c r="DN97" s="320"/>
      <c r="DO97" s="320"/>
      <c r="DP97" s="320"/>
      <c r="DQ97" s="320"/>
      <c r="DR97" s="320"/>
      <c r="DS97" s="320"/>
      <c r="DT97" s="320"/>
      <c r="DU97" s="320"/>
      <c r="DV97" s="320"/>
      <c r="DW97" s="320"/>
      <c r="DX97" s="320"/>
      <c r="DY97" s="320"/>
      <c r="DZ97" s="320"/>
      <c r="EA97" s="320"/>
      <c r="EB97" s="320"/>
      <c r="EC97" s="320"/>
      <c r="ED97" s="320"/>
      <c r="EE97" s="320"/>
      <c r="EF97" s="320"/>
      <c r="EG97" s="320"/>
      <c r="EH97" s="320"/>
      <c r="EI97" s="320"/>
      <c r="EJ97" s="320"/>
      <c r="EK97" s="320"/>
      <c r="EL97" s="320"/>
      <c r="EM97" s="320"/>
      <c r="EN97" s="320"/>
      <c r="EO97" s="320"/>
      <c r="EP97" s="320"/>
      <c r="EQ97" s="320"/>
      <c r="ER97" s="320"/>
      <c r="ES97" s="320"/>
    </row>
    <row r="98" spans="1:149 16383:16383" ht="69.75" customHeight="1">
      <c r="A98" s="526" t="s">
        <v>540</v>
      </c>
      <c r="B98" s="527"/>
      <c r="C98" s="528"/>
      <c r="D98" s="529"/>
      <c r="E98" s="529"/>
      <c r="F98" s="530"/>
      <c r="G98" s="531"/>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532"/>
      <c r="AY98" s="532"/>
      <c r="AZ98" s="532"/>
      <c r="BA98" s="532"/>
      <c r="BB98" s="532"/>
      <c r="BC98" s="532"/>
      <c r="BD98" s="532"/>
      <c r="BE98" s="532"/>
      <c r="BF98" s="532"/>
      <c r="BG98" s="532"/>
      <c r="BH98" s="532"/>
      <c r="BI98" s="532"/>
      <c r="BJ98" s="532"/>
      <c r="BK98" s="532"/>
      <c r="BL98" s="532"/>
      <c r="BM98" s="532"/>
      <c r="BN98" s="532"/>
      <c r="BO98" s="532"/>
      <c r="BP98" s="532"/>
      <c r="BQ98" s="532"/>
      <c r="BR98" s="532"/>
      <c r="BS98" s="532"/>
      <c r="BT98" s="532"/>
      <c r="BU98" s="532"/>
      <c r="BV98" s="532"/>
      <c r="BW98" s="532"/>
      <c r="BX98" s="532"/>
      <c r="BY98" s="532"/>
      <c r="BZ98" s="532"/>
      <c r="CA98" s="532"/>
      <c r="CB98" s="532"/>
      <c r="CC98" s="532"/>
      <c r="CD98" s="532"/>
      <c r="CE98" s="532"/>
      <c r="CF98" s="532"/>
      <c r="CG98" s="532"/>
      <c r="CH98" s="532"/>
      <c r="CI98" s="532"/>
      <c r="CJ98" s="532"/>
      <c r="CK98" s="532"/>
      <c r="CL98" s="532"/>
      <c r="CM98" s="532"/>
      <c r="CN98" s="532"/>
      <c r="CO98" s="532"/>
      <c r="CP98" s="532"/>
      <c r="CQ98" s="532"/>
      <c r="CR98" s="532"/>
      <c r="CS98" s="532"/>
      <c r="CT98" s="532"/>
      <c r="CU98" s="532"/>
      <c r="CV98" s="532"/>
      <c r="CW98" s="532"/>
      <c r="CX98" s="532"/>
      <c r="CY98" s="532"/>
      <c r="CZ98" s="532"/>
      <c r="DA98" s="532"/>
      <c r="DB98" s="532"/>
      <c r="DC98" s="532"/>
      <c r="DD98" s="532"/>
      <c r="DE98" s="532"/>
      <c r="DF98" s="532"/>
      <c r="DG98" s="532"/>
      <c r="DH98" s="532"/>
      <c r="DI98" s="532"/>
      <c r="DJ98" s="532"/>
      <c r="DK98" s="532"/>
      <c r="DL98" s="532"/>
      <c r="DM98" s="532"/>
      <c r="DN98" s="532"/>
      <c r="DO98" s="532"/>
      <c r="DP98" s="532"/>
      <c r="DQ98" s="532"/>
      <c r="DR98" s="532"/>
      <c r="DS98" s="532"/>
      <c r="DT98" s="532"/>
      <c r="DU98" s="532"/>
      <c r="DV98" s="532"/>
      <c r="DW98" s="532"/>
      <c r="DX98" s="532"/>
      <c r="DY98" s="532"/>
      <c r="DZ98" s="532"/>
      <c r="EA98" s="532"/>
      <c r="EB98" s="532"/>
      <c r="EC98" s="532"/>
      <c r="ED98" s="532"/>
      <c r="EE98" s="532"/>
      <c r="EF98" s="532"/>
      <c r="EG98" s="532"/>
      <c r="EH98" s="532"/>
      <c r="EI98" s="532"/>
      <c r="EJ98" s="532"/>
      <c r="EK98" s="532"/>
      <c r="EL98" s="532"/>
      <c r="EM98" s="532"/>
      <c r="EN98" s="532"/>
      <c r="EO98" s="532"/>
      <c r="EP98" s="532"/>
      <c r="EQ98" s="532"/>
      <c r="ER98" s="532"/>
      <c r="ES98" s="533"/>
      <c r="XFC98" s="301"/>
    </row>
    <row r="99" spans="1:149 16383:16383" s="5" customFormat="1" ht="70.5" customHeight="1">
      <c r="A99" s="876" t="s">
        <v>550</v>
      </c>
      <c r="B99" s="877"/>
      <c r="C99" s="878"/>
      <c r="D99" s="592" t="s">
        <v>407</v>
      </c>
      <c r="E99" s="592" t="s">
        <v>545</v>
      </c>
      <c r="F99" s="592" t="s">
        <v>409</v>
      </c>
      <c r="G99" s="592" t="s">
        <v>638</v>
      </c>
      <c r="H99" s="592" t="s">
        <v>639</v>
      </c>
      <c r="I99" s="787" t="str">
        <f>IF(+I8=0,"",I8)</f>
        <v/>
      </c>
      <c r="J99" s="787" t="str">
        <f>IF(+J8=0,"",J8)</f>
        <v/>
      </c>
      <c r="K99" s="787" t="str">
        <f>IF(+K8=0,"",K8)</f>
        <v/>
      </c>
      <c r="L99" s="787" t="str">
        <f>IF(+L8=0,"",L8)</f>
        <v/>
      </c>
      <c r="M99" s="787" t="str">
        <f>IF(+M8=0,"",M8)</f>
        <v/>
      </c>
      <c r="N99" s="787" t="str">
        <f>IF(+N8=0,"",N8)</f>
        <v/>
      </c>
      <c r="O99" s="787" t="str">
        <f>IF(+O8=0,"",O8)</f>
        <v/>
      </c>
      <c r="P99" s="787" t="str">
        <f>IF(+P8=0,"",P8)</f>
        <v/>
      </c>
      <c r="Q99" s="787" t="str">
        <f>IF(+Q8=0,"",Q8)</f>
        <v/>
      </c>
      <c r="R99" s="787" t="str">
        <f>IF(+R8=0,"",R8)</f>
        <v/>
      </c>
      <c r="S99" s="787" t="str">
        <f>IF(+S8=0,"",S8)</f>
        <v/>
      </c>
      <c r="T99" s="787" t="str">
        <f>IF(+T8=0,"",T8)</f>
        <v/>
      </c>
      <c r="U99" s="787" t="str">
        <f>IF(+U8=0,"",U8)</f>
        <v/>
      </c>
      <c r="V99" s="787" t="str">
        <f>IF(+V8=0,"",V8)</f>
        <v/>
      </c>
      <c r="W99" s="787" t="str">
        <f>IF(+W8=0,"",W8)</f>
        <v/>
      </c>
      <c r="X99" s="787" t="str">
        <f>IF(+X8=0,"",X8)</f>
        <v/>
      </c>
      <c r="Y99" s="787" t="str">
        <f>IF(+Y8=0,"",Y8)</f>
        <v/>
      </c>
      <c r="Z99" s="787" t="str">
        <f>IF(+Z8=0,"",Z8)</f>
        <v/>
      </c>
      <c r="AA99" s="787" t="str">
        <f>IF(+AA8=0,"",AA8)</f>
        <v/>
      </c>
      <c r="AB99" s="787" t="str">
        <f>IF(+AB8=0,"",AB8)</f>
        <v/>
      </c>
      <c r="AC99" s="787" t="str">
        <f>IF(+AC8=0,"",AC8)</f>
        <v/>
      </c>
      <c r="AD99" s="787" t="str">
        <f>IF(+AD8=0,"",AD8)</f>
        <v/>
      </c>
      <c r="AE99" s="787" t="str">
        <f>IF(+AE8=0,"",AE8)</f>
        <v/>
      </c>
      <c r="AF99" s="787" t="str">
        <f>IF(+AF8=0,"",AF8)</f>
        <v/>
      </c>
      <c r="AG99" s="787" t="str">
        <f>IF(+AG8=0,"",AG8)</f>
        <v/>
      </c>
      <c r="AH99" s="787" t="str">
        <f>IF(+AH8=0,"",AH8)</f>
        <v/>
      </c>
      <c r="AI99" s="787" t="str">
        <f>IF(+AI8=0,"",AI8)</f>
        <v/>
      </c>
      <c r="AJ99" s="787" t="str">
        <f>IF(+AJ8=0,"",AJ8)</f>
        <v/>
      </c>
      <c r="AK99" s="787" t="str">
        <f>IF(+AK8=0,"",AK8)</f>
        <v/>
      </c>
      <c r="AL99" s="787" t="str">
        <f>IF(+AL8=0,"",AL8)</f>
        <v/>
      </c>
      <c r="AM99" s="787" t="str">
        <f>IF(+AM8=0,"",AM8)</f>
        <v/>
      </c>
      <c r="AN99" s="787" t="str">
        <f>IF(+AN8=0,"",AN8)</f>
        <v/>
      </c>
      <c r="AO99" s="787" t="str">
        <f>IF(+AO8=0,"",AO8)</f>
        <v/>
      </c>
      <c r="AP99" s="787" t="str">
        <f>IF(+AP8=0,"",AP8)</f>
        <v/>
      </c>
      <c r="AQ99" s="787" t="str">
        <f>IF(+AQ8=0,"",AQ8)</f>
        <v/>
      </c>
      <c r="AR99" s="787" t="str">
        <f>IF(+AR8=0,"",AR8)</f>
        <v/>
      </c>
      <c r="AS99" s="787" t="str">
        <f>IF(+AS8=0,"",AS8)</f>
        <v/>
      </c>
      <c r="AT99" s="787" t="str">
        <f>IF(+AT8=0,"",AT8)</f>
        <v/>
      </c>
      <c r="AU99" s="787" t="str">
        <f>IF(+AU8=0,"",AU8)</f>
        <v/>
      </c>
      <c r="AV99" s="787" t="str">
        <f>IF(+AV8=0,"",AV8)</f>
        <v/>
      </c>
      <c r="AW99" s="787" t="str">
        <f>IF(+AW8=0,"",AW8)</f>
        <v/>
      </c>
      <c r="AX99" s="787" t="str">
        <f>IF(+AX8=0,"",AX8)</f>
        <v/>
      </c>
      <c r="AY99" s="787" t="str">
        <f>IF(+AY8=0,"",AY8)</f>
        <v/>
      </c>
      <c r="AZ99" s="787" t="str">
        <f>IF(+AZ8=0,"",AZ8)</f>
        <v/>
      </c>
      <c r="BA99" s="787" t="str">
        <f>IF(+BA8=0,"",BA8)</f>
        <v/>
      </c>
      <c r="BB99" s="787" t="str">
        <f>IF(+BB8=0,"",BB8)</f>
        <v/>
      </c>
      <c r="BC99" s="787" t="str">
        <f>IF(+BC8=0,"",BC8)</f>
        <v/>
      </c>
      <c r="BD99" s="787" t="str">
        <f>IF(+BD8=0,"",BD8)</f>
        <v/>
      </c>
      <c r="BE99" s="787" t="str">
        <f>IF(+BE8=0,"",BE8)</f>
        <v/>
      </c>
      <c r="BF99" s="787" t="str">
        <f>IF(+BF8=0,"",BF8)</f>
        <v/>
      </c>
      <c r="BG99" s="787" t="str">
        <f>IF(+BG8=0,"",BG8)</f>
        <v/>
      </c>
      <c r="BH99" s="787" t="str">
        <f>IF(+BH8=0,"",BH8)</f>
        <v/>
      </c>
      <c r="BI99" s="787" t="str">
        <f>IF(+BI8=0,"",BI8)</f>
        <v/>
      </c>
      <c r="BJ99" s="787" t="str">
        <f>IF(+BJ8=0,"",BJ8)</f>
        <v/>
      </c>
      <c r="BK99" s="787" t="str">
        <f>IF(+BK8=0,"",BK8)</f>
        <v/>
      </c>
      <c r="BL99" s="787" t="str">
        <f>IF(+BL8=0,"",BL8)</f>
        <v/>
      </c>
      <c r="BM99" s="787" t="str">
        <f>IF(+BM8=0,"",BM8)</f>
        <v/>
      </c>
      <c r="BN99" s="787" t="str">
        <f>IF(+BN8=0,"",BN8)</f>
        <v/>
      </c>
      <c r="BO99" s="787" t="str">
        <f>IF(+BO8=0,"",BO8)</f>
        <v/>
      </c>
      <c r="BP99" s="787" t="str">
        <f>IF(+BP8=0,"",BP8)</f>
        <v/>
      </c>
      <c r="BQ99" s="787" t="str">
        <f>IF(+BQ8=0,"",BQ8)</f>
        <v/>
      </c>
      <c r="BR99" s="787" t="str">
        <f>IF(+BR8=0,"",BR8)</f>
        <v/>
      </c>
      <c r="BS99" s="787" t="str">
        <f>IF(+BS8=0,"",BS8)</f>
        <v/>
      </c>
      <c r="BT99" s="787" t="str">
        <f>IF(+BT8=0,"",BT8)</f>
        <v/>
      </c>
      <c r="BU99" s="787" t="str">
        <f>IF(+BU8=0,"",BU8)</f>
        <v/>
      </c>
      <c r="BV99" s="787" t="str">
        <f>IF(+BV8=0,"",BV8)</f>
        <v/>
      </c>
      <c r="BW99" s="787" t="str">
        <f>IF(+BW8=0,"",BW8)</f>
        <v/>
      </c>
      <c r="BX99" s="787" t="str">
        <f>IF(+BX8=0,"",BX8)</f>
        <v/>
      </c>
      <c r="BY99" s="787" t="str">
        <f>IF(+BY8=0,"",BY8)</f>
        <v/>
      </c>
      <c r="BZ99" s="787" t="str">
        <f>IF(+BZ8=0,"",BZ8)</f>
        <v/>
      </c>
      <c r="CA99" s="787" t="str">
        <f>IF(+CA8=0,"",CA8)</f>
        <v/>
      </c>
      <c r="CB99" s="787" t="str">
        <f>IF(+CB8=0,"",CB8)</f>
        <v/>
      </c>
      <c r="CC99" s="787" t="str">
        <f>IF(+CC8=0,"",CC8)</f>
        <v/>
      </c>
      <c r="CD99" s="787" t="str">
        <f>IF(+CD8=0,"",CD8)</f>
        <v/>
      </c>
      <c r="CE99" s="787" t="str">
        <f>IF(+CE8=0,"",CE8)</f>
        <v/>
      </c>
      <c r="CF99" s="787" t="str">
        <f>IF(+CF8=0,"",CF8)</f>
        <v/>
      </c>
      <c r="CG99" s="787" t="str">
        <f>IF(+CG8=0,"",CG8)</f>
        <v/>
      </c>
      <c r="CH99" s="787" t="str">
        <f>IF(+CH8=0,"",CH8)</f>
        <v/>
      </c>
      <c r="CI99" s="787" t="str">
        <f>IF(+CI8=0,"",CI8)</f>
        <v/>
      </c>
      <c r="CJ99" s="787" t="str">
        <f>IF(+CJ8=0,"",CJ8)</f>
        <v/>
      </c>
      <c r="CK99" s="787" t="str">
        <f>IF(+CK8=0,"",CK8)</f>
        <v/>
      </c>
      <c r="CL99" s="787" t="str">
        <f>IF(+CL8=0,"",CL8)</f>
        <v/>
      </c>
      <c r="CM99" s="787" t="str">
        <f>IF(+CM8=0,"",CM8)</f>
        <v/>
      </c>
      <c r="CN99" s="787" t="str">
        <f>IF(+CN8=0,"",CN8)</f>
        <v/>
      </c>
      <c r="CO99" s="787" t="str">
        <f>IF(+CO8=0,"",CO8)</f>
        <v/>
      </c>
      <c r="CP99" s="787" t="str">
        <f>IF(+CP8=0,"",CP8)</f>
        <v/>
      </c>
      <c r="CQ99" s="787" t="str">
        <f>IF(+CQ8=0,"",CQ8)</f>
        <v/>
      </c>
      <c r="CR99" s="787" t="str">
        <f>IF(+CR8=0,"",CR8)</f>
        <v/>
      </c>
      <c r="CS99" s="787" t="str">
        <f>IF(+CS8=0,"",CS8)</f>
        <v/>
      </c>
      <c r="CT99" s="787" t="str">
        <f>IF(+CT8=0,"",CT8)</f>
        <v/>
      </c>
      <c r="CU99" s="787" t="str">
        <f>IF(+CU8=0,"",CU8)</f>
        <v/>
      </c>
      <c r="CV99" s="787" t="str">
        <f>IF(+CV8=0,"",CV8)</f>
        <v/>
      </c>
      <c r="CW99" s="787" t="str">
        <f>IF(+CW8=0,"",CW8)</f>
        <v/>
      </c>
      <c r="CX99" s="787" t="str">
        <f>IF(+CX8=0,"",CX8)</f>
        <v/>
      </c>
      <c r="CY99" s="787" t="str">
        <f>IF(+CY8=0,"",CY8)</f>
        <v/>
      </c>
      <c r="CZ99" s="787" t="str">
        <f>IF(+CZ8=0,"",CZ8)</f>
        <v/>
      </c>
      <c r="DA99" s="787" t="str">
        <f>IF(+DA8=0,"",DA8)</f>
        <v/>
      </c>
      <c r="DB99" s="787" t="str">
        <f>IF(+DB8=0,"",DB8)</f>
        <v/>
      </c>
      <c r="DC99" s="787" t="str">
        <f>IF(+DC8=0,"",DC8)</f>
        <v/>
      </c>
      <c r="DD99" s="787" t="str">
        <f>IF(+DD8=0,"",DD8)</f>
        <v/>
      </c>
      <c r="DE99" s="787" t="str">
        <f>IF(+DE8=0,"",DE8)</f>
        <v/>
      </c>
      <c r="DF99" s="787" t="str">
        <f>IF(+DF8=0,"",DF8)</f>
        <v/>
      </c>
      <c r="DG99" s="787" t="str">
        <f>IF(+DG8=0,"",DG8)</f>
        <v/>
      </c>
      <c r="DH99" s="787" t="str">
        <f>IF(+DH8=0,"",DH8)</f>
        <v/>
      </c>
      <c r="DI99" s="787" t="str">
        <f>IF(+DI8=0,"",DI8)</f>
        <v/>
      </c>
      <c r="DJ99" s="787" t="str">
        <f>IF(+DJ8=0,"",DJ8)</f>
        <v/>
      </c>
      <c r="DK99" s="787" t="str">
        <f>IF(+DK8=0,"",DK8)</f>
        <v/>
      </c>
      <c r="DL99" s="787" t="str">
        <f>IF(+DL8=0,"",DL8)</f>
        <v/>
      </c>
      <c r="DM99" s="787" t="str">
        <f>IF(+DM8=0,"",DM8)</f>
        <v/>
      </c>
      <c r="DN99" s="787" t="str">
        <f>IF(+DN8=0,"",DN8)</f>
        <v/>
      </c>
      <c r="DO99" s="787" t="str">
        <f>IF(+DO8=0,"",DO8)</f>
        <v/>
      </c>
      <c r="DP99" s="787" t="str">
        <f>IF(+DP8=0,"",DP8)</f>
        <v/>
      </c>
      <c r="DQ99" s="787" t="str">
        <f>IF(+DQ8=0,"",DQ8)</f>
        <v/>
      </c>
      <c r="DR99" s="787" t="str">
        <f>IF(+DR8=0,"",DR8)</f>
        <v/>
      </c>
      <c r="DS99" s="787" t="str">
        <f>IF(+DS8=0,"",DS8)</f>
        <v/>
      </c>
      <c r="DT99" s="787" t="str">
        <f>IF(+DT8=0,"",DT8)</f>
        <v/>
      </c>
      <c r="DU99" s="787" t="str">
        <f>IF(+DU8=0,"",DU8)</f>
        <v/>
      </c>
      <c r="DV99" s="787" t="str">
        <f>IF(+DV8=0,"",DV8)</f>
        <v/>
      </c>
      <c r="DW99" s="787" t="str">
        <f>IF(+DW8=0,"",DW8)</f>
        <v/>
      </c>
      <c r="DX99" s="787" t="str">
        <f>IF(+DX8=0,"",DX8)</f>
        <v/>
      </c>
      <c r="DY99" s="787" t="str">
        <f>IF(+DY8=0,"",DY8)</f>
        <v/>
      </c>
      <c r="DZ99" s="787" t="str">
        <f>IF(+DZ8=0,"",DZ8)</f>
        <v/>
      </c>
      <c r="EA99" s="787" t="str">
        <f>IF(+EA8=0,"",EA8)</f>
        <v/>
      </c>
      <c r="EB99" s="787" t="str">
        <f>IF(+EB8=0,"",EB8)</f>
        <v/>
      </c>
      <c r="EC99" s="787" t="str">
        <f>IF(+EC8=0,"",EC8)</f>
        <v/>
      </c>
      <c r="ED99" s="787" t="str">
        <f>IF(+ED8=0,"",ED8)</f>
        <v/>
      </c>
      <c r="EE99" s="787" t="str">
        <f>IF(+EE8=0,"",EE8)</f>
        <v/>
      </c>
      <c r="EF99" s="787" t="str">
        <f>IF(+EF8=0,"",EF8)</f>
        <v/>
      </c>
      <c r="EG99" s="787" t="str">
        <f>IF(+EG8=0,"",EG8)</f>
        <v/>
      </c>
      <c r="EH99" s="787" t="str">
        <f>IF(+EH8=0,"",EH8)</f>
        <v/>
      </c>
      <c r="EI99" s="787" t="str">
        <f>IF(+EI8=0,"",EI8)</f>
        <v/>
      </c>
      <c r="EJ99" s="787" t="str">
        <f>IF(+EJ8=0,"",EJ8)</f>
        <v/>
      </c>
      <c r="EK99" s="787" t="str">
        <f>IF(+EK8=0,"",EK8)</f>
        <v/>
      </c>
      <c r="EL99" s="787" t="str">
        <f>IF(+EL8=0,"",EL8)</f>
        <v/>
      </c>
      <c r="EM99" s="787" t="str">
        <f>IF(+EM8=0,"",EM8)</f>
        <v/>
      </c>
      <c r="EN99" s="787" t="str">
        <f>IF(+EN8=0,"",EN8)</f>
        <v/>
      </c>
      <c r="EO99" s="787" t="str">
        <f>IF(+EO8=0,"",EO8)</f>
        <v/>
      </c>
      <c r="EP99" s="787" t="str">
        <f>IF(+EP8=0,"",EP8)</f>
        <v/>
      </c>
      <c r="EQ99" s="787" t="str">
        <f>IF(+EQ8=0,"",EQ8)</f>
        <v/>
      </c>
      <c r="ER99" s="787" t="str">
        <f>IF(+ER8=0,"",ER8)</f>
        <v/>
      </c>
      <c r="ES99" s="787" t="str">
        <f>IF(+ES8=0,"",ES8)</f>
        <v/>
      </c>
    </row>
    <row r="100" spans="1:149 16383:16383" s="8" customFormat="1">
      <c r="A100" s="853" t="str">
        <f>IF('Input - Equipment'!B10=0,"",_xlfn.CONCAT('Input - Equipment'!A10,"      /      ",'Input - Equipment'!B10))</f>
        <v/>
      </c>
      <c r="B100" s="854"/>
      <c r="C100" s="869"/>
      <c r="D100" s="334" t="str">
        <f>IF('Input - Equipment'!C10=0,"",'Input - Equipment'!C10)</f>
        <v/>
      </c>
      <c r="E100" s="335" t="str">
        <f>IF('Input - Equipment'!D10=0,"",'Input - Equipment'!D10)</f>
        <v/>
      </c>
      <c r="F100" s="335" t="str">
        <f>IF('Input - Equipment'!F10=0,"",'Input - Equipment'!F10)</f>
        <v/>
      </c>
      <c r="G100" s="336" t="str">
        <f>IF('Input - Equipment'!E10=0,"",'Input - Equipment'!E10)</f>
        <v/>
      </c>
      <c r="H100" s="335" t="str">
        <f>IF('Input - Equipment'!G10=0,"",'Input - Equipment'!G10)</f>
        <v/>
      </c>
      <c r="I100" s="320" t="str">
        <f>IFERROR(IF('Input - Equipment'!$G10=0,"",ROUND('Input - Equipment'!$G10*'Input - Equipment'!I10,2)),"")</f>
        <v/>
      </c>
      <c r="J100" s="320" t="str">
        <f>IFERROR(IF('Input - Equipment'!$G10=0,"",ROUND('Input - Equipment'!$G10*'Input - Equipment'!J10,2)),"")</f>
        <v/>
      </c>
      <c r="K100" s="320" t="str">
        <f>IFERROR(IF('Input - Equipment'!$G10=0,"",ROUND('Input - Equipment'!$G10*'Input - Equipment'!K10,2)),"")</f>
        <v/>
      </c>
      <c r="L100" s="320" t="str">
        <f>IFERROR(IF('Input - Equipment'!$G10=0,"",ROUND('Input - Equipment'!$G10*'Input - Equipment'!L10,2)),"")</f>
        <v/>
      </c>
      <c r="M100" s="320" t="str">
        <f>IFERROR(IF('Input - Equipment'!$G10=0,"",ROUND('Input - Equipment'!$G10*'Input - Equipment'!M10,2)),"")</f>
        <v/>
      </c>
      <c r="N100" s="320" t="str">
        <f>IFERROR(IF('Input - Equipment'!$G10=0,"",ROUND('Input - Equipment'!$G10*'Input - Equipment'!N10,2)),"")</f>
        <v/>
      </c>
      <c r="O100" s="320" t="str">
        <f>IFERROR(IF('Input - Equipment'!$G10=0,"",ROUND('Input - Equipment'!$G10*'Input - Equipment'!O10,2)),"")</f>
        <v/>
      </c>
      <c r="P100" s="320" t="str">
        <f>IFERROR(IF('Input - Equipment'!$G10=0,"",ROUND('Input - Equipment'!$G10*'Input - Equipment'!P10,2)),"")</f>
        <v/>
      </c>
      <c r="Q100" s="320" t="str">
        <f>IFERROR(IF('Input - Equipment'!$G10=0,"",ROUND('Input - Equipment'!$G10*'Input - Equipment'!Q10,2)),"")</f>
        <v/>
      </c>
      <c r="R100" s="320" t="str">
        <f>IFERROR(IF('Input - Equipment'!$G10=0,"",ROUND('Input - Equipment'!$G10*'Input - Equipment'!R10,2)),"")</f>
        <v/>
      </c>
      <c r="S100" s="320" t="str">
        <f>IFERROR(IF('Input - Equipment'!$G10=0,"",ROUND('Input - Equipment'!$G10*'Input - Equipment'!S10,2)),"")</f>
        <v/>
      </c>
      <c r="T100" s="320" t="str">
        <f>IFERROR(IF('Input - Equipment'!$G10=0,"",ROUND('Input - Equipment'!$G10*'Input - Equipment'!T10,2)),"")</f>
        <v/>
      </c>
      <c r="U100" s="320" t="str">
        <f>IFERROR(IF('Input - Equipment'!$G10=0,"",ROUND('Input - Equipment'!$G10*'Input - Equipment'!U10,2)),"")</f>
        <v/>
      </c>
      <c r="V100" s="320" t="str">
        <f>IFERROR(IF('Input - Equipment'!$G10=0,"",ROUND('Input - Equipment'!$G10*'Input - Equipment'!V10,2)),"")</f>
        <v/>
      </c>
      <c r="W100" s="320" t="str">
        <f>IFERROR(IF('Input - Equipment'!$G10=0,"",ROUND('Input - Equipment'!$G10*'Input - Equipment'!W10,2)),"")</f>
        <v/>
      </c>
      <c r="X100" s="320" t="str">
        <f>IFERROR(IF('Input - Equipment'!$G10=0,"",ROUND('Input - Equipment'!$G10*'Input - Equipment'!X10,2)),"")</f>
        <v/>
      </c>
      <c r="Y100" s="320" t="str">
        <f>IFERROR(IF('Input - Equipment'!$G10=0,"",ROUND('Input - Equipment'!$G10*'Input - Equipment'!Y10,2)),"")</f>
        <v/>
      </c>
      <c r="Z100" s="320" t="str">
        <f>IFERROR(IF('Input - Equipment'!$G10=0,"",ROUND('Input - Equipment'!$G10*'Input - Equipment'!Z10,2)),"")</f>
        <v/>
      </c>
      <c r="AA100" s="320" t="str">
        <f>IFERROR(IF('Input - Equipment'!$G10=0,"",ROUND('Input - Equipment'!$G10*'Input - Equipment'!AA10,2)),"")</f>
        <v/>
      </c>
      <c r="AB100" s="320" t="str">
        <f>IFERROR(IF('Input - Equipment'!$G10=0,"",ROUND('Input - Equipment'!$G10*'Input - Equipment'!AB10,2)),"")</f>
        <v/>
      </c>
      <c r="AC100" s="320" t="str">
        <f>IFERROR(IF('Input - Equipment'!$G10=0,"",ROUND('Input - Equipment'!$G10*'Input - Equipment'!AC10,2)),"")</f>
        <v/>
      </c>
      <c r="AD100" s="320" t="str">
        <f>IFERROR(IF('Input - Equipment'!$G10=0,"",ROUND('Input - Equipment'!$G10*'Input - Equipment'!AD10,2)),"")</f>
        <v/>
      </c>
      <c r="AE100" s="320" t="str">
        <f>IFERROR(IF('Input - Equipment'!$G10=0,"",ROUND('Input - Equipment'!$G10*'Input - Equipment'!AE10,2)),"")</f>
        <v/>
      </c>
      <c r="AF100" s="320" t="str">
        <f>IFERROR(IF('Input - Equipment'!$G10=0,"",ROUND('Input - Equipment'!$G10*'Input - Equipment'!AF10,2)),"")</f>
        <v/>
      </c>
      <c r="AG100" s="320" t="str">
        <f>IFERROR(IF('Input - Equipment'!$G10=0,"",ROUND('Input - Equipment'!$G10*'Input - Equipment'!AG10,2)),"")</f>
        <v/>
      </c>
      <c r="AH100" s="320" t="str">
        <f>IFERROR(IF('Input - Equipment'!$G10=0,"",ROUND('Input - Equipment'!$G10*'Input - Equipment'!AH10,2)),"")</f>
        <v/>
      </c>
      <c r="AI100" s="320" t="str">
        <f>IFERROR(IF('Input - Equipment'!$G10=0,"",ROUND('Input - Equipment'!$G10*'Input - Equipment'!AI10,2)),"")</f>
        <v/>
      </c>
      <c r="AJ100" s="320" t="str">
        <f>IFERROR(IF('Input - Equipment'!$G10=0,"",ROUND('Input - Equipment'!$G10*'Input - Equipment'!AJ10,2)),"")</f>
        <v/>
      </c>
      <c r="AK100" s="320" t="str">
        <f>IFERROR(IF('Input - Equipment'!$G10=0,"",ROUND('Input - Equipment'!$G10*'Input - Equipment'!AK10,2)),"")</f>
        <v/>
      </c>
      <c r="AL100" s="320" t="str">
        <f>IFERROR(IF('Input - Equipment'!$G10=0,"",ROUND('Input - Equipment'!$G10*'Input - Equipment'!AL10,2)),"")</f>
        <v/>
      </c>
      <c r="AM100" s="320" t="str">
        <f>IFERROR(IF('Input - Equipment'!$G10=0,"",ROUND('Input - Equipment'!$G10*'Input - Equipment'!AM10,2)),"")</f>
        <v/>
      </c>
      <c r="AN100" s="320" t="str">
        <f>IFERROR(IF('Input - Equipment'!$G10=0,"",ROUND('Input - Equipment'!$G10*'Input - Equipment'!AN10,2)),"")</f>
        <v/>
      </c>
      <c r="AO100" s="320" t="str">
        <f>IFERROR(IF('Input - Equipment'!$G10=0,"",ROUND('Input - Equipment'!$G10*'Input - Equipment'!AO10,2)),"")</f>
        <v/>
      </c>
      <c r="AP100" s="320" t="str">
        <f>IFERROR(IF('Input - Equipment'!$G10=0,"",ROUND('Input - Equipment'!$G10*'Input - Equipment'!AP10,2)),"")</f>
        <v/>
      </c>
      <c r="AQ100" s="320" t="str">
        <f>IFERROR(IF('Input - Equipment'!$G10=0,"",ROUND('Input - Equipment'!$G10*'Input - Equipment'!AQ10,2)),"")</f>
        <v/>
      </c>
      <c r="AR100" s="320" t="str">
        <f>IFERROR(IF('Input - Equipment'!$G10=0,"",ROUND('Input - Equipment'!$G10*'Input - Equipment'!AR10,2)),"")</f>
        <v/>
      </c>
      <c r="AS100" s="320" t="str">
        <f>IFERROR(IF('Input - Equipment'!$G10=0,"",ROUND('Input - Equipment'!$G10*'Input - Equipment'!AS10,2)),"")</f>
        <v/>
      </c>
      <c r="AT100" s="320" t="str">
        <f>IFERROR(IF('Input - Equipment'!$G10=0,"",ROUND('Input - Equipment'!$G10*'Input - Equipment'!AT10,2)),"")</f>
        <v/>
      </c>
      <c r="AU100" s="320" t="str">
        <f>IFERROR(IF('Input - Equipment'!$G10=0,"",ROUND('Input - Equipment'!$G10*'Input - Equipment'!AU10,2)),"")</f>
        <v/>
      </c>
      <c r="AV100" s="320" t="str">
        <f>IFERROR(IF('Input - Equipment'!$G10=0,"",ROUND('Input - Equipment'!$G10*'Input - Equipment'!AV10,2)),"")</f>
        <v/>
      </c>
      <c r="AW100" s="320" t="str">
        <f>IFERROR(IF('Input - Equipment'!$G10=0,"",ROUND('Input - Equipment'!$G10*'Input - Equipment'!AW10,2)),"")</f>
        <v/>
      </c>
      <c r="AX100" s="320" t="str">
        <f>IFERROR(IF('Input - Equipment'!$G10=0,"",ROUND('Input - Equipment'!$G10*'Input - Equipment'!AX10,2)),"")</f>
        <v/>
      </c>
      <c r="AY100" s="320" t="str">
        <f>IFERROR(IF('Input - Equipment'!$G10=0,"",ROUND('Input - Equipment'!$G10*'Input - Equipment'!AY10,2)),"")</f>
        <v/>
      </c>
      <c r="AZ100" s="320" t="str">
        <f>IFERROR(IF('Input - Equipment'!$G10=0,"",ROUND('Input - Equipment'!$G10*'Input - Equipment'!AZ10,2)),"")</f>
        <v/>
      </c>
      <c r="BA100" s="320" t="str">
        <f>IFERROR(IF('Input - Equipment'!$G10=0,"",ROUND('Input - Equipment'!$G10*'Input - Equipment'!BA10,2)),"")</f>
        <v/>
      </c>
      <c r="BB100" s="320" t="str">
        <f>IFERROR(IF('Input - Equipment'!$G10=0,"",ROUND('Input - Equipment'!$G10*'Input - Equipment'!BB10,2)),"")</f>
        <v/>
      </c>
      <c r="BC100" s="320" t="str">
        <f>IFERROR(IF('Input - Equipment'!$G10=0,"",ROUND('Input - Equipment'!$G10*'Input - Equipment'!BC10,2)),"")</f>
        <v/>
      </c>
      <c r="BD100" s="320" t="str">
        <f>IFERROR(IF('Input - Equipment'!$G10=0,"",ROUND('Input - Equipment'!$G10*'Input - Equipment'!BD10,2)),"")</f>
        <v/>
      </c>
      <c r="BE100" s="320" t="str">
        <f>IFERROR(IF('Input - Equipment'!$G10=0,"",ROUND('Input - Equipment'!$G10*'Input - Equipment'!BE10,2)),"")</f>
        <v/>
      </c>
      <c r="BF100" s="320" t="str">
        <f>IFERROR(IF('Input - Equipment'!$G10=0,"",ROUND('Input - Equipment'!$G10*'Input - Equipment'!BF10,2)),"")</f>
        <v/>
      </c>
      <c r="BG100" s="320" t="str">
        <f>IFERROR(IF('Input - Equipment'!$G10=0,"",ROUND('Input - Equipment'!$G10*'Input - Equipment'!BG10,2)),"")</f>
        <v/>
      </c>
      <c r="BH100" s="320" t="str">
        <f>IFERROR(IF('Input - Equipment'!$G10=0,"",ROUND('Input - Equipment'!$G10*'Input - Equipment'!BH10,2)),"")</f>
        <v/>
      </c>
      <c r="BI100" s="320" t="str">
        <f>IFERROR(IF('Input - Equipment'!$G10=0,"",ROUND('Input - Equipment'!$G10*'Input - Equipment'!BI10,2)),"")</f>
        <v/>
      </c>
      <c r="BJ100" s="320" t="str">
        <f>IFERROR(IF('Input - Equipment'!$G10=0,"",ROUND('Input - Equipment'!$G10*'Input - Equipment'!BJ10,2)),"")</f>
        <v/>
      </c>
      <c r="BK100" s="320" t="str">
        <f>IFERROR(IF('Input - Equipment'!$G10=0,"",ROUND('Input - Equipment'!$G10*'Input - Equipment'!BK10,2)),"")</f>
        <v/>
      </c>
      <c r="BL100" s="320" t="str">
        <f>IFERROR(IF('Input - Equipment'!$G10=0,"",ROUND('Input - Equipment'!$G10*'Input - Equipment'!BL10,2)),"")</f>
        <v/>
      </c>
      <c r="BM100" s="320" t="str">
        <f>IFERROR(IF('Input - Equipment'!$G10=0,"",ROUND('Input - Equipment'!$G10*'Input - Equipment'!BM10,2)),"")</f>
        <v/>
      </c>
      <c r="BN100" s="320" t="str">
        <f>IFERROR(IF('Input - Equipment'!$G10=0,"",ROUND('Input - Equipment'!$G10*'Input - Equipment'!BN10,2)),"")</f>
        <v/>
      </c>
      <c r="BO100" s="320" t="str">
        <f>IFERROR(IF('Input - Equipment'!$G10=0,"",ROUND('Input - Equipment'!$G10*'Input - Equipment'!BO10,2)),"")</f>
        <v/>
      </c>
      <c r="BP100" s="320" t="str">
        <f>IFERROR(IF('Input - Equipment'!$G10=0,"",ROUND('Input - Equipment'!$G10*'Input - Equipment'!BP10,2)),"")</f>
        <v/>
      </c>
      <c r="BQ100" s="320" t="str">
        <f>IFERROR(IF('Input - Equipment'!$G10=0,"",ROUND('Input - Equipment'!$G10*'Input - Equipment'!BQ10,2)),"")</f>
        <v/>
      </c>
      <c r="BR100" s="320" t="str">
        <f>IFERROR(IF('Input - Equipment'!$G10=0,"",ROUND('Input - Equipment'!$G10*'Input - Equipment'!BR10,2)),"")</f>
        <v/>
      </c>
      <c r="BS100" s="320" t="str">
        <f>IFERROR(IF('Input - Equipment'!$G10=0,"",ROUND('Input - Equipment'!$G10*'Input - Equipment'!BS10,2)),"")</f>
        <v/>
      </c>
      <c r="BT100" s="320" t="str">
        <f>IFERROR(IF('Input - Equipment'!$G10=0,"",ROUND('Input - Equipment'!$G10*'Input - Equipment'!BT10,2)),"")</f>
        <v/>
      </c>
      <c r="BU100" s="320" t="str">
        <f>IFERROR(IF('Input - Equipment'!$G10=0,"",ROUND('Input - Equipment'!$G10*'Input - Equipment'!BU10,2)),"")</f>
        <v/>
      </c>
      <c r="BV100" s="320" t="str">
        <f>IFERROR(IF('Input - Equipment'!$G10=0,"",ROUND('Input - Equipment'!$G10*'Input - Equipment'!BV10,2)),"")</f>
        <v/>
      </c>
      <c r="BW100" s="320" t="str">
        <f>IFERROR(IF('Input - Equipment'!$G10=0,"",ROUND('Input - Equipment'!$G10*'Input - Equipment'!BW10,2)),"")</f>
        <v/>
      </c>
      <c r="BX100" s="320" t="str">
        <f>IFERROR(IF('Input - Equipment'!$G10=0,"",ROUND('Input - Equipment'!$G10*'Input - Equipment'!BX10,2)),"")</f>
        <v/>
      </c>
      <c r="BY100" s="320" t="str">
        <f>IFERROR(IF('Input - Equipment'!$G10=0,"",ROUND('Input - Equipment'!$G10*'Input - Equipment'!BY10,2)),"")</f>
        <v/>
      </c>
      <c r="BZ100" s="320" t="str">
        <f>IFERROR(IF('Input - Equipment'!$G10=0,"",ROUND('Input - Equipment'!$G10*'Input - Equipment'!BZ10,2)),"")</f>
        <v/>
      </c>
      <c r="CA100" s="320" t="str">
        <f>IFERROR(IF('Input - Equipment'!$G10=0,"",ROUND('Input - Equipment'!$G10*'Input - Equipment'!CA10,2)),"")</f>
        <v/>
      </c>
      <c r="CB100" s="320" t="str">
        <f>IFERROR(IF('Input - Equipment'!$G10=0,"",ROUND('Input - Equipment'!$G10*'Input - Equipment'!CB10,2)),"")</f>
        <v/>
      </c>
      <c r="CC100" s="320" t="str">
        <f>IFERROR(IF('Input - Equipment'!$G10=0,"",ROUND('Input - Equipment'!$G10*'Input - Equipment'!CC10,2)),"")</f>
        <v/>
      </c>
      <c r="CD100" s="320" t="str">
        <f>IFERROR(IF('Input - Equipment'!$G10=0,"",ROUND('Input - Equipment'!$G10*'Input - Equipment'!CD10,2)),"")</f>
        <v/>
      </c>
      <c r="CE100" s="320" t="str">
        <f>IFERROR(IF('Input - Equipment'!$G10=0,"",ROUND('Input - Equipment'!$G10*'Input - Equipment'!CE10,2)),"")</f>
        <v/>
      </c>
      <c r="CF100" s="320" t="str">
        <f>IFERROR(IF('Input - Equipment'!$G10=0,"",ROUND('Input - Equipment'!$G10*'Input - Equipment'!CF10,2)),"")</f>
        <v/>
      </c>
      <c r="CG100" s="320" t="str">
        <f>IFERROR(IF('Input - Equipment'!$G10=0,"",ROUND('Input - Equipment'!$G10*'Input - Equipment'!CG10,2)),"")</f>
        <v/>
      </c>
      <c r="CH100" s="320" t="str">
        <f>IFERROR(IF('Input - Equipment'!$G10=0,"",ROUND('Input - Equipment'!$G10*'Input - Equipment'!CH10,2)),"")</f>
        <v/>
      </c>
      <c r="CI100" s="320" t="str">
        <f>IFERROR(IF('Input - Equipment'!$G10=0,"",ROUND('Input - Equipment'!$G10*'Input - Equipment'!CI10,2)),"")</f>
        <v/>
      </c>
      <c r="CJ100" s="320" t="str">
        <f>IFERROR(IF('Input - Equipment'!$G10=0,"",ROUND('Input - Equipment'!$G10*'Input - Equipment'!CJ10,2)),"")</f>
        <v/>
      </c>
      <c r="CK100" s="320" t="str">
        <f>IFERROR(IF('Input - Equipment'!$G10=0,"",ROUND('Input - Equipment'!$G10*'Input - Equipment'!CK10,2)),"")</f>
        <v/>
      </c>
      <c r="CL100" s="320" t="str">
        <f>IFERROR(IF('Input - Equipment'!$G10=0,"",ROUND('Input - Equipment'!$G10*'Input - Equipment'!CL10,2)),"")</f>
        <v/>
      </c>
      <c r="CM100" s="320" t="str">
        <f>IFERROR(IF('Input - Equipment'!$G10=0,"",ROUND('Input - Equipment'!$G10*'Input - Equipment'!CM10,2)),"")</f>
        <v/>
      </c>
      <c r="CN100" s="320" t="str">
        <f>IFERROR(IF('Input - Equipment'!$G10=0,"",ROUND('Input - Equipment'!$G10*'Input - Equipment'!CN10,2)),"")</f>
        <v/>
      </c>
      <c r="CO100" s="320" t="str">
        <f>IFERROR(IF('Input - Equipment'!$G10=0,"",ROUND('Input - Equipment'!$G10*'Input - Equipment'!CO10,2)),"")</f>
        <v/>
      </c>
      <c r="CP100" s="320" t="str">
        <f>IFERROR(IF('Input - Equipment'!$G10=0,"",ROUND('Input - Equipment'!$G10*'Input - Equipment'!CP10,2)),"")</f>
        <v/>
      </c>
      <c r="CQ100" s="320" t="str">
        <f>IFERROR(IF('Input - Equipment'!$G10=0,"",ROUND('Input - Equipment'!$G10*'Input - Equipment'!CQ10,2)),"")</f>
        <v/>
      </c>
      <c r="CR100" s="320" t="str">
        <f>IFERROR(IF('Input - Equipment'!$G10=0,"",ROUND('Input - Equipment'!$G10*'Input - Equipment'!CR10,2)),"")</f>
        <v/>
      </c>
      <c r="CS100" s="320" t="str">
        <f>IFERROR(IF('Input - Equipment'!$G10=0,"",ROUND('Input - Equipment'!$G10*'Input - Equipment'!CS10,2)),"")</f>
        <v/>
      </c>
      <c r="CT100" s="320" t="str">
        <f>IFERROR(IF('Input - Equipment'!$G10=0,"",ROUND('Input - Equipment'!$G10*'Input - Equipment'!CT10,2)),"")</f>
        <v/>
      </c>
      <c r="CU100" s="320" t="str">
        <f>IFERROR(IF('Input - Equipment'!$G10=0,"",ROUND('Input - Equipment'!$G10*'Input - Equipment'!CU10,2)),"")</f>
        <v/>
      </c>
      <c r="CV100" s="320" t="str">
        <f>IFERROR(IF('Input - Equipment'!$G10=0,"",ROUND('Input - Equipment'!$G10*'Input - Equipment'!CV10,2)),"")</f>
        <v/>
      </c>
      <c r="CW100" s="320" t="str">
        <f>IFERROR(IF('Input - Equipment'!$G10=0,"",ROUND('Input - Equipment'!$G10*'Input - Equipment'!CW10,2)),"")</f>
        <v/>
      </c>
      <c r="CX100" s="320" t="str">
        <f>IFERROR(IF('Input - Equipment'!$G10=0,"",ROUND('Input - Equipment'!$G10*'Input - Equipment'!CX10,2)),"")</f>
        <v/>
      </c>
      <c r="CY100" s="320" t="str">
        <f>IFERROR(IF('Input - Equipment'!$G10=0,"",ROUND('Input - Equipment'!$G10*'Input - Equipment'!CY10,2)),"")</f>
        <v/>
      </c>
      <c r="CZ100" s="320" t="str">
        <f>IFERROR(IF('Input - Equipment'!$G10=0,"",ROUND('Input - Equipment'!$G10*'Input - Equipment'!CZ10,2)),"")</f>
        <v/>
      </c>
      <c r="DA100" s="320" t="str">
        <f>IFERROR(IF('Input - Equipment'!$G10=0,"",ROUND('Input - Equipment'!$G10*'Input - Equipment'!DA10,2)),"")</f>
        <v/>
      </c>
      <c r="DB100" s="320" t="str">
        <f>IFERROR(IF('Input - Equipment'!$G10=0,"",ROUND('Input - Equipment'!$G10*'Input - Equipment'!DB10,2)),"")</f>
        <v/>
      </c>
      <c r="DC100" s="320" t="str">
        <f>IFERROR(IF('Input - Equipment'!$G10=0,"",ROUND('Input - Equipment'!$G10*'Input - Equipment'!DC10,2)),"")</f>
        <v/>
      </c>
      <c r="DD100" s="320" t="str">
        <f>IFERROR(IF('Input - Equipment'!$G10=0,"",ROUND('Input - Equipment'!$G10*'Input - Equipment'!DD10,2)),"")</f>
        <v/>
      </c>
      <c r="DE100" s="320" t="str">
        <f>IFERROR(IF('Input - Equipment'!$G10=0,"",ROUND('Input - Equipment'!$G10*'Input - Equipment'!DE10,2)),"")</f>
        <v/>
      </c>
      <c r="DF100" s="320" t="str">
        <f>IFERROR(IF('Input - Equipment'!$G10=0,"",ROUND('Input - Equipment'!$G10*'Input - Equipment'!DF10,2)),"")</f>
        <v/>
      </c>
      <c r="DG100" s="320" t="str">
        <f>IFERROR(IF('Input - Equipment'!$G10=0,"",ROUND('Input - Equipment'!$G10*'Input - Equipment'!DG10,2)),"")</f>
        <v/>
      </c>
      <c r="DH100" s="320" t="str">
        <f>IFERROR(IF('Input - Equipment'!$G10=0,"",ROUND('Input - Equipment'!$G10*'Input - Equipment'!DH10,2)),"")</f>
        <v/>
      </c>
      <c r="DI100" s="320" t="str">
        <f>IFERROR(IF('Input - Equipment'!$G10=0,"",ROUND('Input - Equipment'!$G10*'Input - Equipment'!DI10,2)),"")</f>
        <v/>
      </c>
      <c r="DJ100" s="320" t="str">
        <f>IFERROR(IF('Input - Equipment'!$G10=0,"",ROUND('Input - Equipment'!$G10*'Input - Equipment'!DJ10,2)),"")</f>
        <v/>
      </c>
      <c r="DK100" s="320" t="str">
        <f>IFERROR(IF('Input - Equipment'!$G10=0,"",ROUND('Input - Equipment'!$G10*'Input - Equipment'!DK10,2)),"")</f>
        <v/>
      </c>
      <c r="DL100" s="320" t="str">
        <f>IFERROR(IF('Input - Equipment'!$G10=0,"",ROUND('Input - Equipment'!$G10*'Input - Equipment'!DL10,2)),"")</f>
        <v/>
      </c>
      <c r="DM100" s="320" t="str">
        <f>IFERROR(IF('Input - Equipment'!$G10=0,"",ROUND('Input - Equipment'!$G10*'Input - Equipment'!DM10,2)),"")</f>
        <v/>
      </c>
      <c r="DN100" s="320" t="str">
        <f>IFERROR(IF('Input - Equipment'!$G10=0,"",ROUND('Input - Equipment'!$G10*'Input - Equipment'!DN10,2)),"")</f>
        <v/>
      </c>
      <c r="DO100" s="320" t="str">
        <f>IFERROR(IF('Input - Equipment'!$G10=0,"",ROUND('Input - Equipment'!$G10*'Input - Equipment'!DO10,2)),"")</f>
        <v/>
      </c>
      <c r="DP100" s="320" t="str">
        <f>IFERROR(IF('Input - Equipment'!$G10=0,"",ROUND('Input - Equipment'!$G10*'Input - Equipment'!DP10,2)),"")</f>
        <v/>
      </c>
      <c r="DQ100" s="320" t="str">
        <f>IFERROR(IF('Input - Equipment'!$G10=0,"",ROUND('Input - Equipment'!$G10*'Input - Equipment'!DQ10,2)),"")</f>
        <v/>
      </c>
      <c r="DR100" s="320" t="str">
        <f>IFERROR(IF('Input - Equipment'!$G10=0,"",ROUND('Input - Equipment'!$G10*'Input - Equipment'!DR10,2)),"")</f>
        <v/>
      </c>
      <c r="DS100" s="320" t="str">
        <f>IFERROR(IF('Input - Equipment'!$G10=0,"",ROUND('Input - Equipment'!$G10*'Input - Equipment'!DS10,2)),"")</f>
        <v/>
      </c>
      <c r="DT100" s="320" t="str">
        <f>IFERROR(IF('Input - Equipment'!$G10=0,"",ROUND('Input - Equipment'!$G10*'Input - Equipment'!DT10,2)),"")</f>
        <v/>
      </c>
      <c r="DU100" s="320" t="str">
        <f>IFERROR(IF('Input - Equipment'!$G10=0,"",ROUND('Input - Equipment'!$G10*'Input - Equipment'!DU10,2)),"")</f>
        <v/>
      </c>
      <c r="DV100" s="320" t="str">
        <f>IFERROR(IF('Input - Equipment'!$G10=0,"",ROUND('Input - Equipment'!$G10*'Input - Equipment'!DV10,2)),"")</f>
        <v/>
      </c>
      <c r="DW100" s="320" t="str">
        <f>IFERROR(IF('Input - Equipment'!$G10=0,"",ROUND('Input - Equipment'!$G10*'Input - Equipment'!DW10,2)),"")</f>
        <v/>
      </c>
      <c r="DX100" s="320" t="str">
        <f>IFERROR(IF('Input - Equipment'!$G10=0,"",ROUND('Input - Equipment'!$G10*'Input - Equipment'!DX10,2)),"")</f>
        <v/>
      </c>
      <c r="DY100" s="320" t="str">
        <f>IFERROR(IF('Input - Equipment'!$G10=0,"",ROUND('Input - Equipment'!$G10*'Input - Equipment'!DY10,2)),"")</f>
        <v/>
      </c>
      <c r="DZ100" s="320" t="str">
        <f>IFERROR(IF('Input - Equipment'!$G10=0,"",ROUND('Input - Equipment'!$G10*'Input - Equipment'!DZ10,2)),"")</f>
        <v/>
      </c>
      <c r="EA100" s="320" t="str">
        <f>IFERROR(IF('Input - Equipment'!$G10=0,"",ROUND('Input - Equipment'!$G10*'Input - Equipment'!EA10,2)),"")</f>
        <v/>
      </c>
      <c r="EB100" s="320" t="str">
        <f>IFERROR(IF('Input - Equipment'!$G10=0,"",ROUND('Input - Equipment'!$G10*'Input - Equipment'!EB10,2)),"")</f>
        <v/>
      </c>
      <c r="EC100" s="320" t="str">
        <f>IFERROR(IF('Input - Equipment'!$G10=0,"",ROUND('Input - Equipment'!$G10*'Input - Equipment'!EC10,2)),"")</f>
        <v/>
      </c>
      <c r="ED100" s="320" t="str">
        <f>IFERROR(IF('Input - Equipment'!$G10=0,"",ROUND('Input - Equipment'!$G10*'Input - Equipment'!ED10,2)),"")</f>
        <v/>
      </c>
      <c r="EE100" s="320" t="str">
        <f>IFERROR(IF('Input - Equipment'!$G10=0,"",ROUND('Input - Equipment'!$G10*'Input - Equipment'!EE10,2)),"")</f>
        <v/>
      </c>
      <c r="EF100" s="320" t="str">
        <f>IFERROR(IF('Input - Equipment'!$G10=0,"",ROUND('Input - Equipment'!$G10*'Input - Equipment'!EF10,2)),"")</f>
        <v/>
      </c>
      <c r="EG100" s="320" t="str">
        <f>IFERROR(IF('Input - Equipment'!$G10=0,"",ROUND('Input - Equipment'!$G10*'Input - Equipment'!EG10,2)),"")</f>
        <v/>
      </c>
      <c r="EH100" s="320" t="str">
        <f>IFERROR(IF('Input - Equipment'!$G10=0,"",ROUND('Input - Equipment'!$G10*'Input - Equipment'!EH10,2)),"")</f>
        <v/>
      </c>
      <c r="EI100" s="320" t="str">
        <f>IFERROR(IF('Input - Equipment'!$G10=0,"",ROUND('Input - Equipment'!$G10*'Input - Equipment'!EI10,2)),"")</f>
        <v/>
      </c>
      <c r="EJ100" s="320" t="str">
        <f>IFERROR(IF('Input - Equipment'!$G10=0,"",ROUND('Input - Equipment'!$G10*'Input - Equipment'!EJ10,2)),"")</f>
        <v/>
      </c>
      <c r="EK100" s="320" t="str">
        <f>IFERROR(IF('Input - Equipment'!$G10=0,"",ROUND('Input - Equipment'!$G10*'Input - Equipment'!EK10,2)),"")</f>
        <v/>
      </c>
      <c r="EL100" s="320" t="str">
        <f>IFERROR(IF('Input - Equipment'!$G10=0,"",ROUND('Input - Equipment'!$G10*'Input - Equipment'!EL10,2)),"")</f>
        <v/>
      </c>
      <c r="EM100" s="320" t="str">
        <f>IFERROR(IF('Input - Equipment'!$G10=0,"",ROUND('Input - Equipment'!$G10*'Input - Equipment'!EM10,2)),"")</f>
        <v/>
      </c>
      <c r="EN100" s="320" t="str">
        <f>IFERROR(IF('Input - Equipment'!$G10=0,"",ROUND('Input - Equipment'!$G10*'Input - Equipment'!EN10,2)),"")</f>
        <v/>
      </c>
      <c r="EO100" s="320" t="str">
        <f>IFERROR(IF('Input - Equipment'!$G10=0,"",ROUND('Input - Equipment'!$G10*'Input - Equipment'!EO10,2)),"")</f>
        <v/>
      </c>
      <c r="EP100" s="320" t="str">
        <f>IFERROR(IF('Input - Equipment'!$G10=0,"",ROUND('Input - Equipment'!$G10*'Input - Equipment'!EP10,2)),"")</f>
        <v/>
      </c>
      <c r="EQ100" s="320" t="str">
        <f>IFERROR(IF('Input - Equipment'!$G10=0,"",ROUND('Input - Equipment'!$G10*'Input - Equipment'!EQ10,2)),"")</f>
        <v/>
      </c>
      <c r="ER100" s="320" t="str">
        <f>IFERROR(IF('Input - Equipment'!$G10=0,"",ROUND('Input - Equipment'!$G10*'Input - Equipment'!ER10,2)),"")</f>
        <v/>
      </c>
      <c r="ES100" s="320" t="str">
        <f>IFERROR(IF('Input - Equipment'!$G10=0,"",ROUND('Input - Equipment'!$G10*'Input - Equipment'!ES10,2)),"")</f>
        <v/>
      </c>
    </row>
    <row r="101" spans="1:149 16383:16383" s="8" customFormat="1">
      <c r="A101" s="853" t="str">
        <f>IF('Input - Equipment'!B11=0,"",_xlfn.CONCAT('Input - Equipment'!A11,"      /      ",'Input - Equipment'!B11))</f>
        <v/>
      </c>
      <c r="B101" s="854"/>
      <c r="C101" s="869"/>
      <c r="D101" s="334" t="str">
        <f>IF('Input - Equipment'!C11=0,"",'Input - Equipment'!C11)</f>
        <v/>
      </c>
      <c r="E101" s="335" t="str">
        <f>IF('Input - Equipment'!D11=0,"",'Input - Equipment'!D11)</f>
        <v/>
      </c>
      <c r="F101" s="335" t="str">
        <f>IF('Input - Equipment'!F11=0,"",'Input - Equipment'!F11)</f>
        <v/>
      </c>
      <c r="G101" s="336" t="str">
        <f>IF('Input - Equipment'!E11=0,"",'Input - Equipment'!E11)</f>
        <v/>
      </c>
      <c r="H101" s="335" t="str">
        <f>IF('Input - Equipment'!G11=0,"",'Input - Equipment'!G11)</f>
        <v/>
      </c>
      <c r="I101" s="320" t="str">
        <f>IFERROR(IF('Input - Equipment'!$G11=0,"",ROUND('Input - Equipment'!$G11*'Input - Equipment'!I11,2)),"")</f>
        <v/>
      </c>
      <c r="J101" s="320" t="str">
        <f>IFERROR(IF('Input - Equipment'!$G11=0,"",ROUND('Input - Equipment'!$G11*'Input - Equipment'!J11,2)),"")</f>
        <v/>
      </c>
      <c r="K101" s="320" t="str">
        <f>IFERROR(IF('Input - Equipment'!$G11=0,"",ROUND('Input - Equipment'!$G11*'Input - Equipment'!K11,2)),"")</f>
        <v/>
      </c>
      <c r="L101" s="320" t="str">
        <f>IFERROR(IF('Input - Equipment'!$G11=0,"",ROUND('Input - Equipment'!$G11*'Input - Equipment'!L11,2)),"")</f>
        <v/>
      </c>
      <c r="M101" s="320" t="str">
        <f>IFERROR(IF('Input - Equipment'!$G11=0,"",ROUND('Input - Equipment'!$G11*'Input - Equipment'!M11,2)),"")</f>
        <v/>
      </c>
      <c r="N101" s="320" t="str">
        <f>IFERROR(IF('Input - Equipment'!$G11=0,"",ROUND('Input - Equipment'!$G11*'Input - Equipment'!N11,2)),"")</f>
        <v/>
      </c>
      <c r="O101" s="320" t="str">
        <f>IFERROR(IF('Input - Equipment'!$G11=0,"",ROUND('Input - Equipment'!$G11*'Input - Equipment'!O11,2)),"")</f>
        <v/>
      </c>
      <c r="P101" s="320" t="str">
        <f>IFERROR(IF('Input - Equipment'!$G11=0,"",ROUND('Input - Equipment'!$G11*'Input - Equipment'!P11,2)),"")</f>
        <v/>
      </c>
      <c r="Q101" s="320" t="str">
        <f>IFERROR(IF('Input - Equipment'!$G11=0,"",ROUND('Input - Equipment'!$G11*'Input - Equipment'!Q11,2)),"")</f>
        <v/>
      </c>
      <c r="R101" s="320" t="str">
        <f>IFERROR(IF('Input - Equipment'!$G11=0,"",ROUND('Input - Equipment'!$G11*'Input - Equipment'!R11,2)),"")</f>
        <v/>
      </c>
      <c r="S101" s="320" t="str">
        <f>IFERROR(IF('Input - Equipment'!$G11=0,"",ROUND('Input - Equipment'!$G11*'Input - Equipment'!S11,2)),"")</f>
        <v/>
      </c>
      <c r="T101" s="320" t="str">
        <f>IFERROR(IF('Input - Equipment'!$G11=0,"",ROUND('Input - Equipment'!$G11*'Input - Equipment'!T11,2)),"")</f>
        <v/>
      </c>
      <c r="U101" s="320" t="str">
        <f>IFERROR(IF('Input - Equipment'!$G11=0,"",ROUND('Input - Equipment'!$G11*'Input - Equipment'!U11,2)),"")</f>
        <v/>
      </c>
      <c r="V101" s="320" t="str">
        <f>IFERROR(IF('Input - Equipment'!$G11=0,"",ROUND('Input - Equipment'!$G11*'Input - Equipment'!V11,2)),"")</f>
        <v/>
      </c>
      <c r="W101" s="320" t="str">
        <f>IFERROR(IF('Input - Equipment'!$G11=0,"",ROUND('Input - Equipment'!$G11*'Input - Equipment'!W11,2)),"")</f>
        <v/>
      </c>
      <c r="X101" s="320" t="str">
        <f>IFERROR(IF('Input - Equipment'!$G11=0,"",ROUND('Input - Equipment'!$G11*'Input - Equipment'!X11,2)),"")</f>
        <v/>
      </c>
      <c r="Y101" s="320" t="str">
        <f>IFERROR(IF('Input - Equipment'!$G11=0,"",ROUND('Input - Equipment'!$G11*'Input - Equipment'!Y11,2)),"")</f>
        <v/>
      </c>
      <c r="Z101" s="320" t="str">
        <f>IFERROR(IF('Input - Equipment'!$G11=0,"",ROUND('Input - Equipment'!$G11*'Input - Equipment'!Z11,2)),"")</f>
        <v/>
      </c>
      <c r="AA101" s="320" t="str">
        <f>IFERROR(IF('Input - Equipment'!$G11=0,"",ROUND('Input - Equipment'!$G11*'Input - Equipment'!AA11,2)),"")</f>
        <v/>
      </c>
      <c r="AB101" s="320" t="str">
        <f>IFERROR(IF('Input - Equipment'!$G11=0,"",ROUND('Input - Equipment'!$G11*'Input - Equipment'!AB11,2)),"")</f>
        <v/>
      </c>
      <c r="AC101" s="320" t="str">
        <f>IFERROR(IF('Input - Equipment'!$G11=0,"",ROUND('Input - Equipment'!$G11*'Input - Equipment'!AC11,2)),"")</f>
        <v/>
      </c>
      <c r="AD101" s="320" t="str">
        <f>IFERROR(IF('Input - Equipment'!$G11=0,"",ROUND('Input - Equipment'!$G11*'Input - Equipment'!AD11,2)),"")</f>
        <v/>
      </c>
      <c r="AE101" s="320" t="str">
        <f>IFERROR(IF('Input - Equipment'!$G11=0,"",ROUND('Input - Equipment'!$G11*'Input - Equipment'!AE11,2)),"")</f>
        <v/>
      </c>
      <c r="AF101" s="320" t="str">
        <f>IFERROR(IF('Input - Equipment'!$G11=0,"",ROUND('Input - Equipment'!$G11*'Input - Equipment'!AF11,2)),"")</f>
        <v/>
      </c>
      <c r="AG101" s="320" t="str">
        <f>IFERROR(IF('Input - Equipment'!$G11=0,"",ROUND('Input - Equipment'!$G11*'Input - Equipment'!AG11,2)),"")</f>
        <v/>
      </c>
      <c r="AH101" s="320" t="str">
        <f>IFERROR(IF('Input - Equipment'!$G11=0,"",ROUND('Input - Equipment'!$G11*'Input - Equipment'!AH11,2)),"")</f>
        <v/>
      </c>
      <c r="AI101" s="320" t="str">
        <f>IFERROR(IF('Input - Equipment'!$G11=0,"",ROUND('Input - Equipment'!$G11*'Input - Equipment'!AI11,2)),"")</f>
        <v/>
      </c>
      <c r="AJ101" s="320" t="str">
        <f>IFERROR(IF('Input - Equipment'!$G11=0,"",ROUND('Input - Equipment'!$G11*'Input - Equipment'!AJ11,2)),"")</f>
        <v/>
      </c>
      <c r="AK101" s="320" t="str">
        <f>IFERROR(IF('Input - Equipment'!$G11=0,"",ROUND('Input - Equipment'!$G11*'Input - Equipment'!AK11,2)),"")</f>
        <v/>
      </c>
      <c r="AL101" s="320" t="str">
        <f>IFERROR(IF('Input - Equipment'!$G11=0,"",ROUND('Input - Equipment'!$G11*'Input - Equipment'!AL11,2)),"")</f>
        <v/>
      </c>
      <c r="AM101" s="320" t="str">
        <f>IFERROR(IF('Input - Equipment'!$G11=0,"",ROUND('Input - Equipment'!$G11*'Input - Equipment'!AM11,2)),"")</f>
        <v/>
      </c>
      <c r="AN101" s="320" t="str">
        <f>IFERROR(IF('Input - Equipment'!$G11=0,"",ROUND('Input - Equipment'!$G11*'Input - Equipment'!AN11,2)),"")</f>
        <v/>
      </c>
      <c r="AO101" s="320" t="str">
        <f>IFERROR(IF('Input - Equipment'!$G11=0,"",ROUND('Input - Equipment'!$G11*'Input - Equipment'!AO11,2)),"")</f>
        <v/>
      </c>
      <c r="AP101" s="320" t="str">
        <f>IFERROR(IF('Input - Equipment'!$G11=0,"",ROUND('Input - Equipment'!$G11*'Input - Equipment'!AP11,2)),"")</f>
        <v/>
      </c>
      <c r="AQ101" s="320" t="str">
        <f>IFERROR(IF('Input - Equipment'!$G11=0,"",ROUND('Input - Equipment'!$G11*'Input - Equipment'!AQ11,2)),"")</f>
        <v/>
      </c>
      <c r="AR101" s="320" t="str">
        <f>IFERROR(IF('Input - Equipment'!$G11=0,"",ROUND('Input - Equipment'!$G11*'Input - Equipment'!AR11,2)),"")</f>
        <v/>
      </c>
      <c r="AS101" s="320" t="str">
        <f>IFERROR(IF('Input - Equipment'!$G11=0,"",ROUND('Input - Equipment'!$G11*'Input - Equipment'!AS11,2)),"")</f>
        <v/>
      </c>
      <c r="AT101" s="320" t="str">
        <f>IFERROR(IF('Input - Equipment'!$G11=0,"",ROUND('Input - Equipment'!$G11*'Input - Equipment'!AT11,2)),"")</f>
        <v/>
      </c>
      <c r="AU101" s="320" t="str">
        <f>IFERROR(IF('Input - Equipment'!$G11=0,"",ROUND('Input - Equipment'!$G11*'Input - Equipment'!AU11,2)),"")</f>
        <v/>
      </c>
      <c r="AV101" s="320" t="str">
        <f>IFERROR(IF('Input - Equipment'!$G11=0,"",ROUND('Input - Equipment'!$G11*'Input - Equipment'!AV11,2)),"")</f>
        <v/>
      </c>
      <c r="AW101" s="320" t="str">
        <f>IFERROR(IF('Input - Equipment'!$G11=0,"",ROUND('Input - Equipment'!$G11*'Input - Equipment'!AW11,2)),"")</f>
        <v/>
      </c>
      <c r="AX101" s="320" t="str">
        <f>IFERROR(IF('Input - Equipment'!$G11=0,"",ROUND('Input - Equipment'!$G11*'Input - Equipment'!AX11,2)),"")</f>
        <v/>
      </c>
      <c r="AY101" s="320" t="str">
        <f>IFERROR(IF('Input - Equipment'!$G11=0,"",ROUND('Input - Equipment'!$G11*'Input - Equipment'!AY11,2)),"")</f>
        <v/>
      </c>
      <c r="AZ101" s="320" t="str">
        <f>IFERROR(IF('Input - Equipment'!$G11=0,"",ROUND('Input - Equipment'!$G11*'Input - Equipment'!AZ11,2)),"")</f>
        <v/>
      </c>
      <c r="BA101" s="320" t="str">
        <f>IFERROR(IF('Input - Equipment'!$G11=0,"",ROUND('Input - Equipment'!$G11*'Input - Equipment'!BA11,2)),"")</f>
        <v/>
      </c>
      <c r="BB101" s="320" t="str">
        <f>IFERROR(IF('Input - Equipment'!$G11=0,"",ROUND('Input - Equipment'!$G11*'Input - Equipment'!BB11,2)),"")</f>
        <v/>
      </c>
      <c r="BC101" s="320" t="str">
        <f>IFERROR(IF('Input - Equipment'!$G11=0,"",ROUND('Input - Equipment'!$G11*'Input - Equipment'!BC11,2)),"")</f>
        <v/>
      </c>
      <c r="BD101" s="320" t="str">
        <f>IFERROR(IF('Input - Equipment'!$G11=0,"",ROUND('Input - Equipment'!$G11*'Input - Equipment'!BD11,2)),"")</f>
        <v/>
      </c>
      <c r="BE101" s="320" t="str">
        <f>IFERROR(IF('Input - Equipment'!$G11=0,"",ROUND('Input - Equipment'!$G11*'Input - Equipment'!BE11,2)),"")</f>
        <v/>
      </c>
      <c r="BF101" s="320" t="str">
        <f>IFERROR(IF('Input - Equipment'!$G11=0,"",ROUND('Input - Equipment'!$G11*'Input - Equipment'!BF11,2)),"")</f>
        <v/>
      </c>
      <c r="BG101" s="320" t="str">
        <f>IFERROR(IF('Input - Equipment'!$G11=0,"",ROUND('Input - Equipment'!$G11*'Input - Equipment'!BG11,2)),"")</f>
        <v/>
      </c>
      <c r="BH101" s="320" t="str">
        <f>IFERROR(IF('Input - Equipment'!$G11=0,"",ROUND('Input - Equipment'!$G11*'Input - Equipment'!BH11,2)),"")</f>
        <v/>
      </c>
      <c r="BI101" s="320" t="str">
        <f>IFERROR(IF('Input - Equipment'!$G11=0,"",ROUND('Input - Equipment'!$G11*'Input - Equipment'!BI11,2)),"")</f>
        <v/>
      </c>
      <c r="BJ101" s="320" t="str">
        <f>IFERROR(IF('Input - Equipment'!$G11=0,"",ROUND('Input - Equipment'!$G11*'Input - Equipment'!BJ11,2)),"")</f>
        <v/>
      </c>
      <c r="BK101" s="320" t="str">
        <f>IFERROR(IF('Input - Equipment'!$G11=0,"",ROUND('Input - Equipment'!$G11*'Input - Equipment'!BK11,2)),"")</f>
        <v/>
      </c>
      <c r="BL101" s="320" t="str">
        <f>IFERROR(IF('Input - Equipment'!$G11=0,"",ROUND('Input - Equipment'!$G11*'Input - Equipment'!BL11,2)),"")</f>
        <v/>
      </c>
      <c r="BM101" s="320" t="str">
        <f>IFERROR(IF('Input - Equipment'!$G11=0,"",ROUND('Input - Equipment'!$G11*'Input - Equipment'!BM11,2)),"")</f>
        <v/>
      </c>
      <c r="BN101" s="320" t="str">
        <f>IFERROR(IF('Input - Equipment'!$G11=0,"",ROUND('Input - Equipment'!$G11*'Input - Equipment'!BN11,2)),"")</f>
        <v/>
      </c>
      <c r="BO101" s="320" t="str">
        <f>IFERROR(IF('Input - Equipment'!$G11=0,"",ROUND('Input - Equipment'!$G11*'Input - Equipment'!BO11,2)),"")</f>
        <v/>
      </c>
      <c r="BP101" s="320" t="str">
        <f>IFERROR(IF('Input - Equipment'!$G11=0,"",ROUND('Input - Equipment'!$G11*'Input - Equipment'!BP11,2)),"")</f>
        <v/>
      </c>
      <c r="BQ101" s="320" t="str">
        <f>IFERROR(IF('Input - Equipment'!$G11=0,"",ROUND('Input - Equipment'!$G11*'Input - Equipment'!BQ11,2)),"")</f>
        <v/>
      </c>
      <c r="BR101" s="320" t="str">
        <f>IFERROR(IF('Input - Equipment'!$G11=0,"",ROUND('Input - Equipment'!$G11*'Input - Equipment'!BR11,2)),"")</f>
        <v/>
      </c>
      <c r="BS101" s="320" t="str">
        <f>IFERROR(IF('Input - Equipment'!$G11=0,"",ROUND('Input - Equipment'!$G11*'Input - Equipment'!BS11,2)),"")</f>
        <v/>
      </c>
      <c r="BT101" s="320" t="str">
        <f>IFERROR(IF('Input - Equipment'!$G11=0,"",ROUND('Input - Equipment'!$G11*'Input - Equipment'!BT11,2)),"")</f>
        <v/>
      </c>
      <c r="BU101" s="320" t="str">
        <f>IFERROR(IF('Input - Equipment'!$G11=0,"",ROUND('Input - Equipment'!$G11*'Input - Equipment'!BU11,2)),"")</f>
        <v/>
      </c>
      <c r="BV101" s="320" t="str">
        <f>IFERROR(IF('Input - Equipment'!$G11=0,"",ROUND('Input - Equipment'!$G11*'Input - Equipment'!BV11,2)),"")</f>
        <v/>
      </c>
      <c r="BW101" s="320" t="str">
        <f>IFERROR(IF('Input - Equipment'!$G11=0,"",ROUND('Input - Equipment'!$G11*'Input - Equipment'!BW11,2)),"")</f>
        <v/>
      </c>
      <c r="BX101" s="320" t="str">
        <f>IFERROR(IF('Input - Equipment'!$G11=0,"",ROUND('Input - Equipment'!$G11*'Input - Equipment'!BX11,2)),"")</f>
        <v/>
      </c>
      <c r="BY101" s="320" t="str">
        <f>IFERROR(IF('Input - Equipment'!$G11=0,"",ROUND('Input - Equipment'!$G11*'Input - Equipment'!BY11,2)),"")</f>
        <v/>
      </c>
      <c r="BZ101" s="320" t="str">
        <f>IFERROR(IF('Input - Equipment'!$G11=0,"",ROUND('Input - Equipment'!$G11*'Input - Equipment'!BZ11,2)),"")</f>
        <v/>
      </c>
      <c r="CA101" s="320" t="str">
        <f>IFERROR(IF('Input - Equipment'!$G11=0,"",ROUND('Input - Equipment'!$G11*'Input - Equipment'!CA11,2)),"")</f>
        <v/>
      </c>
      <c r="CB101" s="320" t="str">
        <f>IFERROR(IF('Input - Equipment'!$G11=0,"",ROUND('Input - Equipment'!$G11*'Input - Equipment'!CB11,2)),"")</f>
        <v/>
      </c>
      <c r="CC101" s="320" t="str">
        <f>IFERROR(IF('Input - Equipment'!$G11=0,"",ROUND('Input - Equipment'!$G11*'Input - Equipment'!CC11,2)),"")</f>
        <v/>
      </c>
      <c r="CD101" s="320" t="str">
        <f>IFERROR(IF('Input - Equipment'!$G11=0,"",ROUND('Input - Equipment'!$G11*'Input - Equipment'!CD11,2)),"")</f>
        <v/>
      </c>
      <c r="CE101" s="320" t="str">
        <f>IFERROR(IF('Input - Equipment'!$G11=0,"",ROUND('Input - Equipment'!$G11*'Input - Equipment'!CE11,2)),"")</f>
        <v/>
      </c>
      <c r="CF101" s="320" t="str">
        <f>IFERROR(IF('Input - Equipment'!$G11=0,"",ROUND('Input - Equipment'!$G11*'Input - Equipment'!CF11,2)),"")</f>
        <v/>
      </c>
      <c r="CG101" s="320" t="str">
        <f>IFERROR(IF('Input - Equipment'!$G11=0,"",ROUND('Input - Equipment'!$G11*'Input - Equipment'!CG11,2)),"")</f>
        <v/>
      </c>
      <c r="CH101" s="320" t="str">
        <f>IFERROR(IF('Input - Equipment'!$G11=0,"",ROUND('Input - Equipment'!$G11*'Input - Equipment'!CH11,2)),"")</f>
        <v/>
      </c>
      <c r="CI101" s="320" t="str">
        <f>IFERROR(IF('Input - Equipment'!$G11=0,"",ROUND('Input - Equipment'!$G11*'Input - Equipment'!CI11,2)),"")</f>
        <v/>
      </c>
      <c r="CJ101" s="320" t="str">
        <f>IFERROR(IF('Input - Equipment'!$G11=0,"",ROUND('Input - Equipment'!$G11*'Input - Equipment'!CJ11,2)),"")</f>
        <v/>
      </c>
      <c r="CK101" s="320" t="str">
        <f>IFERROR(IF('Input - Equipment'!$G11=0,"",ROUND('Input - Equipment'!$G11*'Input - Equipment'!CK11,2)),"")</f>
        <v/>
      </c>
      <c r="CL101" s="320" t="str">
        <f>IFERROR(IF('Input - Equipment'!$G11=0,"",ROUND('Input - Equipment'!$G11*'Input - Equipment'!CL11,2)),"")</f>
        <v/>
      </c>
      <c r="CM101" s="320" t="str">
        <f>IFERROR(IF('Input - Equipment'!$G11=0,"",ROUND('Input - Equipment'!$G11*'Input - Equipment'!CM11,2)),"")</f>
        <v/>
      </c>
      <c r="CN101" s="320" t="str">
        <f>IFERROR(IF('Input - Equipment'!$G11=0,"",ROUND('Input - Equipment'!$G11*'Input - Equipment'!CN11,2)),"")</f>
        <v/>
      </c>
      <c r="CO101" s="320" t="str">
        <f>IFERROR(IF('Input - Equipment'!$G11=0,"",ROUND('Input - Equipment'!$G11*'Input - Equipment'!CO11,2)),"")</f>
        <v/>
      </c>
      <c r="CP101" s="320" t="str">
        <f>IFERROR(IF('Input - Equipment'!$G11=0,"",ROUND('Input - Equipment'!$G11*'Input - Equipment'!CP11,2)),"")</f>
        <v/>
      </c>
      <c r="CQ101" s="320" t="str">
        <f>IFERROR(IF('Input - Equipment'!$G11=0,"",ROUND('Input - Equipment'!$G11*'Input - Equipment'!CQ11,2)),"")</f>
        <v/>
      </c>
      <c r="CR101" s="320" t="str">
        <f>IFERROR(IF('Input - Equipment'!$G11=0,"",ROUND('Input - Equipment'!$G11*'Input - Equipment'!CR11,2)),"")</f>
        <v/>
      </c>
      <c r="CS101" s="320" t="str">
        <f>IFERROR(IF('Input - Equipment'!$G11=0,"",ROUND('Input - Equipment'!$G11*'Input - Equipment'!CS11,2)),"")</f>
        <v/>
      </c>
      <c r="CT101" s="320" t="str">
        <f>IFERROR(IF('Input - Equipment'!$G11=0,"",ROUND('Input - Equipment'!$G11*'Input - Equipment'!CT11,2)),"")</f>
        <v/>
      </c>
      <c r="CU101" s="320" t="str">
        <f>IFERROR(IF('Input - Equipment'!$G11=0,"",ROUND('Input - Equipment'!$G11*'Input - Equipment'!CU11,2)),"")</f>
        <v/>
      </c>
      <c r="CV101" s="320" t="str">
        <f>IFERROR(IF('Input - Equipment'!$G11=0,"",ROUND('Input - Equipment'!$G11*'Input - Equipment'!CV11,2)),"")</f>
        <v/>
      </c>
      <c r="CW101" s="320" t="str">
        <f>IFERROR(IF('Input - Equipment'!$G11=0,"",ROUND('Input - Equipment'!$G11*'Input - Equipment'!CW11,2)),"")</f>
        <v/>
      </c>
      <c r="CX101" s="320" t="str">
        <f>IFERROR(IF('Input - Equipment'!$G11=0,"",ROUND('Input - Equipment'!$G11*'Input - Equipment'!CX11,2)),"")</f>
        <v/>
      </c>
      <c r="CY101" s="320" t="str">
        <f>IFERROR(IF('Input - Equipment'!$G11=0,"",ROUND('Input - Equipment'!$G11*'Input - Equipment'!CY11,2)),"")</f>
        <v/>
      </c>
      <c r="CZ101" s="320" t="str">
        <f>IFERROR(IF('Input - Equipment'!$G11=0,"",ROUND('Input - Equipment'!$G11*'Input - Equipment'!CZ11,2)),"")</f>
        <v/>
      </c>
      <c r="DA101" s="320" t="str">
        <f>IFERROR(IF('Input - Equipment'!$G11=0,"",ROUND('Input - Equipment'!$G11*'Input - Equipment'!DA11,2)),"")</f>
        <v/>
      </c>
      <c r="DB101" s="320" t="str">
        <f>IFERROR(IF('Input - Equipment'!$G11=0,"",ROUND('Input - Equipment'!$G11*'Input - Equipment'!DB11,2)),"")</f>
        <v/>
      </c>
      <c r="DC101" s="320" t="str">
        <f>IFERROR(IF('Input - Equipment'!$G11=0,"",ROUND('Input - Equipment'!$G11*'Input - Equipment'!DC11,2)),"")</f>
        <v/>
      </c>
      <c r="DD101" s="320" t="str">
        <f>IFERROR(IF('Input - Equipment'!$G11=0,"",ROUND('Input - Equipment'!$G11*'Input - Equipment'!DD11,2)),"")</f>
        <v/>
      </c>
      <c r="DE101" s="320" t="str">
        <f>IFERROR(IF('Input - Equipment'!$G11=0,"",ROUND('Input - Equipment'!$G11*'Input - Equipment'!DE11,2)),"")</f>
        <v/>
      </c>
      <c r="DF101" s="320" t="str">
        <f>IFERROR(IF('Input - Equipment'!$G11=0,"",ROUND('Input - Equipment'!$G11*'Input - Equipment'!DF11,2)),"")</f>
        <v/>
      </c>
      <c r="DG101" s="320" t="str">
        <f>IFERROR(IF('Input - Equipment'!$G11=0,"",ROUND('Input - Equipment'!$G11*'Input - Equipment'!DG11,2)),"")</f>
        <v/>
      </c>
      <c r="DH101" s="320" t="str">
        <f>IFERROR(IF('Input - Equipment'!$G11=0,"",ROUND('Input - Equipment'!$G11*'Input - Equipment'!DH11,2)),"")</f>
        <v/>
      </c>
      <c r="DI101" s="320" t="str">
        <f>IFERROR(IF('Input - Equipment'!$G11=0,"",ROUND('Input - Equipment'!$G11*'Input - Equipment'!DI11,2)),"")</f>
        <v/>
      </c>
      <c r="DJ101" s="320" t="str">
        <f>IFERROR(IF('Input - Equipment'!$G11=0,"",ROUND('Input - Equipment'!$G11*'Input - Equipment'!DJ11,2)),"")</f>
        <v/>
      </c>
      <c r="DK101" s="320" t="str">
        <f>IFERROR(IF('Input - Equipment'!$G11=0,"",ROUND('Input - Equipment'!$G11*'Input - Equipment'!DK11,2)),"")</f>
        <v/>
      </c>
      <c r="DL101" s="320" t="str">
        <f>IFERROR(IF('Input - Equipment'!$G11=0,"",ROUND('Input - Equipment'!$G11*'Input - Equipment'!DL11,2)),"")</f>
        <v/>
      </c>
      <c r="DM101" s="320" t="str">
        <f>IFERROR(IF('Input - Equipment'!$G11=0,"",ROUND('Input - Equipment'!$G11*'Input - Equipment'!DM11,2)),"")</f>
        <v/>
      </c>
      <c r="DN101" s="320" t="str">
        <f>IFERROR(IF('Input - Equipment'!$G11=0,"",ROUND('Input - Equipment'!$G11*'Input - Equipment'!DN11,2)),"")</f>
        <v/>
      </c>
      <c r="DO101" s="320" t="str">
        <f>IFERROR(IF('Input - Equipment'!$G11=0,"",ROUND('Input - Equipment'!$G11*'Input - Equipment'!DO11,2)),"")</f>
        <v/>
      </c>
      <c r="DP101" s="320" t="str">
        <f>IFERROR(IF('Input - Equipment'!$G11=0,"",ROUND('Input - Equipment'!$G11*'Input - Equipment'!DP11,2)),"")</f>
        <v/>
      </c>
      <c r="DQ101" s="320" t="str">
        <f>IFERROR(IF('Input - Equipment'!$G11=0,"",ROUND('Input - Equipment'!$G11*'Input - Equipment'!DQ11,2)),"")</f>
        <v/>
      </c>
      <c r="DR101" s="320" t="str">
        <f>IFERROR(IF('Input - Equipment'!$G11=0,"",ROUND('Input - Equipment'!$G11*'Input - Equipment'!DR11,2)),"")</f>
        <v/>
      </c>
      <c r="DS101" s="320" t="str">
        <f>IFERROR(IF('Input - Equipment'!$G11=0,"",ROUND('Input - Equipment'!$G11*'Input - Equipment'!DS11,2)),"")</f>
        <v/>
      </c>
      <c r="DT101" s="320" t="str">
        <f>IFERROR(IF('Input - Equipment'!$G11=0,"",ROUND('Input - Equipment'!$G11*'Input - Equipment'!DT11,2)),"")</f>
        <v/>
      </c>
      <c r="DU101" s="320" t="str">
        <f>IFERROR(IF('Input - Equipment'!$G11=0,"",ROUND('Input - Equipment'!$G11*'Input - Equipment'!DU11,2)),"")</f>
        <v/>
      </c>
      <c r="DV101" s="320" t="str">
        <f>IFERROR(IF('Input - Equipment'!$G11=0,"",ROUND('Input - Equipment'!$G11*'Input - Equipment'!DV11,2)),"")</f>
        <v/>
      </c>
      <c r="DW101" s="320" t="str">
        <f>IFERROR(IF('Input - Equipment'!$G11=0,"",ROUND('Input - Equipment'!$G11*'Input - Equipment'!DW11,2)),"")</f>
        <v/>
      </c>
      <c r="DX101" s="320" t="str">
        <f>IFERROR(IF('Input - Equipment'!$G11=0,"",ROUND('Input - Equipment'!$G11*'Input - Equipment'!DX11,2)),"")</f>
        <v/>
      </c>
      <c r="DY101" s="320" t="str">
        <f>IFERROR(IF('Input - Equipment'!$G11=0,"",ROUND('Input - Equipment'!$G11*'Input - Equipment'!DY11,2)),"")</f>
        <v/>
      </c>
      <c r="DZ101" s="320" t="str">
        <f>IFERROR(IF('Input - Equipment'!$G11=0,"",ROUND('Input - Equipment'!$G11*'Input - Equipment'!DZ11,2)),"")</f>
        <v/>
      </c>
      <c r="EA101" s="320" t="str">
        <f>IFERROR(IF('Input - Equipment'!$G11=0,"",ROUND('Input - Equipment'!$G11*'Input - Equipment'!EA11,2)),"")</f>
        <v/>
      </c>
      <c r="EB101" s="320" t="str">
        <f>IFERROR(IF('Input - Equipment'!$G11=0,"",ROUND('Input - Equipment'!$G11*'Input - Equipment'!EB11,2)),"")</f>
        <v/>
      </c>
      <c r="EC101" s="320" t="str">
        <f>IFERROR(IF('Input - Equipment'!$G11=0,"",ROUND('Input - Equipment'!$G11*'Input - Equipment'!EC11,2)),"")</f>
        <v/>
      </c>
      <c r="ED101" s="320" t="str">
        <f>IFERROR(IF('Input - Equipment'!$G11=0,"",ROUND('Input - Equipment'!$G11*'Input - Equipment'!ED11,2)),"")</f>
        <v/>
      </c>
      <c r="EE101" s="320" t="str">
        <f>IFERROR(IF('Input - Equipment'!$G11=0,"",ROUND('Input - Equipment'!$G11*'Input - Equipment'!EE11,2)),"")</f>
        <v/>
      </c>
      <c r="EF101" s="320" t="str">
        <f>IFERROR(IF('Input - Equipment'!$G11=0,"",ROUND('Input - Equipment'!$G11*'Input - Equipment'!EF11,2)),"")</f>
        <v/>
      </c>
      <c r="EG101" s="320" t="str">
        <f>IFERROR(IF('Input - Equipment'!$G11=0,"",ROUND('Input - Equipment'!$G11*'Input - Equipment'!EG11,2)),"")</f>
        <v/>
      </c>
      <c r="EH101" s="320" t="str">
        <f>IFERROR(IF('Input - Equipment'!$G11=0,"",ROUND('Input - Equipment'!$G11*'Input - Equipment'!EH11,2)),"")</f>
        <v/>
      </c>
      <c r="EI101" s="320" t="str">
        <f>IFERROR(IF('Input - Equipment'!$G11=0,"",ROUND('Input - Equipment'!$G11*'Input - Equipment'!EI11,2)),"")</f>
        <v/>
      </c>
      <c r="EJ101" s="320" t="str">
        <f>IFERROR(IF('Input - Equipment'!$G11=0,"",ROUND('Input - Equipment'!$G11*'Input - Equipment'!EJ11,2)),"")</f>
        <v/>
      </c>
      <c r="EK101" s="320" t="str">
        <f>IFERROR(IF('Input - Equipment'!$G11=0,"",ROUND('Input - Equipment'!$G11*'Input - Equipment'!EK11,2)),"")</f>
        <v/>
      </c>
      <c r="EL101" s="320" t="str">
        <f>IFERROR(IF('Input - Equipment'!$G11=0,"",ROUND('Input - Equipment'!$G11*'Input - Equipment'!EL11,2)),"")</f>
        <v/>
      </c>
      <c r="EM101" s="320" t="str">
        <f>IFERROR(IF('Input - Equipment'!$G11=0,"",ROUND('Input - Equipment'!$G11*'Input - Equipment'!EM11,2)),"")</f>
        <v/>
      </c>
      <c r="EN101" s="320" t="str">
        <f>IFERROR(IF('Input - Equipment'!$G11=0,"",ROUND('Input - Equipment'!$G11*'Input - Equipment'!EN11,2)),"")</f>
        <v/>
      </c>
      <c r="EO101" s="320" t="str">
        <f>IFERROR(IF('Input - Equipment'!$G11=0,"",ROUND('Input - Equipment'!$G11*'Input - Equipment'!EO11,2)),"")</f>
        <v/>
      </c>
      <c r="EP101" s="320" t="str">
        <f>IFERROR(IF('Input - Equipment'!$G11=0,"",ROUND('Input - Equipment'!$G11*'Input - Equipment'!EP11,2)),"")</f>
        <v/>
      </c>
      <c r="EQ101" s="320" t="str">
        <f>IFERROR(IF('Input - Equipment'!$G11=0,"",ROUND('Input - Equipment'!$G11*'Input - Equipment'!EQ11,2)),"")</f>
        <v/>
      </c>
      <c r="ER101" s="320" t="str">
        <f>IFERROR(IF('Input - Equipment'!$G11=0,"",ROUND('Input - Equipment'!$G11*'Input - Equipment'!ER11,2)),"")</f>
        <v/>
      </c>
      <c r="ES101" s="320" t="str">
        <f>IFERROR(IF('Input - Equipment'!$G11=0,"",ROUND('Input - Equipment'!$G11*'Input - Equipment'!ES11,2)),"")</f>
        <v/>
      </c>
    </row>
    <row r="102" spans="1:149 16383:16383" s="8" customFormat="1">
      <c r="A102" s="853" t="str">
        <f>IF('Input - Equipment'!B12=0,"",_xlfn.CONCAT('Input - Equipment'!A12,"      /      ",'Input - Equipment'!B12))</f>
        <v/>
      </c>
      <c r="B102" s="854"/>
      <c r="C102" s="869"/>
      <c r="D102" s="334" t="str">
        <f>IF('Input - Equipment'!C12=0,"",'Input - Equipment'!C12)</f>
        <v/>
      </c>
      <c r="E102" s="335" t="str">
        <f>IF('Input - Equipment'!D12=0,"",'Input - Equipment'!D12)</f>
        <v/>
      </c>
      <c r="F102" s="335" t="str">
        <f>IF('Input - Equipment'!F12=0,"",'Input - Equipment'!F12)</f>
        <v/>
      </c>
      <c r="G102" s="336" t="str">
        <f>IF('Input - Equipment'!E12=0,"",'Input - Equipment'!E12)</f>
        <v/>
      </c>
      <c r="H102" s="335" t="str">
        <f>IF('Input - Equipment'!G12=0,"",'Input - Equipment'!G12)</f>
        <v/>
      </c>
      <c r="I102" s="320" t="str">
        <f>IFERROR(IF('Input - Equipment'!$G12=0,"",ROUND('Input - Equipment'!$G12*'Input - Equipment'!I12,2)),"")</f>
        <v/>
      </c>
      <c r="J102" s="320" t="str">
        <f>IFERROR(IF('Input - Equipment'!$G12=0,"",ROUND('Input - Equipment'!$G12*'Input - Equipment'!J12,2)),"")</f>
        <v/>
      </c>
      <c r="K102" s="320" t="str">
        <f>IFERROR(IF('Input - Equipment'!$G12=0,"",ROUND('Input - Equipment'!$G12*'Input - Equipment'!K12,2)),"")</f>
        <v/>
      </c>
      <c r="L102" s="320" t="str">
        <f>IFERROR(IF('Input - Equipment'!$G12=0,"",ROUND('Input - Equipment'!$G12*'Input - Equipment'!L12,2)),"")</f>
        <v/>
      </c>
      <c r="M102" s="320" t="str">
        <f>IFERROR(IF('Input - Equipment'!$G12=0,"",ROUND('Input - Equipment'!$G12*'Input - Equipment'!M12,2)),"")</f>
        <v/>
      </c>
      <c r="N102" s="320" t="str">
        <f>IFERROR(IF('Input - Equipment'!$G12=0,"",ROUND('Input - Equipment'!$G12*'Input - Equipment'!N12,2)),"")</f>
        <v/>
      </c>
      <c r="O102" s="320" t="str">
        <f>IFERROR(IF('Input - Equipment'!$G12=0,"",ROUND('Input - Equipment'!$G12*'Input - Equipment'!O12,2)),"")</f>
        <v/>
      </c>
      <c r="P102" s="320" t="str">
        <f>IFERROR(IF('Input - Equipment'!$G12=0,"",ROUND('Input - Equipment'!$G12*'Input - Equipment'!P12,2)),"")</f>
        <v/>
      </c>
      <c r="Q102" s="320" t="str">
        <f>IFERROR(IF('Input - Equipment'!$G12=0,"",ROUND('Input - Equipment'!$G12*'Input - Equipment'!Q12,2)),"")</f>
        <v/>
      </c>
      <c r="R102" s="320" t="str">
        <f>IFERROR(IF('Input - Equipment'!$G12=0,"",ROUND('Input - Equipment'!$G12*'Input - Equipment'!R12,2)),"")</f>
        <v/>
      </c>
      <c r="S102" s="320" t="str">
        <f>IFERROR(IF('Input - Equipment'!$G12=0,"",ROUND('Input - Equipment'!$G12*'Input - Equipment'!S12,2)),"")</f>
        <v/>
      </c>
      <c r="T102" s="320" t="str">
        <f>IFERROR(IF('Input - Equipment'!$G12=0,"",ROUND('Input - Equipment'!$G12*'Input - Equipment'!T12,2)),"")</f>
        <v/>
      </c>
      <c r="U102" s="320" t="str">
        <f>IFERROR(IF('Input - Equipment'!$G12=0,"",ROUND('Input - Equipment'!$G12*'Input - Equipment'!U12,2)),"")</f>
        <v/>
      </c>
      <c r="V102" s="320" t="str">
        <f>IFERROR(IF('Input - Equipment'!$G12=0,"",ROUND('Input - Equipment'!$G12*'Input - Equipment'!V12,2)),"")</f>
        <v/>
      </c>
      <c r="W102" s="320" t="str">
        <f>IFERROR(IF('Input - Equipment'!$G12=0,"",ROUND('Input - Equipment'!$G12*'Input - Equipment'!W12,2)),"")</f>
        <v/>
      </c>
      <c r="X102" s="320" t="str">
        <f>IFERROR(IF('Input - Equipment'!$G12=0,"",ROUND('Input - Equipment'!$G12*'Input - Equipment'!X12,2)),"")</f>
        <v/>
      </c>
      <c r="Y102" s="320" t="str">
        <f>IFERROR(IF('Input - Equipment'!$G12=0,"",ROUND('Input - Equipment'!$G12*'Input - Equipment'!Y12,2)),"")</f>
        <v/>
      </c>
      <c r="Z102" s="320" t="str">
        <f>IFERROR(IF('Input - Equipment'!$G12=0,"",ROUND('Input - Equipment'!$G12*'Input - Equipment'!Z12,2)),"")</f>
        <v/>
      </c>
      <c r="AA102" s="320" t="str">
        <f>IFERROR(IF('Input - Equipment'!$G12=0,"",ROUND('Input - Equipment'!$G12*'Input - Equipment'!AA12,2)),"")</f>
        <v/>
      </c>
      <c r="AB102" s="320" t="str">
        <f>IFERROR(IF('Input - Equipment'!$G12=0,"",ROUND('Input - Equipment'!$G12*'Input - Equipment'!AB12,2)),"")</f>
        <v/>
      </c>
      <c r="AC102" s="320" t="str">
        <f>IFERROR(IF('Input - Equipment'!$G12=0,"",ROUND('Input - Equipment'!$G12*'Input - Equipment'!AC12,2)),"")</f>
        <v/>
      </c>
      <c r="AD102" s="320" t="str">
        <f>IFERROR(IF('Input - Equipment'!$G12=0,"",ROUND('Input - Equipment'!$G12*'Input - Equipment'!AD12,2)),"")</f>
        <v/>
      </c>
      <c r="AE102" s="320" t="str">
        <f>IFERROR(IF('Input - Equipment'!$G12=0,"",ROUND('Input - Equipment'!$G12*'Input - Equipment'!AE12,2)),"")</f>
        <v/>
      </c>
      <c r="AF102" s="320" t="str">
        <f>IFERROR(IF('Input - Equipment'!$G12=0,"",ROUND('Input - Equipment'!$G12*'Input - Equipment'!AF12,2)),"")</f>
        <v/>
      </c>
      <c r="AG102" s="320" t="str">
        <f>IFERROR(IF('Input - Equipment'!$G12=0,"",ROUND('Input - Equipment'!$G12*'Input - Equipment'!AG12,2)),"")</f>
        <v/>
      </c>
      <c r="AH102" s="320" t="str">
        <f>IFERROR(IF('Input - Equipment'!$G12=0,"",ROUND('Input - Equipment'!$G12*'Input - Equipment'!AH12,2)),"")</f>
        <v/>
      </c>
      <c r="AI102" s="320" t="str">
        <f>IFERROR(IF('Input - Equipment'!$G12=0,"",ROUND('Input - Equipment'!$G12*'Input - Equipment'!AI12,2)),"")</f>
        <v/>
      </c>
      <c r="AJ102" s="320" t="str">
        <f>IFERROR(IF('Input - Equipment'!$G12=0,"",ROUND('Input - Equipment'!$G12*'Input - Equipment'!AJ12,2)),"")</f>
        <v/>
      </c>
      <c r="AK102" s="320" t="str">
        <f>IFERROR(IF('Input - Equipment'!$G12=0,"",ROUND('Input - Equipment'!$G12*'Input - Equipment'!AK12,2)),"")</f>
        <v/>
      </c>
      <c r="AL102" s="320" t="str">
        <f>IFERROR(IF('Input - Equipment'!$G12=0,"",ROUND('Input - Equipment'!$G12*'Input - Equipment'!AL12,2)),"")</f>
        <v/>
      </c>
      <c r="AM102" s="320" t="str">
        <f>IFERROR(IF('Input - Equipment'!$G12=0,"",ROUND('Input - Equipment'!$G12*'Input - Equipment'!AM12,2)),"")</f>
        <v/>
      </c>
      <c r="AN102" s="320" t="str">
        <f>IFERROR(IF('Input - Equipment'!$G12=0,"",ROUND('Input - Equipment'!$G12*'Input - Equipment'!AN12,2)),"")</f>
        <v/>
      </c>
      <c r="AO102" s="320" t="str">
        <f>IFERROR(IF('Input - Equipment'!$G12=0,"",ROUND('Input - Equipment'!$G12*'Input - Equipment'!AO12,2)),"")</f>
        <v/>
      </c>
      <c r="AP102" s="320" t="str">
        <f>IFERROR(IF('Input - Equipment'!$G12=0,"",ROUND('Input - Equipment'!$G12*'Input - Equipment'!AP12,2)),"")</f>
        <v/>
      </c>
      <c r="AQ102" s="320" t="str">
        <f>IFERROR(IF('Input - Equipment'!$G12=0,"",ROUND('Input - Equipment'!$G12*'Input - Equipment'!AQ12,2)),"")</f>
        <v/>
      </c>
      <c r="AR102" s="320" t="str">
        <f>IFERROR(IF('Input - Equipment'!$G12=0,"",ROUND('Input - Equipment'!$G12*'Input - Equipment'!AR12,2)),"")</f>
        <v/>
      </c>
      <c r="AS102" s="320" t="str">
        <f>IFERROR(IF('Input - Equipment'!$G12=0,"",ROUND('Input - Equipment'!$G12*'Input - Equipment'!AS12,2)),"")</f>
        <v/>
      </c>
      <c r="AT102" s="320" t="str">
        <f>IFERROR(IF('Input - Equipment'!$G12=0,"",ROUND('Input - Equipment'!$G12*'Input - Equipment'!AT12,2)),"")</f>
        <v/>
      </c>
      <c r="AU102" s="320" t="str">
        <f>IFERROR(IF('Input - Equipment'!$G12=0,"",ROUND('Input - Equipment'!$G12*'Input - Equipment'!AU12,2)),"")</f>
        <v/>
      </c>
      <c r="AV102" s="320" t="str">
        <f>IFERROR(IF('Input - Equipment'!$G12=0,"",ROUND('Input - Equipment'!$G12*'Input - Equipment'!AV12,2)),"")</f>
        <v/>
      </c>
      <c r="AW102" s="320" t="str">
        <f>IFERROR(IF('Input - Equipment'!$G12=0,"",ROUND('Input - Equipment'!$G12*'Input - Equipment'!AW12,2)),"")</f>
        <v/>
      </c>
      <c r="AX102" s="320" t="str">
        <f>IFERROR(IF('Input - Equipment'!$G12=0,"",ROUND('Input - Equipment'!$G12*'Input - Equipment'!AX12,2)),"")</f>
        <v/>
      </c>
      <c r="AY102" s="320" t="str">
        <f>IFERROR(IF('Input - Equipment'!$G12=0,"",ROUND('Input - Equipment'!$G12*'Input - Equipment'!AY12,2)),"")</f>
        <v/>
      </c>
      <c r="AZ102" s="320" t="str">
        <f>IFERROR(IF('Input - Equipment'!$G12=0,"",ROUND('Input - Equipment'!$G12*'Input - Equipment'!AZ12,2)),"")</f>
        <v/>
      </c>
      <c r="BA102" s="320" t="str">
        <f>IFERROR(IF('Input - Equipment'!$G12=0,"",ROUND('Input - Equipment'!$G12*'Input - Equipment'!BA12,2)),"")</f>
        <v/>
      </c>
      <c r="BB102" s="320" t="str">
        <f>IFERROR(IF('Input - Equipment'!$G12=0,"",ROUND('Input - Equipment'!$G12*'Input - Equipment'!BB12,2)),"")</f>
        <v/>
      </c>
      <c r="BC102" s="320" t="str">
        <f>IFERROR(IF('Input - Equipment'!$G12=0,"",ROUND('Input - Equipment'!$G12*'Input - Equipment'!BC12,2)),"")</f>
        <v/>
      </c>
      <c r="BD102" s="320" t="str">
        <f>IFERROR(IF('Input - Equipment'!$G12=0,"",ROUND('Input - Equipment'!$G12*'Input - Equipment'!BD12,2)),"")</f>
        <v/>
      </c>
      <c r="BE102" s="320" t="str">
        <f>IFERROR(IF('Input - Equipment'!$G12=0,"",ROUND('Input - Equipment'!$G12*'Input - Equipment'!BE12,2)),"")</f>
        <v/>
      </c>
      <c r="BF102" s="320" t="str">
        <f>IFERROR(IF('Input - Equipment'!$G12=0,"",ROUND('Input - Equipment'!$G12*'Input - Equipment'!BF12,2)),"")</f>
        <v/>
      </c>
      <c r="BG102" s="320" t="str">
        <f>IFERROR(IF('Input - Equipment'!$G12=0,"",ROUND('Input - Equipment'!$G12*'Input - Equipment'!BG12,2)),"")</f>
        <v/>
      </c>
      <c r="BH102" s="320" t="str">
        <f>IFERROR(IF('Input - Equipment'!$G12=0,"",ROUND('Input - Equipment'!$G12*'Input - Equipment'!BH12,2)),"")</f>
        <v/>
      </c>
      <c r="BI102" s="320" t="str">
        <f>IFERROR(IF('Input - Equipment'!$G12=0,"",ROUND('Input - Equipment'!$G12*'Input - Equipment'!BI12,2)),"")</f>
        <v/>
      </c>
      <c r="BJ102" s="320" t="str">
        <f>IFERROR(IF('Input - Equipment'!$G12=0,"",ROUND('Input - Equipment'!$G12*'Input - Equipment'!BJ12,2)),"")</f>
        <v/>
      </c>
      <c r="BK102" s="320" t="str">
        <f>IFERROR(IF('Input - Equipment'!$G12=0,"",ROUND('Input - Equipment'!$G12*'Input - Equipment'!BK12,2)),"")</f>
        <v/>
      </c>
      <c r="BL102" s="320" t="str">
        <f>IFERROR(IF('Input - Equipment'!$G12=0,"",ROUND('Input - Equipment'!$G12*'Input - Equipment'!BL12,2)),"")</f>
        <v/>
      </c>
      <c r="BM102" s="320" t="str">
        <f>IFERROR(IF('Input - Equipment'!$G12=0,"",ROUND('Input - Equipment'!$G12*'Input - Equipment'!BM12,2)),"")</f>
        <v/>
      </c>
      <c r="BN102" s="320" t="str">
        <f>IFERROR(IF('Input - Equipment'!$G12=0,"",ROUND('Input - Equipment'!$G12*'Input - Equipment'!BN12,2)),"")</f>
        <v/>
      </c>
      <c r="BO102" s="320" t="str">
        <f>IFERROR(IF('Input - Equipment'!$G12=0,"",ROUND('Input - Equipment'!$G12*'Input - Equipment'!BO12,2)),"")</f>
        <v/>
      </c>
      <c r="BP102" s="320" t="str">
        <f>IFERROR(IF('Input - Equipment'!$G12=0,"",ROUND('Input - Equipment'!$G12*'Input - Equipment'!BP12,2)),"")</f>
        <v/>
      </c>
      <c r="BQ102" s="320" t="str">
        <f>IFERROR(IF('Input - Equipment'!$G12=0,"",ROUND('Input - Equipment'!$G12*'Input - Equipment'!BQ12,2)),"")</f>
        <v/>
      </c>
      <c r="BR102" s="320" t="str">
        <f>IFERROR(IF('Input - Equipment'!$G12=0,"",ROUND('Input - Equipment'!$G12*'Input - Equipment'!BR12,2)),"")</f>
        <v/>
      </c>
      <c r="BS102" s="320" t="str">
        <f>IFERROR(IF('Input - Equipment'!$G12=0,"",ROUND('Input - Equipment'!$G12*'Input - Equipment'!BS12,2)),"")</f>
        <v/>
      </c>
      <c r="BT102" s="320" t="str">
        <f>IFERROR(IF('Input - Equipment'!$G12=0,"",ROUND('Input - Equipment'!$G12*'Input - Equipment'!BT12,2)),"")</f>
        <v/>
      </c>
      <c r="BU102" s="320" t="str">
        <f>IFERROR(IF('Input - Equipment'!$G12=0,"",ROUND('Input - Equipment'!$G12*'Input - Equipment'!BU12,2)),"")</f>
        <v/>
      </c>
      <c r="BV102" s="320" t="str">
        <f>IFERROR(IF('Input - Equipment'!$G12=0,"",ROUND('Input - Equipment'!$G12*'Input - Equipment'!BV12,2)),"")</f>
        <v/>
      </c>
      <c r="BW102" s="320" t="str">
        <f>IFERROR(IF('Input - Equipment'!$G12=0,"",ROUND('Input - Equipment'!$G12*'Input - Equipment'!BW12,2)),"")</f>
        <v/>
      </c>
      <c r="BX102" s="320" t="str">
        <f>IFERROR(IF('Input - Equipment'!$G12=0,"",ROUND('Input - Equipment'!$G12*'Input - Equipment'!BX12,2)),"")</f>
        <v/>
      </c>
      <c r="BY102" s="320" t="str">
        <f>IFERROR(IF('Input - Equipment'!$G12=0,"",ROUND('Input - Equipment'!$G12*'Input - Equipment'!BY12,2)),"")</f>
        <v/>
      </c>
      <c r="BZ102" s="320" t="str">
        <f>IFERROR(IF('Input - Equipment'!$G12=0,"",ROUND('Input - Equipment'!$G12*'Input - Equipment'!BZ12,2)),"")</f>
        <v/>
      </c>
      <c r="CA102" s="320" t="str">
        <f>IFERROR(IF('Input - Equipment'!$G12=0,"",ROUND('Input - Equipment'!$G12*'Input - Equipment'!CA12,2)),"")</f>
        <v/>
      </c>
      <c r="CB102" s="320" t="str">
        <f>IFERROR(IF('Input - Equipment'!$G12=0,"",ROUND('Input - Equipment'!$G12*'Input - Equipment'!CB12,2)),"")</f>
        <v/>
      </c>
      <c r="CC102" s="320" t="str">
        <f>IFERROR(IF('Input - Equipment'!$G12=0,"",ROUND('Input - Equipment'!$G12*'Input - Equipment'!CC12,2)),"")</f>
        <v/>
      </c>
      <c r="CD102" s="320" t="str">
        <f>IFERROR(IF('Input - Equipment'!$G12=0,"",ROUND('Input - Equipment'!$G12*'Input - Equipment'!CD12,2)),"")</f>
        <v/>
      </c>
      <c r="CE102" s="320" t="str">
        <f>IFERROR(IF('Input - Equipment'!$G12=0,"",ROUND('Input - Equipment'!$G12*'Input - Equipment'!CE12,2)),"")</f>
        <v/>
      </c>
      <c r="CF102" s="320" t="str">
        <f>IFERROR(IF('Input - Equipment'!$G12=0,"",ROUND('Input - Equipment'!$G12*'Input - Equipment'!CF12,2)),"")</f>
        <v/>
      </c>
      <c r="CG102" s="320" t="str">
        <f>IFERROR(IF('Input - Equipment'!$G12=0,"",ROUND('Input - Equipment'!$G12*'Input - Equipment'!CG12,2)),"")</f>
        <v/>
      </c>
      <c r="CH102" s="320" t="str">
        <f>IFERROR(IF('Input - Equipment'!$G12=0,"",ROUND('Input - Equipment'!$G12*'Input - Equipment'!CH12,2)),"")</f>
        <v/>
      </c>
      <c r="CI102" s="320" t="str">
        <f>IFERROR(IF('Input - Equipment'!$G12=0,"",ROUND('Input - Equipment'!$G12*'Input - Equipment'!CI12,2)),"")</f>
        <v/>
      </c>
      <c r="CJ102" s="320" t="str">
        <f>IFERROR(IF('Input - Equipment'!$G12=0,"",ROUND('Input - Equipment'!$G12*'Input - Equipment'!CJ12,2)),"")</f>
        <v/>
      </c>
      <c r="CK102" s="320" t="str">
        <f>IFERROR(IF('Input - Equipment'!$G12=0,"",ROUND('Input - Equipment'!$G12*'Input - Equipment'!CK12,2)),"")</f>
        <v/>
      </c>
      <c r="CL102" s="320" t="str">
        <f>IFERROR(IF('Input - Equipment'!$G12=0,"",ROUND('Input - Equipment'!$G12*'Input - Equipment'!CL12,2)),"")</f>
        <v/>
      </c>
      <c r="CM102" s="320" t="str">
        <f>IFERROR(IF('Input - Equipment'!$G12=0,"",ROUND('Input - Equipment'!$G12*'Input - Equipment'!CM12,2)),"")</f>
        <v/>
      </c>
      <c r="CN102" s="320" t="str">
        <f>IFERROR(IF('Input - Equipment'!$G12=0,"",ROUND('Input - Equipment'!$G12*'Input - Equipment'!CN12,2)),"")</f>
        <v/>
      </c>
      <c r="CO102" s="320" t="str">
        <f>IFERROR(IF('Input - Equipment'!$G12=0,"",ROUND('Input - Equipment'!$G12*'Input - Equipment'!CO12,2)),"")</f>
        <v/>
      </c>
      <c r="CP102" s="320" t="str">
        <f>IFERROR(IF('Input - Equipment'!$G12=0,"",ROUND('Input - Equipment'!$G12*'Input - Equipment'!CP12,2)),"")</f>
        <v/>
      </c>
      <c r="CQ102" s="320" t="str">
        <f>IFERROR(IF('Input - Equipment'!$G12=0,"",ROUND('Input - Equipment'!$G12*'Input - Equipment'!CQ12,2)),"")</f>
        <v/>
      </c>
      <c r="CR102" s="320" t="str">
        <f>IFERROR(IF('Input - Equipment'!$G12=0,"",ROUND('Input - Equipment'!$G12*'Input - Equipment'!CR12,2)),"")</f>
        <v/>
      </c>
      <c r="CS102" s="320" t="str">
        <f>IFERROR(IF('Input - Equipment'!$G12=0,"",ROUND('Input - Equipment'!$G12*'Input - Equipment'!CS12,2)),"")</f>
        <v/>
      </c>
      <c r="CT102" s="320" t="str">
        <f>IFERROR(IF('Input - Equipment'!$G12=0,"",ROUND('Input - Equipment'!$G12*'Input - Equipment'!CT12,2)),"")</f>
        <v/>
      </c>
      <c r="CU102" s="320" t="str">
        <f>IFERROR(IF('Input - Equipment'!$G12=0,"",ROUND('Input - Equipment'!$G12*'Input - Equipment'!CU12,2)),"")</f>
        <v/>
      </c>
      <c r="CV102" s="320" t="str">
        <f>IFERROR(IF('Input - Equipment'!$G12=0,"",ROUND('Input - Equipment'!$G12*'Input - Equipment'!CV12,2)),"")</f>
        <v/>
      </c>
      <c r="CW102" s="320" t="str">
        <f>IFERROR(IF('Input - Equipment'!$G12=0,"",ROUND('Input - Equipment'!$G12*'Input - Equipment'!CW12,2)),"")</f>
        <v/>
      </c>
      <c r="CX102" s="320" t="str">
        <f>IFERROR(IF('Input - Equipment'!$G12=0,"",ROUND('Input - Equipment'!$G12*'Input - Equipment'!CX12,2)),"")</f>
        <v/>
      </c>
      <c r="CY102" s="320" t="str">
        <f>IFERROR(IF('Input - Equipment'!$G12=0,"",ROUND('Input - Equipment'!$G12*'Input - Equipment'!CY12,2)),"")</f>
        <v/>
      </c>
      <c r="CZ102" s="320" t="str">
        <f>IFERROR(IF('Input - Equipment'!$G12=0,"",ROUND('Input - Equipment'!$G12*'Input - Equipment'!CZ12,2)),"")</f>
        <v/>
      </c>
      <c r="DA102" s="320" t="str">
        <f>IFERROR(IF('Input - Equipment'!$G12=0,"",ROUND('Input - Equipment'!$G12*'Input - Equipment'!DA12,2)),"")</f>
        <v/>
      </c>
      <c r="DB102" s="320" t="str">
        <f>IFERROR(IF('Input - Equipment'!$G12=0,"",ROUND('Input - Equipment'!$G12*'Input - Equipment'!DB12,2)),"")</f>
        <v/>
      </c>
      <c r="DC102" s="320" t="str">
        <f>IFERROR(IF('Input - Equipment'!$G12=0,"",ROUND('Input - Equipment'!$G12*'Input - Equipment'!DC12,2)),"")</f>
        <v/>
      </c>
      <c r="DD102" s="320" t="str">
        <f>IFERROR(IF('Input - Equipment'!$G12=0,"",ROUND('Input - Equipment'!$G12*'Input - Equipment'!DD12,2)),"")</f>
        <v/>
      </c>
      <c r="DE102" s="320" t="str">
        <f>IFERROR(IF('Input - Equipment'!$G12=0,"",ROUND('Input - Equipment'!$G12*'Input - Equipment'!DE12,2)),"")</f>
        <v/>
      </c>
      <c r="DF102" s="320" t="str">
        <f>IFERROR(IF('Input - Equipment'!$G12=0,"",ROUND('Input - Equipment'!$G12*'Input - Equipment'!DF12,2)),"")</f>
        <v/>
      </c>
      <c r="DG102" s="320" t="str">
        <f>IFERROR(IF('Input - Equipment'!$G12=0,"",ROUND('Input - Equipment'!$G12*'Input - Equipment'!DG12,2)),"")</f>
        <v/>
      </c>
      <c r="DH102" s="320" t="str">
        <f>IFERROR(IF('Input - Equipment'!$G12=0,"",ROUND('Input - Equipment'!$G12*'Input - Equipment'!DH12,2)),"")</f>
        <v/>
      </c>
      <c r="DI102" s="320" t="str">
        <f>IFERROR(IF('Input - Equipment'!$G12=0,"",ROUND('Input - Equipment'!$G12*'Input - Equipment'!DI12,2)),"")</f>
        <v/>
      </c>
      <c r="DJ102" s="320" t="str">
        <f>IFERROR(IF('Input - Equipment'!$G12=0,"",ROUND('Input - Equipment'!$G12*'Input - Equipment'!DJ12,2)),"")</f>
        <v/>
      </c>
      <c r="DK102" s="320" t="str">
        <f>IFERROR(IF('Input - Equipment'!$G12=0,"",ROUND('Input - Equipment'!$G12*'Input - Equipment'!DK12,2)),"")</f>
        <v/>
      </c>
      <c r="DL102" s="320" t="str">
        <f>IFERROR(IF('Input - Equipment'!$G12=0,"",ROUND('Input - Equipment'!$G12*'Input - Equipment'!DL12,2)),"")</f>
        <v/>
      </c>
      <c r="DM102" s="320" t="str">
        <f>IFERROR(IF('Input - Equipment'!$G12=0,"",ROUND('Input - Equipment'!$G12*'Input - Equipment'!DM12,2)),"")</f>
        <v/>
      </c>
      <c r="DN102" s="320" t="str">
        <f>IFERROR(IF('Input - Equipment'!$G12=0,"",ROUND('Input - Equipment'!$G12*'Input - Equipment'!DN12,2)),"")</f>
        <v/>
      </c>
      <c r="DO102" s="320" t="str">
        <f>IFERROR(IF('Input - Equipment'!$G12=0,"",ROUND('Input - Equipment'!$G12*'Input - Equipment'!DO12,2)),"")</f>
        <v/>
      </c>
      <c r="DP102" s="320" t="str">
        <f>IFERROR(IF('Input - Equipment'!$G12=0,"",ROUND('Input - Equipment'!$G12*'Input - Equipment'!DP12,2)),"")</f>
        <v/>
      </c>
      <c r="DQ102" s="320" t="str">
        <f>IFERROR(IF('Input - Equipment'!$G12=0,"",ROUND('Input - Equipment'!$G12*'Input - Equipment'!DQ12,2)),"")</f>
        <v/>
      </c>
      <c r="DR102" s="320" t="str">
        <f>IFERROR(IF('Input - Equipment'!$G12=0,"",ROUND('Input - Equipment'!$G12*'Input - Equipment'!DR12,2)),"")</f>
        <v/>
      </c>
      <c r="DS102" s="320" t="str">
        <f>IFERROR(IF('Input - Equipment'!$G12=0,"",ROUND('Input - Equipment'!$G12*'Input - Equipment'!DS12,2)),"")</f>
        <v/>
      </c>
      <c r="DT102" s="320" t="str">
        <f>IFERROR(IF('Input - Equipment'!$G12=0,"",ROUND('Input - Equipment'!$G12*'Input - Equipment'!DT12,2)),"")</f>
        <v/>
      </c>
      <c r="DU102" s="320" t="str">
        <f>IFERROR(IF('Input - Equipment'!$G12=0,"",ROUND('Input - Equipment'!$G12*'Input - Equipment'!DU12,2)),"")</f>
        <v/>
      </c>
      <c r="DV102" s="320" t="str">
        <f>IFERROR(IF('Input - Equipment'!$G12=0,"",ROUND('Input - Equipment'!$G12*'Input - Equipment'!DV12,2)),"")</f>
        <v/>
      </c>
      <c r="DW102" s="320" t="str">
        <f>IFERROR(IF('Input - Equipment'!$G12=0,"",ROUND('Input - Equipment'!$G12*'Input - Equipment'!DW12,2)),"")</f>
        <v/>
      </c>
      <c r="DX102" s="320" t="str">
        <f>IFERROR(IF('Input - Equipment'!$G12=0,"",ROUND('Input - Equipment'!$G12*'Input - Equipment'!DX12,2)),"")</f>
        <v/>
      </c>
      <c r="DY102" s="320" t="str">
        <f>IFERROR(IF('Input - Equipment'!$G12=0,"",ROUND('Input - Equipment'!$G12*'Input - Equipment'!DY12,2)),"")</f>
        <v/>
      </c>
      <c r="DZ102" s="320" t="str">
        <f>IFERROR(IF('Input - Equipment'!$G12=0,"",ROUND('Input - Equipment'!$G12*'Input - Equipment'!DZ12,2)),"")</f>
        <v/>
      </c>
      <c r="EA102" s="320" t="str">
        <f>IFERROR(IF('Input - Equipment'!$G12=0,"",ROUND('Input - Equipment'!$G12*'Input - Equipment'!EA12,2)),"")</f>
        <v/>
      </c>
      <c r="EB102" s="320" t="str">
        <f>IFERROR(IF('Input - Equipment'!$G12=0,"",ROUND('Input - Equipment'!$G12*'Input - Equipment'!EB12,2)),"")</f>
        <v/>
      </c>
      <c r="EC102" s="320" t="str">
        <f>IFERROR(IF('Input - Equipment'!$G12=0,"",ROUND('Input - Equipment'!$G12*'Input - Equipment'!EC12,2)),"")</f>
        <v/>
      </c>
      <c r="ED102" s="320" t="str">
        <f>IFERROR(IF('Input - Equipment'!$G12=0,"",ROUND('Input - Equipment'!$G12*'Input - Equipment'!ED12,2)),"")</f>
        <v/>
      </c>
      <c r="EE102" s="320" t="str">
        <f>IFERROR(IF('Input - Equipment'!$G12=0,"",ROUND('Input - Equipment'!$G12*'Input - Equipment'!EE12,2)),"")</f>
        <v/>
      </c>
      <c r="EF102" s="320" t="str">
        <f>IFERROR(IF('Input - Equipment'!$G12=0,"",ROUND('Input - Equipment'!$G12*'Input - Equipment'!EF12,2)),"")</f>
        <v/>
      </c>
      <c r="EG102" s="320" t="str">
        <f>IFERROR(IF('Input - Equipment'!$G12=0,"",ROUND('Input - Equipment'!$G12*'Input - Equipment'!EG12,2)),"")</f>
        <v/>
      </c>
      <c r="EH102" s="320" t="str">
        <f>IFERROR(IF('Input - Equipment'!$G12=0,"",ROUND('Input - Equipment'!$G12*'Input - Equipment'!EH12,2)),"")</f>
        <v/>
      </c>
      <c r="EI102" s="320" t="str">
        <f>IFERROR(IF('Input - Equipment'!$G12=0,"",ROUND('Input - Equipment'!$G12*'Input - Equipment'!EI12,2)),"")</f>
        <v/>
      </c>
      <c r="EJ102" s="320" t="str">
        <f>IFERROR(IF('Input - Equipment'!$G12=0,"",ROUND('Input - Equipment'!$G12*'Input - Equipment'!EJ12,2)),"")</f>
        <v/>
      </c>
      <c r="EK102" s="320" t="str">
        <f>IFERROR(IF('Input - Equipment'!$G12=0,"",ROUND('Input - Equipment'!$G12*'Input - Equipment'!EK12,2)),"")</f>
        <v/>
      </c>
      <c r="EL102" s="320" t="str">
        <f>IFERROR(IF('Input - Equipment'!$G12=0,"",ROUND('Input - Equipment'!$G12*'Input - Equipment'!EL12,2)),"")</f>
        <v/>
      </c>
      <c r="EM102" s="320" t="str">
        <f>IFERROR(IF('Input - Equipment'!$G12=0,"",ROUND('Input - Equipment'!$G12*'Input - Equipment'!EM12,2)),"")</f>
        <v/>
      </c>
      <c r="EN102" s="320" t="str">
        <f>IFERROR(IF('Input - Equipment'!$G12=0,"",ROUND('Input - Equipment'!$G12*'Input - Equipment'!EN12,2)),"")</f>
        <v/>
      </c>
      <c r="EO102" s="320" t="str">
        <f>IFERROR(IF('Input - Equipment'!$G12=0,"",ROUND('Input - Equipment'!$G12*'Input - Equipment'!EO12,2)),"")</f>
        <v/>
      </c>
      <c r="EP102" s="320" t="str">
        <f>IFERROR(IF('Input - Equipment'!$G12=0,"",ROUND('Input - Equipment'!$G12*'Input - Equipment'!EP12,2)),"")</f>
        <v/>
      </c>
      <c r="EQ102" s="320" t="str">
        <f>IFERROR(IF('Input - Equipment'!$G12=0,"",ROUND('Input - Equipment'!$G12*'Input - Equipment'!EQ12,2)),"")</f>
        <v/>
      </c>
      <c r="ER102" s="320" t="str">
        <f>IFERROR(IF('Input - Equipment'!$G12=0,"",ROUND('Input - Equipment'!$G12*'Input - Equipment'!ER12,2)),"")</f>
        <v/>
      </c>
      <c r="ES102" s="320" t="str">
        <f>IFERROR(IF('Input - Equipment'!$G12=0,"",ROUND('Input - Equipment'!$G12*'Input - Equipment'!ES12,2)),"")</f>
        <v/>
      </c>
    </row>
    <row r="103" spans="1:149 16383:16383" s="8" customFormat="1">
      <c r="A103" s="853" t="str">
        <f>IF('Input - Equipment'!B13=0,"",_xlfn.CONCAT('Input - Equipment'!A13,"      /      ",'Input - Equipment'!B13))</f>
        <v/>
      </c>
      <c r="B103" s="854"/>
      <c r="C103" s="869"/>
      <c r="D103" s="334" t="str">
        <f>IF('Input - Equipment'!C13=0,"",'Input - Equipment'!C13)</f>
        <v/>
      </c>
      <c r="E103" s="335" t="str">
        <f>IF('Input - Equipment'!D13=0,"",'Input - Equipment'!D13)</f>
        <v/>
      </c>
      <c r="F103" s="335" t="str">
        <f>IF('Input - Equipment'!F13=0,"",'Input - Equipment'!F13)</f>
        <v/>
      </c>
      <c r="G103" s="336" t="str">
        <f>IF('Input - Equipment'!E13=0,"",'Input - Equipment'!E13)</f>
        <v/>
      </c>
      <c r="H103" s="335" t="str">
        <f>IF('Input - Equipment'!G13=0,"",'Input - Equipment'!G13)</f>
        <v/>
      </c>
      <c r="I103" s="320" t="str">
        <f>IFERROR(IF('Input - Equipment'!$G13=0,"",ROUND('Input - Equipment'!$G13*'Input - Equipment'!I13,2)),"")</f>
        <v/>
      </c>
      <c r="J103" s="320" t="str">
        <f>IFERROR(IF('Input - Equipment'!$G13=0,"",ROUND('Input - Equipment'!$G13*'Input - Equipment'!J13,2)),"")</f>
        <v/>
      </c>
      <c r="K103" s="320" t="str">
        <f>IFERROR(IF('Input - Equipment'!$G13=0,"",ROUND('Input - Equipment'!$G13*'Input - Equipment'!K13,2)),"")</f>
        <v/>
      </c>
      <c r="L103" s="320" t="str">
        <f>IFERROR(IF('Input - Equipment'!$G13=0,"",ROUND('Input - Equipment'!$G13*'Input - Equipment'!L13,2)),"")</f>
        <v/>
      </c>
      <c r="M103" s="320" t="str">
        <f>IFERROR(IF('Input - Equipment'!$G13=0,"",ROUND('Input - Equipment'!$G13*'Input - Equipment'!M13,2)),"")</f>
        <v/>
      </c>
      <c r="N103" s="320" t="str">
        <f>IFERROR(IF('Input - Equipment'!$G13=0,"",ROUND('Input - Equipment'!$G13*'Input - Equipment'!N13,2)),"")</f>
        <v/>
      </c>
      <c r="O103" s="320" t="str">
        <f>IFERROR(IF('Input - Equipment'!$G13=0,"",ROUND('Input - Equipment'!$G13*'Input - Equipment'!O13,2)),"")</f>
        <v/>
      </c>
      <c r="P103" s="320" t="str">
        <f>IFERROR(IF('Input - Equipment'!$G13=0,"",ROUND('Input - Equipment'!$G13*'Input - Equipment'!P13,2)),"")</f>
        <v/>
      </c>
      <c r="Q103" s="320" t="str">
        <f>IFERROR(IF('Input - Equipment'!$G13=0,"",ROUND('Input - Equipment'!$G13*'Input - Equipment'!Q13,2)),"")</f>
        <v/>
      </c>
      <c r="R103" s="320" t="str">
        <f>IFERROR(IF('Input - Equipment'!$G13=0,"",ROUND('Input - Equipment'!$G13*'Input - Equipment'!R13,2)),"")</f>
        <v/>
      </c>
      <c r="S103" s="320" t="str">
        <f>IFERROR(IF('Input - Equipment'!$G13=0,"",ROUND('Input - Equipment'!$G13*'Input - Equipment'!S13,2)),"")</f>
        <v/>
      </c>
      <c r="T103" s="320" t="str">
        <f>IFERROR(IF('Input - Equipment'!$G13=0,"",ROUND('Input - Equipment'!$G13*'Input - Equipment'!T13,2)),"")</f>
        <v/>
      </c>
      <c r="U103" s="320" t="str">
        <f>IFERROR(IF('Input - Equipment'!$G13=0,"",ROUND('Input - Equipment'!$G13*'Input - Equipment'!U13,2)),"")</f>
        <v/>
      </c>
      <c r="V103" s="320" t="str">
        <f>IFERROR(IF('Input - Equipment'!$G13=0,"",ROUND('Input - Equipment'!$G13*'Input - Equipment'!V13,2)),"")</f>
        <v/>
      </c>
      <c r="W103" s="320" t="str">
        <f>IFERROR(IF('Input - Equipment'!$G13=0,"",ROUND('Input - Equipment'!$G13*'Input - Equipment'!W13,2)),"")</f>
        <v/>
      </c>
      <c r="X103" s="320" t="str">
        <f>IFERROR(IF('Input - Equipment'!$G13=0,"",ROUND('Input - Equipment'!$G13*'Input - Equipment'!X13,2)),"")</f>
        <v/>
      </c>
      <c r="Y103" s="320" t="str">
        <f>IFERROR(IF('Input - Equipment'!$G13=0,"",ROUND('Input - Equipment'!$G13*'Input - Equipment'!Y13,2)),"")</f>
        <v/>
      </c>
      <c r="Z103" s="320" t="str">
        <f>IFERROR(IF('Input - Equipment'!$G13=0,"",ROUND('Input - Equipment'!$G13*'Input - Equipment'!Z13,2)),"")</f>
        <v/>
      </c>
      <c r="AA103" s="320" t="str">
        <f>IFERROR(IF('Input - Equipment'!$G13=0,"",ROUND('Input - Equipment'!$G13*'Input - Equipment'!AA13,2)),"")</f>
        <v/>
      </c>
      <c r="AB103" s="320" t="str">
        <f>IFERROR(IF('Input - Equipment'!$G13=0,"",ROUND('Input - Equipment'!$G13*'Input - Equipment'!AB13,2)),"")</f>
        <v/>
      </c>
      <c r="AC103" s="320" t="str">
        <f>IFERROR(IF('Input - Equipment'!$G13=0,"",ROUND('Input - Equipment'!$G13*'Input - Equipment'!AC13,2)),"")</f>
        <v/>
      </c>
      <c r="AD103" s="320" t="str">
        <f>IFERROR(IF('Input - Equipment'!$G13=0,"",ROUND('Input - Equipment'!$G13*'Input - Equipment'!AD13,2)),"")</f>
        <v/>
      </c>
      <c r="AE103" s="320" t="str">
        <f>IFERROR(IF('Input - Equipment'!$G13=0,"",ROUND('Input - Equipment'!$G13*'Input - Equipment'!AE13,2)),"")</f>
        <v/>
      </c>
      <c r="AF103" s="320" t="str">
        <f>IFERROR(IF('Input - Equipment'!$G13=0,"",ROUND('Input - Equipment'!$G13*'Input - Equipment'!AF13,2)),"")</f>
        <v/>
      </c>
      <c r="AG103" s="320" t="str">
        <f>IFERROR(IF('Input - Equipment'!$G13=0,"",ROUND('Input - Equipment'!$G13*'Input - Equipment'!AG13,2)),"")</f>
        <v/>
      </c>
      <c r="AH103" s="320" t="str">
        <f>IFERROR(IF('Input - Equipment'!$G13=0,"",ROUND('Input - Equipment'!$G13*'Input - Equipment'!AH13,2)),"")</f>
        <v/>
      </c>
      <c r="AI103" s="320" t="str">
        <f>IFERROR(IF('Input - Equipment'!$G13=0,"",ROUND('Input - Equipment'!$G13*'Input - Equipment'!AI13,2)),"")</f>
        <v/>
      </c>
      <c r="AJ103" s="320" t="str">
        <f>IFERROR(IF('Input - Equipment'!$G13=0,"",ROUND('Input - Equipment'!$G13*'Input - Equipment'!AJ13,2)),"")</f>
        <v/>
      </c>
      <c r="AK103" s="320" t="str">
        <f>IFERROR(IF('Input - Equipment'!$G13=0,"",ROUND('Input - Equipment'!$G13*'Input - Equipment'!AK13,2)),"")</f>
        <v/>
      </c>
      <c r="AL103" s="320" t="str">
        <f>IFERROR(IF('Input - Equipment'!$G13=0,"",ROUND('Input - Equipment'!$G13*'Input - Equipment'!AL13,2)),"")</f>
        <v/>
      </c>
      <c r="AM103" s="320" t="str">
        <f>IFERROR(IF('Input - Equipment'!$G13=0,"",ROUND('Input - Equipment'!$G13*'Input - Equipment'!AM13,2)),"")</f>
        <v/>
      </c>
      <c r="AN103" s="320" t="str">
        <f>IFERROR(IF('Input - Equipment'!$G13=0,"",ROUND('Input - Equipment'!$G13*'Input - Equipment'!AN13,2)),"")</f>
        <v/>
      </c>
      <c r="AO103" s="320" t="str">
        <f>IFERROR(IF('Input - Equipment'!$G13=0,"",ROUND('Input - Equipment'!$G13*'Input - Equipment'!AO13,2)),"")</f>
        <v/>
      </c>
      <c r="AP103" s="320" t="str">
        <f>IFERROR(IF('Input - Equipment'!$G13=0,"",ROUND('Input - Equipment'!$G13*'Input - Equipment'!AP13,2)),"")</f>
        <v/>
      </c>
      <c r="AQ103" s="320" t="str">
        <f>IFERROR(IF('Input - Equipment'!$G13=0,"",ROUND('Input - Equipment'!$G13*'Input - Equipment'!AQ13,2)),"")</f>
        <v/>
      </c>
      <c r="AR103" s="320" t="str">
        <f>IFERROR(IF('Input - Equipment'!$G13=0,"",ROUND('Input - Equipment'!$G13*'Input - Equipment'!AR13,2)),"")</f>
        <v/>
      </c>
      <c r="AS103" s="320" t="str">
        <f>IFERROR(IF('Input - Equipment'!$G13=0,"",ROUND('Input - Equipment'!$G13*'Input - Equipment'!AS13,2)),"")</f>
        <v/>
      </c>
      <c r="AT103" s="320" t="str">
        <f>IFERROR(IF('Input - Equipment'!$G13=0,"",ROUND('Input - Equipment'!$G13*'Input - Equipment'!AT13,2)),"")</f>
        <v/>
      </c>
      <c r="AU103" s="320" t="str">
        <f>IFERROR(IF('Input - Equipment'!$G13=0,"",ROUND('Input - Equipment'!$G13*'Input - Equipment'!AU13,2)),"")</f>
        <v/>
      </c>
      <c r="AV103" s="320" t="str">
        <f>IFERROR(IF('Input - Equipment'!$G13=0,"",ROUND('Input - Equipment'!$G13*'Input - Equipment'!AV13,2)),"")</f>
        <v/>
      </c>
      <c r="AW103" s="320" t="str">
        <f>IFERROR(IF('Input - Equipment'!$G13=0,"",ROUND('Input - Equipment'!$G13*'Input - Equipment'!AW13,2)),"")</f>
        <v/>
      </c>
      <c r="AX103" s="320" t="str">
        <f>IFERROR(IF('Input - Equipment'!$G13=0,"",ROUND('Input - Equipment'!$G13*'Input - Equipment'!AX13,2)),"")</f>
        <v/>
      </c>
      <c r="AY103" s="320" t="str">
        <f>IFERROR(IF('Input - Equipment'!$G13=0,"",ROUND('Input - Equipment'!$G13*'Input - Equipment'!AY13,2)),"")</f>
        <v/>
      </c>
      <c r="AZ103" s="320" t="str">
        <f>IFERROR(IF('Input - Equipment'!$G13=0,"",ROUND('Input - Equipment'!$G13*'Input - Equipment'!AZ13,2)),"")</f>
        <v/>
      </c>
      <c r="BA103" s="320" t="str">
        <f>IFERROR(IF('Input - Equipment'!$G13=0,"",ROUND('Input - Equipment'!$G13*'Input - Equipment'!BA13,2)),"")</f>
        <v/>
      </c>
      <c r="BB103" s="320" t="str">
        <f>IFERROR(IF('Input - Equipment'!$G13=0,"",ROUND('Input - Equipment'!$G13*'Input - Equipment'!BB13,2)),"")</f>
        <v/>
      </c>
      <c r="BC103" s="320" t="str">
        <f>IFERROR(IF('Input - Equipment'!$G13=0,"",ROUND('Input - Equipment'!$G13*'Input - Equipment'!BC13,2)),"")</f>
        <v/>
      </c>
      <c r="BD103" s="320" t="str">
        <f>IFERROR(IF('Input - Equipment'!$G13=0,"",ROUND('Input - Equipment'!$G13*'Input - Equipment'!BD13,2)),"")</f>
        <v/>
      </c>
      <c r="BE103" s="320" t="str">
        <f>IFERROR(IF('Input - Equipment'!$G13=0,"",ROUND('Input - Equipment'!$G13*'Input - Equipment'!BE13,2)),"")</f>
        <v/>
      </c>
      <c r="BF103" s="320" t="str">
        <f>IFERROR(IF('Input - Equipment'!$G13=0,"",ROUND('Input - Equipment'!$G13*'Input - Equipment'!BF13,2)),"")</f>
        <v/>
      </c>
      <c r="BG103" s="320" t="str">
        <f>IFERROR(IF('Input - Equipment'!$G13=0,"",ROUND('Input - Equipment'!$G13*'Input - Equipment'!BG13,2)),"")</f>
        <v/>
      </c>
      <c r="BH103" s="320" t="str">
        <f>IFERROR(IF('Input - Equipment'!$G13=0,"",ROUND('Input - Equipment'!$G13*'Input - Equipment'!BH13,2)),"")</f>
        <v/>
      </c>
      <c r="BI103" s="320" t="str">
        <f>IFERROR(IF('Input - Equipment'!$G13=0,"",ROUND('Input - Equipment'!$G13*'Input - Equipment'!BI13,2)),"")</f>
        <v/>
      </c>
      <c r="BJ103" s="320" t="str">
        <f>IFERROR(IF('Input - Equipment'!$G13=0,"",ROUND('Input - Equipment'!$G13*'Input - Equipment'!BJ13,2)),"")</f>
        <v/>
      </c>
      <c r="BK103" s="320" t="str">
        <f>IFERROR(IF('Input - Equipment'!$G13=0,"",ROUND('Input - Equipment'!$G13*'Input - Equipment'!BK13,2)),"")</f>
        <v/>
      </c>
      <c r="BL103" s="320" t="str">
        <f>IFERROR(IF('Input - Equipment'!$G13=0,"",ROUND('Input - Equipment'!$G13*'Input - Equipment'!BL13,2)),"")</f>
        <v/>
      </c>
      <c r="BM103" s="320" t="str">
        <f>IFERROR(IF('Input - Equipment'!$G13=0,"",ROUND('Input - Equipment'!$G13*'Input - Equipment'!BM13,2)),"")</f>
        <v/>
      </c>
      <c r="BN103" s="320" t="str">
        <f>IFERROR(IF('Input - Equipment'!$G13=0,"",ROUND('Input - Equipment'!$G13*'Input - Equipment'!BN13,2)),"")</f>
        <v/>
      </c>
      <c r="BO103" s="320" t="str">
        <f>IFERROR(IF('Input - Equipment'!$G13=0,"",ROUND('Input - Equipment'!$G13*'Input - Equipment'!BO13,2)),"")</f>
        <v/>
      </c>
      <c r="BP103" s="320" t="str">
        <f>IFERROR(IF('Input - Equipment'!$G13=0,"",ROUND('Input - Equipment'!$G13*'Input - Equipment'!BP13,2)),"")</f>
        <v/>
      </c>
      <c r="BQ103" s="320" t="str">
        <f>IFERROR(IF('Input - Equipment'!$G13=0,"",ROUND('Input - Equipment'!$G13*'Input - Equipment'!BQ13,2)),"")</f>
        <v/>
      </c>
      <c r="BR103" s="320" t="str">
        <f>IFERROR(IF('Input - Equipment'!$G13=0,"",ROUND('Input - Equipment'!$G13*'Input - Equipment'!BR13,2)),"")</f>
        <v/>
      </c>
      <c r="BS103" s="320" t="str">
        <f>IFERROR(IF('Input - Equipment'!$G13=0,"",ROUND('Input - Equipment'!$G13*'Input - Equipment'!BS13,2)),"")</f>
        <v/>
      </c>
      <c r="BT103" s="320" t="str">
        <f>IFERROR(IF('Input - Equipment'!$G13=0,"",ROUND('Input - Equipment'!$G13*'Input - Equipment'!BT13,2)),"")</f>
        <v/>
      </c>
      <c r="BU103" s="320" t="str">
        <f>IFERROR(IF('Input - Equipment'!$G13=0,"",ROUND('Input - Equipment'!$G13*'Input - Equipment'!BU13,2)),"")</f>
        <v/>
      </c>
      <c r="BV103" s="320" t="str">
        <f>IFERROR(IF('Input - Equipment'!$G13=0,"",ROUND('Input - Equipment'!$G13*'Input - Equipment'!BV13,2)),"")</f>
        <v/>
      </c>
      <c r="BW103" s="320" t="str">
        <f>IFERROR(IF('Input - Equipment'!$G13=0,"",ROUND('Input - Equipment'!$G13*'Input - Equipment'!BW13,2)),"")</f>
        <v/>
      </c>
      <c r="BX103" s="320" t="str">
        <f>IFERROR(IF('Input - Equipment'!$G13=0,"",ROUND('Input - Equipment'!$G13*'Input - Equipment'!BX13,2)),"")</f>
        <v/>
      </c>
      <c r="BY103" s="320" t="str">
        <f>IFERROR(IF('Input - Equipment'!$G13=0,"",ROUND('Input - Equipment'!$G13*'Input - Equipment'!BY13,2)),"")</f>
        <v/>
      </c>
      <c r="BZ103" s="320" t="str">
        <f>IFERROR(IF('Input - Equipment'!$G13=0,"",ROUND('Input - Equipment'!$G13*'Input - Equipment'!BZ13,2)),"")</f>
        <v/>
      </c>
      <c r="CA103" s="320" t="str">
        <f>IFERROR(IF('Input - Equipment'!$G13=0,"",ROUND('Input - Equipment'!$G13*'Input - Equipment'!CA13,2)),"")</f>
        <v/>
      </c>
      <c r="CB103" s="320" t="str">
        <f>IFERROR(IF('Input - Equipment'!$G13=0,"",ROUND('Input - Equipment'!$G13*'Input - Equipment'!CB13,2)),"")</f>
        <v/>
      </c>
      <c r="CC103" s="320" t="str">
        <f>IFERROR(IF('Input - Equipment'!$G13=0,"",ROUND('Input - Equipment'!$G13*'Input - Equipment'!CC13,2)),"")</f>
        <v/>
      </c>
      <c r="CD103" s="320" t="str">
        <f>IFERROR(IF('Input - Equipment'!$G13=0,"",ROUND('Input - Equipment'!$G13*'Input - Equipment'!CD13,2)),"")</f>
        <v/>
      </c>
      <c r="CE103" s="320" t="str">
        <f>IFERROR(IF('Input - Equipment'!$G13=0,"",ROUND('Input - Equipment'!$G13*'Input - Equipment'!CE13,2)),"")</f>
        <v/>
      </c>
      <c r="CF103" s="320" t="str">
        <f>IFERROR(IF('Input - Equipment'!$G13=0,"",ROUND('Input - Equipment'!$G13*'Input - Equipment'!CF13,2)),"")</f>
        <v/>
      </c>
      <c r="CG103" s="320" t="str">
        <f>IFERROR(IF('Input - Equipment'!$G13=0,"",ROUND('Input - Equipment'!$G13*'Input - Equipment'!CG13,2)),"")</f>
        <v/>
      </c>
      <c r="CH103" s="320" t="str">
        <f>IFERROR(IF('Input - Equipment'!$G13=0,"",ROUND('Input - Equipment'!$G13*'Input - Equipment'!CH13,2)),"")</f>
        <v/>
      </c>
      <c r="CI103" s="320" t="str">
        <f>IFERROR(IF('Input - Equipment'!$G13=0,"",ROUND('Input - Equipment'!$G13*'Input - Equipment'!CI13,2)),"")</f>
        <v/>
      </c>
      <c r="CJ103" s="320" t="str">
        <f>IFERROR(IF('Input - Equipment'!$G13=0,"",ROUND('Input - Equipment'!$G13*'Input - Equipment'!CJ13,2)),"")</f>
        <v/>
      </c>
      <c r="CK103" s="320" t="str">
        <f>IFERROR(IF('Input - Equipment'!$G13=0,"",ROUND('Input - Equipment'!$G13*'Input - Equipment'!CK13,2)),"")</f>
        <v/>
      </c>
      <c r="CL103" s="320" t="str">
        <f>IFERROR(IF('Input - Equipment'!$G13=0,"",ROUND('Input - Equipment'!$G13*'Input - Equipment'!CL13,2)),"")</f>
        <v/>
      </c>
      <c r="CM103" s="320" t="str">
        <f>IFERROR(IF('Input - Equipment'!$G13=0,"",ROUND('Input - Equipment'!$G13*'Input - Equipment'!CM13,2)),"")</f>
        <v/>
      </c>
      <c r="CN103" s="320" t="str">
        <f>IFERROR(IF('Input - Equipment'!$G13=0,"",ROUND('Input - Equipment'!$G13*'Input - Equipment'!CN13,2)),"")</f>
        <v/>
      </c>
      <c r="CO103" s="320" t="str">
        <f>IFERROR(IF('Input - Equipment'!$G13=0,"",ROUND('Input - Equipment'!$G13*'Input - Equipment'!CO13,2)),"")</f>
        <v/>
      </c>
      <c r="CP103" s="320" t="str">
        <f>IFERROR(IF('Input - Equipment'!$G13=0,"",ROUND('Input - Equipment'!$G13*'Input - Equipment'!CP13,2)),"")</f>
        <v/>
      </c>
      <c r="CQ103" s="320" t="str">
        <f>IFERROR(IF('Input - Equipment'!$G13=0,"",ROUND('Input - Equipment'!$G13*'Input - Equipment'!CQ13,2)),"")</f>
        <v/>
      </c>
      <c r="CR103" s="320" t="str">
        <f>IFERROR(IF('Input - Equipment'!$G13=0,"",ROUND('Input - Equipment'!$G13*'Input - Equipment'!CR13,2)),"")</f>
        <v/>
      </c>
      <c r="CS103" s="320" t="str">
        <f>IFERROR(IF('Input - Equipment'!$G13=0,"",ROUND('Input - Equipment'!$G13*'Input - Equipment'!CS13,2)),"")</f>
        <v/>
      </c>
      <c r="CT103" s="320" t="str">
        <f>IFERROR(IF('Input - Equipment'!$G13=0,"",ROUND('Input - Equipment'!$G13*'Input - Equipment'!CT13,2)),"")</f>
        <v/>
      </c>
      <c r="CU103" s="320" t="str">
        <f>IFERROR(IF('Input - Equipment'!$G13=0,"",ROUND('Input - Equipment'!$G13*'Input - Equipment'!CU13,2)),"")</f>
        <v/>
      </c>
      <c r="CV103" s="320" t="str">
        <f>IFERROR(IF('Input - Equipment'!$G13=0,"",ROUND('Input - Equipment'!$G13*'Input - Equipment'!CV13,2)),"")</f>
        <v/>
      </c>
      <c r="CW103" s="320" t="str">
        <f>IFERROR(IF('Input - Equipment'!$G13=0,"",ROUND('Input - Equipment'!$G13*'Input - Equipment'!CW13,2)),"")</f>
        <v/>
      </c>
      <c r="CX103" s="320" t="str">
        <f>IFERROR(IF('Input - Equipment'!$G13=0,"",ROUND('Input - Equipment'!$G13*'Input - Equipment'!CX13,2)),"")</f>
        <v/>
      </c>
      <c r="CY103" s="320" t="str">
        <f>IFERROR(IF('Input - Equipment'!$G13=0,"",ROUND('Input - Equipment'!$G13*'Input - Equipment'!CY13,2)),"")</f>
        <v/>
      </c>
      <c r="CZ103" s="320" t="str">
        <f>IFERROR(IF('Input - Equipment'!$G13=0,"",ROUND('Input - Equipment'!$G13*'Input - Equipment'!CZ13,2)),"")</f>
        <v/>
      </c>
      <c r="DA103" s="320" t="str">
        <f>IFERROR(IF('Input - Equipment'!$G13=0,"",ROUND('Input - Equipment'!$G13*'Input - Equipment'!DA13,2)),"")</f>
        <v/>
      </c>
      <c r="DB103" s="320" t="str">
        <f>IFERROR(IF('Input - Equipment'!$G13=0,"",ROUND('Input - Equipment'!$G13*'Input - Equipment'!DB13,2)),"")</f>
        <v/>
      </c>
      <c r="DC103" s="320" t="str">
        <f>IFERROR(IF('Input - Equipment'!$G13=0,"",ROUND('Input - Equipment'!$G13*'Input - Equipment'!DC13,2)),"")</f>
        <v/>
      </c>
      <c r="DD103" s="320" t="str">
        <f>IFERROR(IF('Input - Equipment'!$G13=0,"",ROUND('Input - Equipment'!$G13*'Input - Equipment'!DD13,2)),"")</f>
        <v/>
      </c>
      <c r="DE103" s="320" t="str">
        <f>IFERROR(IF('Input - Equipment'!$G13=0,"",ROUND('Input - Equipment'!$G13*'Input - Equipment'!DE13,2)),"")</f>
        <v/>
      </c>
      <c r="DF103" s="320" t="str">
        <f>IFERROR(IF('Input - Equipment'!$G13=0,"",ROUND('Input - Equipment'!$G13*'Input - Equipment'!DF13,2)),"")</f>
        <v/>
      </c>
      <c r="DG103" s="320" t="str">
        <f>IFERROR(IF('Input - Equipment'!$G13=0,"",ROUND('Input - Equipment'!$G13*'Input - Equipment'!DG13,2)),"")</f>
        <v/>
      </c>
      <c r="DH103" s="320" t="str">
        <f>IFERROR(IF('Input - Equipment'!$G13=0,"",ROUND('Input - Equipment'!$G13*'Input - Equipment'!DH13,2)),"")</f>
        <v/>
      </c>
      <c r="DI103" s="320" t="str">
        <f>IFERROR(IF('Input - Equipment'!$G13=0,"",ROUND('Input - Equipment'!$G13*'Input - Equipment'!DI13,2)),"")</f>
        <v/>
      </c>
      <c r="DJ103" s="320" t="str">
        <f>IFERROR(IF('Input - Equipment'!$G13=0,"",ROUND('Input - Equipment'!$G13*'Input - Equipment'!DJ13,2)),"")</f>
        <v/>
      </c>
      <c r="DK103" s="320" t="str">
        <f>IFERROR(IF('Input - Equipment'!$G13=0,"",ROUND('Input - Equipment'!$G13*'Input - Equipment'!DK13,2)),"")</f>
        <v/>
      </c>
      <c r="DL103" s="320" t="str">
        <f>IFERROR(IF('Input - Equipment'!$G13=0,"",ROUND('Input - Equipment'!$G13*'Input - Equipment'!DL13,2)),"")</f>
        <v/>
      </c>
      <c r="DM103" s="320" t="str">
        <f>IFERROR(IF('Input - Equipment'!$G13=0,"",ROUND('Input - Equipment'!$G13*'Input - Equipment'!DM13,2)),"")</f>
        <v/>
      </c>
      <c r="DN103" s="320" t="str">
        <f>IFERROR(IF('Input - Equipment'!$G13=0,"",ROUND('Input - Equipment'!$G13*'Input - Equipment'!DN13,2)),"")</f>
        <v/>
      </c>
      <c r="DO103" s="320" t="str">
        <f>IFERROR(IF('Input - Equipment'!$G13=0,"",ROUND('Input - Equipment'!$G13*'Input - Equipment'!DO13,2)),"")</f>
        <v/>
      </c>
      <c r="DP103" s="320" t="str">
        <f>IFERROR(IF('Input - Equipment'!$G13=0,"",ROUND('Input - Equipment'!$G13*'Input - Equipment'!DP13,2)),"")</f>
        <v/>
      </c>
      <c r="DQ103" s="320" t="str">
        <f>IFERROR(IF('Input - Equipment'!$G13=0,"",ROUND('Input - Equipment'!$G13*'Input - Equipment'!DQ13,2)),"")</f>
        <v/>
      </c>
      <c r="DR103" s="320" t="str">
        <f>IFERROR(IF('Input - Equipment'!$G13=0,"",ROUND('Input - Equipment'!$G13*'Input - Equipment'!DR13,2)),"")</f>
        <v/>
      </c>
      <c r="DS103" s="320" t="str">
        <f>IFERROR(IF('Input - Equipment'!$G13=0,"",ROUND('Input - Equipment'!$G13*'Input - Equipment'!DS13,2)),"")</f>
        <v/>
      </c>
      <c r="DT103" s="320" t="str">
        <f>IFERROR(IF('Input - Equipment'!$G13=0,"",ROUND('Input - Equipment'!$G13*'Input - Equipment'!DT13,2)),"")</f>
        <v/>
      </c>
      <c r="DU103" s="320" t="str">
        <f>IFERROR(IF('Input - Equipment'!$G13=0,"",ROUND('Input - Equipment'!$G13*'Input - Equipment'!DU13,2)),"")</f>
        <v/>
      </c>
      <c r="DV103" s="320" t="str">
        <f>IFERROR(IF('Input - Equipment'!$G13=0,"",ROUND('Input - Equipment'!$G13*'Input - Equipment'!DV13,2)),"")</f>
        <v/>
      </c>
      <c r="DW103" s="320" t="str">
        <f>IFERROR(IF('Input - Equipment'!$G13=0,"",ROUND('Input - Equipment'!$G13*'Input - Equipment'!DW13,2)),"")</f>
        <v/>
      </c>
      <c r="DX103" s="320" t="str">
        <f>IFERROR(IF('Input - Equipment'!$G13=0,"",ROUND('Input - Equipment'!$G13*'Input - Equipment'!DX13,2)),"")</f>
        <v/>
      </c>
      <c r="DY103" s="320" t="str">
        <f>IFERROR(IF('Input - Equipment'!$G13=0,"",ROUND('Input - Equipment'!$G13*'Input - Equipment'!DY13,2)),"")</f>
        <v/>
      </c>
      <c r="DZ103" s="320" t="str">
        <f>IFERROR(IF('Input - Equipment'!$G13=0,"",ROUND('Input - Equipment'!$G13*'Input - Equipment'!DZ13,2)),"")</f>
        <v/>
      </c>
      <c r="EA103" s="320" t="str">
        <f>IFERROR(IF('Input - Equipment'!$G13=0,"",ROUND('Input - Equipment'!$G13*'Input - Equipment'!EA13,2)),"")</f>
        <v/>
      </c>
      <c r="EB103" s="320" t="str">
        <f>IFERROR(IF('Input - Equipment'!$G13=0,"",ROUND('Input - Equipment'!$G13*'Input - Equipment'!EB13,2)),"")</f>
        <v/>
      </c>
      <c r="EC103" s="320" t="str">
        <f>IFERROR(IF('Input - Equipment'!$G13=0,"",ROUND('Input - Equipment'!$G13*'Input - Equipment'!EC13,2)),"")</f>
        <v/>
      </c>
      <c r="ED103" s="320" t="str">
        <f>IFERROR(IF('Input - Equipment'!$G13=0,"",ROUND('Input - Equipment'!$G13*'Input - Equipment'!ED13,2)),"")</f>
        <v/>
      </c>
      <c r="EE103" s="320" t="str">
        <f>IFERROR(IF('Input - Equipment'!$G13=0,"",ROUND('Input - Equipment'!$G13*'Input - Equipment'!EE13,2)),"")</f>
        <v/>
      </c>
      <c r="EF103" s="320" t="str">
        <f>IFERROR(IF('Input - Equipment'!$G13=0,"",ROUND('Input - Equipment'!$G13*'Input - Equipment'!EF13,2)),"")</f>
        <v/>
      </c>
      <c r="EG103" s="320" t="str">
        <f>IFERROR(IF('Input - Equipment'!$G13=0,"",ROUND('Input - Equipment'!$G13*'Input - Equipment'!EG13,2)),"")</f>
        <v/>
      </c>
      <c r="EH103" s="320" t="str">
        <f>IFERROR(IF('Input - Equipment'!$G13=0,"",ROUND('Input - Equipment'!$G13*'Input - Equipment'!EH13,2)),"")</f>
        <v/>
      </c>
      <c r="EI103" s="320" t="str">
        <f>IFERROR(IF('Input - Equipment'!$G13=0,"",ROUND('Input - Equipment'!$G13*'Input - Equipment'!EI13,2)),"")</f>
        <v/>
      </c>
      <c r="EJ103" s="320" t="str">
        <f>IFERROR(IF('Input - Equipment'!$G13=0,"",ROUND('Input - Equipment'!$G13*'Input - Equipment'!EJ13,2)),"")</f>
        <v/>
      </c>
      <c r="EK103" s="320" t="str">
        <f>IFERROR(IF('Input - Equipment'!$G13=0,"",ROUND('Input - Equipment'!$G13*'Input - Equipment'!EK13,2)),"")</f>
        <v/>
      </c>
      <c r="EL103" s="320" t="str">
        <f>IFERROR(IF('Input - Equipment'!$G13=0,"",ROUND('Input - Equipment'!$G13*'Input - Equipment'!EL13,2)),"")</f>
        <v/>
      </c>
      <c r="EM103" s="320" t="str">
        <f>IFERROR(IF('Input - Equipment'!$G13=0,"",ROUND('Input - Equipment'!$G13*'Input - Equipment'!EM13,2)),"")</f>
        <v/>
      </c>
      <c r="EN103" s="320" t="str">
        <f>IFERROR(IF('Input - Equipment'!$G13=0,"",ROUND('Input - Equipment'!$G13*'Input - Equipment'!EN13,2)),"")</f>
        <v/>
      </c>
      <c r="EO103" s="320" t="str">
        <f>IFERROR(IF('Input - Equipment'!$G13=0,"",ROUND('Input - Equipment'!$G13*'Input - Equipment'!EO13,2)),"")</f>
        <v/>
      </c>
      <c r="EP103" s="320" t="str">
        <f>IFERROR(IF('Input - Equipment'!$G13=0,"",ROUND('Input - Equipment'!$G13*'Input - Equipment'!EP13,2)),"")</f>
        <v/>
      </c>
      <c r="EQ103" s="320" t="str">
        <f>IFERROR(IF('Input - Equipment'!$G13=0,"",ROUND('Input - Equipment'!$G13*'Input - Equipment'!EQ13,2)),"")</f>
        <v/>
      </c>
      <c r="ER103" s="320" t="str">
        <f>IFERROR(IF('Input - Equipment'!$G13=0,"",ROUND('Input - Equipment'!$G13*'Input - Equipment'!ER13,2)),"")</f>
        <v/>
      </c>
      <c r="ES103" s="320" t="str">
        <f>IFERROR(IF('Input - Equipment'!$G13=0,"",ROUND('Input - Equipment'!$G13*'Input - Equipment'!ES13,2)),"")</f>
        <v/>
      </c>
    </row>
    <row r="104" spans="1:149 16383:16383" s="8" customFormat="1">
      <c r="A104" s="853" t="str">
        <f>IF('Input - Equipment'!B14=0,"",_xlfn.CONCAT('Input - Equipment'!A14,"      /      ",'Input - Equipment'!B14))</f>
        <v/>
      </c>
      <c r="B104" s="854"/>
      <c r="C104" s="869"/>
      <c r="D104" s="334" t="str">
        <f>IF('Input - Equipment'!C14=0,"",'Input - Equipment'!C14)</f>
        <v/>
      </c>
      <c r="E104" s="335" t="str">
        <f>IF('Input - Equipment'!D14=0,"",'Input - Equipment'!D14)</f>
        <v/>
      </c>
      <c r="F104" s="335" t="str">
        <f>IF('Input - Equipment'!F14=0,"",'Input - Equipment'!F14)</f>
        <v/>
      </c>
      <c r="G104" s="336" t="str">
        <f>IF('Input - Equipment'!E14=0,"",'Input - Equipment'!E14)</f>
        <v/>
      </c>
      <c r="H104" s="335" t="str">
        <f>IF('Input - Equipment'!G14=0,"",'Input - Equipment'!G14)</f>
        <v/>
      </c>
      <c r="I104" s="320" t="str">
        <f>IFERROR(IF('Input - Equipment'!$G14=0,"",ROUND('Input - Equipment'!$G14*'Input - Equipment'!I14,2)),"")</f>
        <v/>
      </c>
      <c r="J104" s="320" t="str">
        <f>IFERROR(IF('Input - Equipment'!$G14=0,"",ROUND('Input - Equipment'!$G14*'Input - Equipment'!J14,2)),"")</f>
        <v/>
      </c>
      <c r="K104" s="320" t="str">
        <f>IFERROR(IF('Input - Equipment'!$G14=0,"",ROUND('Input - Equipment'!$G14*'Input - Equipment'!K14,2)),"")</f>
        <v/>
      </c>
      <c r="L104" s="320" t="str">
        <f>IFERROR(IF('Input - Equipment'!$G14=0,"",ROUND('Input - Equipment'!$G14*'Input - Equipment'!L14,2)),"")</f>
        <v/>
      </c>
      <c r="M104" s="320" t="str">
        <f>IFERROR(IF('Input - Equipment'!$G14=0,"",ROUND('Input - Equipment'!$G14*'Input - Equipment'!M14,2)),"")</f>
        <v/>
      </c>
      <c r="N104" s="320" t="str">
        <f>IFERROR(IF('Input - Equipment'!$G14=0,"",ROUND('Input - Equipment'!$G14*'Input - Equipment'!N14,2)),"")</f>
        <v/>
      </c>
      <c r="O104" s="320" t="str">
        <f>IFERROR(IF('Input - Equipment'!$G14=0,"",ROUND('Input - Equipment'!$G14*'Input - Equipment'!O14,2)),"")</f>
        <v/>
      </c>
      <c r="P104" s="320" t="str">
        <f>IFERROR(IF('Input - Equipment'!$G14=0,"",ROUND('Input - Equipment'!$G14*'Input - Equipment'!P14,2)),"")</f>
        <v/>
      </c>
      <c r="Q104" s="320" t="str">
        <f>IFERROR(IF('Input - Equipment'!$G14=0,"",ROUND('Input - Equipment'!$G14*'Input - Equipment'!Q14,2)),"")</f>
        <v/>
      </c>
      <c r="R104" s="320" t="str">
        <f>IFERROR(IF('Input - Equipment'!$G14=0,"",ROUND('Input - Equipment'!$G14*'Input - Equipment'!R14,2)),"")</f>
        <v/>
      </c>
      <c r="S104" s="320" t="str">
        <f>IFERROR(IF('Input - Equipment'!$G14=0,"",ROUND('Input - Equipment'!$G14*'Input - Equipment'!S14,2)),"")</f>
        <v/>
      </c>
      <c r="T104" s="320" t="str">
        <f>IFERROR(IF('Input - Equipment'!$G14=0,"",ROUND('Input - Equipment'!$G14*'Input - Equipment'!T14,2)),"")</f>
        <v/>
      </c>
      <c r="U104" s="320" t="str">
        <f>IFERROR(IF('Input - Equipment'!$G14=0,"",ROUND('Input - Equipment'!$G14*'Input - Equipment'!U14,2)),"")</f>
        <v/>
      </c>
      <c r="V104" s="320" t="str">
        <f>IFERROR(IF('Input - Equipment'!$G14=0,"",ROUND('Input - Equipment'!$G14*'Input - Equipment'!V14,2)),"")</f>
        <v/>
      </c>
      <c r="W104" s="320" t="str">
        <f>IFERROR(IF('Input - Equipment'!$G14=0,"",ROUND('Input - Equipment'!$G14*'Input - Equipment'!W14,2)),"")</f>
        <v/>
      </c>
      <c r="X104" s="320" t="str">
        <f>IFERROR(IF('Input - Equipment'!$G14=0,"",ROUND('Input - Equipment'!$G14*'Input - Equipment'!X14,2)),"")</f>
        <v/>
      </c>
      <c r="Y104" s="320" t="str">
        <f>IFERROR(IF('Input - Equipment'!$G14=0,"",ROUND('Input - Equipment'!$G14*'Input - Equipment'!Y14,2)),"")</f>
        <v/>
      </c>
      <c r="Z104" s="320" t="str">
        <f>IFERROR(IF('Input - Equipment'!$G14=0,"",ROUND('Input - Equipment'!$G14*'Input - Equipment'!Z14,2)),"")</f>
        <v/>
      </c>
      <c r="AA104" s="320" t="str">
        <f>IFERROR(IF('Input - Equipment'!$G14=0,"",ROUND('Input - Equipment'!$G14*'Input - Equipment'!AA14,2)),"")</f>
        <v/>
      </c>
      <c r="AB104" s="320" t="str">
        <f>IFERROR(IF('Input - Equipment'!$G14=0,"",ROUND('Input - Equipment'!$G14*'Input - Equipment'!AB14,2)),"")</f>
        <v/>
      </c>
      <c r="AC104" s="320" t="str">
        <f>IFERROR(IF('Input - Equipment'!$G14=0,"",ROUND('Input - Equipment'!$G14*'Input - Equipment'!AC14,2)),"")</f>
        <v/>
      </c>
      <c r="AD104" s="320" t="str">
        <f>IFERROR(IF('Input - Equipment'!$G14=0,"",ROUND('Input - Equipment'!$G14*'Input - Equipment'!AD14,2)),"")</f>
        <v/>
      </c>
      <c r="AE104" s="320" t="str">
        <f>IFERROR(IF('Input - Equipment'!$G14=0,"",ROUND('Input - Equipment'!$G14*'Input - Equipment'!AE14,2)),"")</f>
        <v/>
      </c>
      <c r="AF104" s="320" t="str">
        <f>IFERROR(IF('Input - Equipment'!$G14=0,"",ROUND('Input - Equipment'!$G14*'Input - Equipment'!AF14,2)),"")</f>
        <v/>
      </c>
      <c r="AG104" s="320" t="str">
        <f>IFERROR(IF('Input - Equipment'!$G14=0,"",ROUND('Input - Equipment'!$G14*'Input - Equipment'!AG14,2)),"")</f>
        <v/>
      </c>
      <c r="AH104" s="320" t="str">
        <f>IFERROR(IF('Input - Equipment'!$G14=0,"",ROUND('Input - Equipment'!$G14*'Input - Equipment'!AH14,2)),"")</f>
        <v/>
      </c>
      <c r="AI104" s="320" t="str">
        <f>IFERROR(IF('Input - Equipment'!$G14=0,"",ROUND('Input - Equipment'!$G14*'Input - Equipment'!AI14,2)),"")</f>
        <v/>
      </c>
      <c r="AJ104" s="320" t="str">
        <f>IFERROR(IF('Input - Equipment'!$G14=0,"",ROUND('Input - Equipment'!$G14*'Input - Equipment'!AJ14,2)),"")</f>
        <v/>
      </c>
      <c r="AK104" s="320" t="str">
        <f>IFERROR(IF('Input - Equipment'!$G14=0,"",ROUND('Input - Equipment'!$G14*'Input - Equipment'!AK14,2)),"")</f>
        <v/>
      </c>
      <c r="AL104" s="320" t="str">
        <f>IFERROR(IF('Input - Equipment'!$G14=0,"",ROUND('Input - Equipment'!$G14*'Input - Equipment'!AL14,2)),"")</f>
        <v/>
      </c>
      <c r="AM104" s="320" t="str">
        <f>IFERROR(IF('Input - Equipment'!$G14=0,"",ROUND('Input - Equipment'!$G14*'Input - Equipment'!AM14,2)),"")</f>
        <v/>
      </c>
      <c r="AN104" s="320" t="str">
        <f>IFERROR(IF('Input - Equipment'!$G14=0,"",ROUND('Input - Equipment'!$G14*'Input - Equipment'!AN14,2)),"")</f>
        <v/>
      </c>
      <c r="AO104" s="320" t="str">
        <f>IFERROR(IF('Input - Equipment'!$G14=0,"",ROUND('Input - Equipment'!$G14*'Input - Equipment'!AO14,2)),"")</f>
        <v/>
      </c>
      <c r="AP104" s="320" t="str">
        <f>IFERROR(IF('Input - Equipment'!$G14=0,"",ROUND('Input - Equipment'!$G14*'Input - Equipment'!AP14,2)),"")</f>
        <v/>
      </c>
      <c r="AQ104" s="320" t="str">
        <f>IFERROR(IF('Input - Equipment'!$G14=0,"",ROUND('Input - Equipment'!$G14*'Input - Equipment'!AQ14,2)),"")</f>
        <v/>
      </c>
      <c r="AR104" s="320" t="str">
        <f>IFERROR(IF('Input - Equipment'!$G14=0,"",ROUND('Input - Equipment'!$G14*'Input - Equipment'!AR14,2)),"")</f>
        <v/>
      </c>
      <c r="AS104" s="320" t="str">
        <f>IFERROR(IF('Input - Equipment'!$G14=0,"",ROUND('Input - Equipment'!$G14*'Input - Equipment'!AS14,2)),"")</f>
        <v/>
      </c>
      <c r="AT104" s="320" t="str">
        <f>IFERROR(IF('Input - Equipment'!$G14=0,"",ROUND('Input - Equipment'!$G14*'Input - Equipment'!AT14,2)),"")</f>
        <v/>
      </c>
      <c r="AU104" s="320" t="str">
        <f>IFERROR(IF('Input - Equipment'!$G14=0,"",ROUND('Input - Equipment'!$G14*'Input - Equipment'!AU14,2)),"")</f>
        <v/>
      </c>
      <c r="AV104" s="320" t="str">
        <f>IFERROR(IF('Input - Equipment'!$G14=0,"",ROUND('Input - Equipment'!$G14*'Input - Equipment'!AV14,2)),"")</f>
        <v/>
      </c>
      <c r="AW104" s="320" t="str">
        <f>IFERROR(IF('Input - Equipment'!$G14=0,"",ROUND('Input - Equipment'!$G14*'Input - Equipment'!AW14,2)),"")</f>
        <v/>
      </c>
      <c r="AX104" s="320" t="str">
        <f>IFERROR(IF('Input - Equipment'!$G14=0,"",ROUND('Input - Equipment'!$G14*'Input - Equipment'!AX14,2)),"")</f>
        <v/>
      </c>
      <c r="AY104" s="320" t="str">
        <f>IFERROR(IF('Input - Equipment'!$G14=0,"",ROUND('Input - Equipment'!$G14*'Input - Equipment'!AY14,2)),"")</f>
        <v/>
      </c>
      <c r="AZ104" s="320" t="str">
        <f>IFERROR(IF('Input - Equipment'!$G14=0,"",ROUND('Input - Equipment'!$G14*'Input - Equipment'!AZ14,2)),"")</f>
        <v/>
      </c>
      <c r="BA104" s="320" t="str">
        <f>IFERROR(IF('Input - Equipment'!$G14=0,"",ROUND('Input - Equipment'!$G14*'Input - Equipment'!BA14,2)),"")</f>
        <v/>
      </c>
      <c r="BB104" s="320" t="str">
        <f>IFERROR(IF('Input - Equipment'!$G14=0,"",ROUND('Input - Equipment'!$G14*'Input - Equipment'!BB14,2)),"")</f>
        <v/>
      </c>
      <c r="BC104" s="320" t="str">
        <f>IFERROR(IF('Input - Equipment'!$G14=0,"",ROUND('Input - Equipment'!$G14*'Input - Equipment'!BC14,2)),"")</f>
        <v/>
      </c>
      <c r="BD104" s="320" t="str">
        <f>IFERROR(IF('Input - Equipment'!$G14=0,"",ROUND('Input - Equipment'!$G14*'Input - Equipment'!BD14,2)),"")</f>
        <v/>
      </c>
      <c r="BE104" s="320" t="str">
        <f>IFERROR(IF('Input - Equipment'!$G14=0,"",ROUND('Input - Equipment'!$G14*'Input - Equipment'!BE14,2)),"")</f>
        <v/>
      </c>
      <c r="BF104" s="320" t="str">
        <f>IFERROR(IF('Input - Equipment'!$G14=0,"",ROUND('Input - Equipment'!$G14*'Input - Equipment'!BF14,2)),"")</f>
        <v/>
      </c>
      <c r="BG104" s="320" t="str">
        <f>IFERROR(IF('Input - Equipment'!$G14=0,"",ROUND('Input - Equipment'!$G14*'Input - Equipment'!BG14,2)),"")</f>
        <v/>
      </c>
      <c r="BH104" s="320" t="str">
        <f>IFERROR(IF('Input - Equipment'!$G14=0,"",ROUND('Input - Equipment'!$G14*'Input - Equipment'!BH14,2)),"")</f>
        <v/>
      </c>
      <c r="BI104" s="320" t="str">
        <f>IFERROR(IF('Input - Equipment'!$G14=0,"",ROUND('Input - Equipment'!$G14*'Input - Equipment'!BI14,2)),"")</f>
        <v/>
      </c>
      <c r="BJ104" s="320" t="str">
        <f>IFERROR(IF('Input - Equipment'!$G14=0,"",ROUND('Input - Equipment'!$G14*'Input - Equipment'!BJ14,2)),"")</f>
        <v/>
      </c>
      <c r="BK104" s="320" t="str">
        <f>IFERROR(IF('Input - Equipment'!$G14=0,"",ROUND('Input - Equipment'!$G14*'Input - Equipment'!BK14,2)),"")</f>
        <v/>
      </c>
      <c r="BL104" s="320" t="str">
        <f>IFERROR(IF('Input - Equipment'!$G14=0,"",ROUND('Input - Equipment'!$G14*'Input - Equipment'!BL14,2)),"")</f>
        <v/>
      </c>
      <c r="BM104" s="320" t="str">
        <f>IFERROR(IF('Input - Equipment'!$G14=0,"",ROUND('Input - Equipment'!$G14*'Input - Equipment'!BM14,2)),"")</f>
        <v/>
      </c>
      <c r="BN104" s="320" t="str">
        <f>IFERROR(IF('Input - Equipment'!$G14=0,"",ROUND('Input - Equipment'!$G14*'Input - Equipment'!BN14,2)),"")</f>
        <v/>
      </c>
      <c r="BO104" s="320" t="str">
        <f>IFERROR(IF('Input - Equipment'!$G14=0,"",ROUND('Input - Equipment'!$G14*'Input - Equipment'!BO14,2)),"")</f>
        <v/>
      </c>
      <c r="BP104" s="320" t="str">
        <f>IFERROR(IF('Input - Equipment'!$G14=0,"",ROUND('Input - Equipment'!$G14*'Input - Equipment'!BP14,2)),"")</f>
        <v/>
      </c>
      <c r="BQ104" s="320" t="str">
        <f>IFERROR(IF('Input - Equipment'!$G14=0,"",ROUND('Input - Equipment'!$G14*'Input - Equipment'!BQ14,2)),"")</f>
        <v/>
      </c>
      <c r="BR104" s="320" t="str">
        <f>IFERROR(IF('Input - Equipment'!$G14=0,"",ROUND('Input - Equipment'!$G14*'Input - Equipment'!BR14,2)),"")</f>
        <v/>
      </c>
      <c r="BS104" s="320" t="str">
        <f>IFERROR(IF('Input - Equipment'!$G14=0,"",ROUND('Input - Equipment'!$G14*'Input - Equipment'!BS14,2)),"")</f>
        <v/>
      </c>
      <c r="BT104" s="320" t="str">
        <f>IFERROR(IF('Input - Equipment'!$G14=0,"",ROUND('Input - Equipment'!$G14*'Input - Equipment'!BT14,2)),"")</f>
        <v/>
      </c>
      <c r="BU104" s="320" t="str">
        <f>IFERROR(IF('Input - Equipment'!$G14=0,"",ROUND('Input - Equipment'!$G14*'Input - Equipment'!BU14,2)),"")</f>
        <v/>
      </c>
      <c r="BV104" s="320" t="str">
        <f>IFERROR(IF('Input - Equipment'!$G14=0,"",ROUND('Input - Equipment'!$G14*'Input - Equipment'!BV14,2)),"")</f>
        <v/>
      </c>
      <c r="BW104" s="320" t="str">
        <f>IFERROR(IF('Input - Equipment'!$G14=0,"",ROUND('Input - Equipment'!$G14*'Input - Equipment'!BW14,2)),"")</f>
        <v/>
      </c>
      <c r="BX104" s="320" t="str">
        <f>IFERROR(IF('Input - Equipment'!$G14=0,"",ROUND('Input - Equipment'!$G14*'Input - Equipment'!BX14,2)),"")</f>
        <v/>
      </c>
      <c r="BY104" s="320" t="str">
        <f>IFERROR(IF('Input - Equipment'!$G14=0,"",ROUND('Input - Equipment'!$G14*'Input - Equipment'!BY14,2)),"")</f>
        <v/>
      </c>
      <c r="BZ104" s="320" t="str">
        <f>IFERROR(IF('Input - Equipment'!$G14=0,"",ROUND('Input - Equipment'!$G14*'Input - Equipment'!BZ14,2)),"")</f>
        <v/>
      </c>
      <c r="CA104" s="320" t="str">
        <f>IFERROR(IF('Input - Equipment'!$G14=0,"",ROUND('Input - Equipment'!$G14*'Input - Equipment'!CA14,2)),"")</f>
        <v/>
      </c>
      <c r="CB104" s="320" t="str">
        <f>IFERROR(IF('Input - Equipment'!$G14=0,"",ROUND('Input - Equipment'!$G14*'Input - Equipment'!CB14,2)),"")</f>
        <v/>
      </c>
      <c r="CC104" s="320" t="str">
        <f>IFERROR(IF('Input - Equipment'!$G14=0,"",ROUND('Input - Equipment'!$G14*'Input - Equipment'!CC14,2)),"")</f>
        <v/>
      </c>
      <c r="CD104" s="320" t="str">
        <f>IFERROR(IF('Input - Equipment'!$G14=0,"",ROUND('Input - Equipment'!$G14*'Input - Equipment'!CD14,2)),"")</f>
        <v/>
      </c>
      <c r="CE104" s="320" t="str">
        <f>IFERROR(IF('Input - Equipment'!$G14=0,"",ROUND('Input - Equipment'!$G14*'Input - Equipment'!CE14,2)),"")</f>
        <v/>
      </c>
      <c r="CF104" s="320" t="str">
        <f>IFERROR(IF('Input - Equipment'!$G14=0,"",ROUND('Input - Equipment'!$G14*'Input - Equipment'!CF14,2)),"")</f>
        <v/>
      </c>
      <c r="CG104" s="320" t="str">
        <f>IFERROR(IF('Input - Equipment'!$G14=0,"",ROUND('Input - Equipment'!$G14*'Input - Equipment'!CG14,2)),"")</f>
        <v/>
      </c>
      <c r="CH104" s="320" t="str">
        <f>IFERROR(IF('Input - Equipment'!$G14=0,"",ROUND('Input - Equipment'!$G14*'Input - Equipment'!CH14,2)),"")</f>
        <v/>
      </c>
      <c r="CI104" s="320" t="str">
        <f>IFERROR(IF('Input - Equipment'!$G14=0,"",ROUND('Input - Equipment'!$G14*'Input - Equipment'!CI14,2)),"")</f>
        <v/>
      </c>
      <c r="CJ104" s="320" t="str">
        <f>IFERROR(IF('Input - Equipment'!$G14=0,"",ROUND('Input - Equipment'!$G14*'Input - Equipment'!CJ14,2)),"")</f>
        <v/>
      </c>
      <c r="CK104" s="320" t="str">
        <f>IFERROR(IF('Input - Equipment'!$G14=0,"",ROUND('Input - Equipment'!$G14*'Input - Equipment'!CK14,2)),"")</f>
        <v/>
      </c>
      <c r="CL104" s="320" t="str">
        <f>IFERROR(IF('Input - Equipment'!$G14=0,"",ROUND('Input - Equipment'!$G14*'Input - Equipment'!CL14,2)),"")</f>
        <v/>
      </c>
      <c r="CM104" s="320" t="str">
        <f>IFERROR(IF('Input - Equipment'!$G14=0,"",ROUND('Input - Equipment'!$G14*'Input - Equipment'!CM14,2)),"")</f>
        <v/>
      </c>
      <c r="CN104" s="320" t="str">
        <f>IFERROR(IF('Input - Equipment'!$G14=0,"",ROUND('Input - Equipment'!$G14*'Input - Equipment'!CN14,2)),"")</f>
        <v/>
      </c>
      <c r="CO104" s="320" t="str">
        <f>IFERROR(IF('Input - Equipment'!$G14=0,"",ROUND('Input - Equipment'!$G14*'Input - Equipment'!CO14,2)),"")</f>
        <v/>
      </c>
      <c r="CP104" s="320" t="str">
        <f>IFERROR(IF('Input - Equipment'!$G14=0,"",ROUND('Input - Equipment'!$G14*'Input - Equipment'!CP14,2)),"")</f>
        <v/>
      </c>
      <c r="CQ104" s="320" t="str">
        <f>IFERROR(IF('Input - Equipment'!$G14=0,"",ROUND('Input - Equipment'!$G14*'Input - Equipment'!CQ14,2)),"")</f>
        <v/>
      </c>
      <c r="CR104" s="320" t="str">
        <f>IFERROR(IF('Input - Equipment'!$G14=0,"",ROUND('Input - Equipment'!$G14*'Input - Equipment'!CR14,2)),"")</f>
        <v/>
      </c>
      <c r="CS104" s="320" t="str">
        <f>IFERROR(IF('Input - Equipment'!$G14=0,"",ROUND('Input - Equipment'!$G14*'Input - Equipment'!CS14,2)),"")</f>
        <v/>
      </c>
      <c r="CT104" s="320" t="str">
        <f>IFERROR(IF('Input - Equipment'!$G14=0,"",ROUND('Input - Equipment'!$G14*'Input - Equipment'!CT14,2)),"")</f>
        <v/>
      </c>
      <c r="CU104" s="320" t="str">
        <f>IFERROR(IF('Input - Equipment'!$G14=0,"",ROUND('Input - Equipment'!$G14*'Input - Equipment'!CU14,2)),"")</f>
        <v/>
      </c>
      <c r="CV104" s="320" t="str">
        <f>IFERROR(IF('Input - Equipment'!$G14=0,"",ROUND('Input - Equipment'!$G14*'Input - Equipment'!CV14,2)),"")</f>
        <v/>
      </c>
      <c r="CW104" s="320" t="str">
        <f>IFERROR(IF('Input - Equipment'!$G14=0,"",ROUND('Input - Equipment'!$G14*'Input - Equipment'!CW14,2)),"")</f>
        <v/>
      </c>
      <c r="CX104" s="320" t="str">
        <f>IFERROR(IF('Input - Equipment'!$G14=0,"",ROUND('Input - Equipment'!$G14*'Input - Equipment'!CX14,2)),"")</f>
        <v/>
      </c>
      <c r="CY104" s="320" t="str">
        <f>IFERROR(IF('Input - Equipment'!$G14=0,"",ROUND('Input - Equipment'!$G14*'Input - Equipment'!CY14,2)),"")</f>
        <v/>
      </c>
      <c r="CZ104" s="320" t="str">
        <f>IFERROR(IF('Input - Equipment'!$G14=0,"",ROUND('Input - Equipment'!$G14*'Input - Equipment'!CZ14,2)),"")</f>
        <v/>
      </c>
      <c r="DA104" s="320" t="str">
        <f>IFERROR(IF('Input - Equipment'!$G14=0,"",ROUND('Input - Equipment'!$G14*'Input - Equipment'!DA14,2)),"")</f>
        <v/>
      </c>
      <c r="DB104" s="320" t="str">
        <f>IFERROR(IF('Input - Equipment'!$G14=0,"",ROUND('Input - Equipment'!$G14*'Input - Equipment'!DB14,2)),"")</f>
        <v/>
      </c>
      <c r="DC104" s="320" t="str">
        <f>IFERROR(IF('Input - Equipment'!$G14=0,"",ROUND('Input - Equipment'!$G14*'Input - Equipment'!DC14,2)),"")</f>
        <v/>
      </c>
      <c r="DD104" s="320" t="str">
        <f>IFERROR(IF('Input - Equipment'!$G14=0,"",ROUND('Input - Equipment'!$G14*'Input - Equipment'!DD14,2)),"")</f>
        <v/>
      </c>
      <c r="DE104" s="320" t="str">
        <f>IFERROR(IF('Input - Equipment'!$G14=0,"",ROUND('Input - Equipment'!$G14*'Input - Equipment'!DE14,2)),"")</f>
        <v/>
      </c>
      <c r="DF104" s="320" t="str">
        <f>IFERROR(IF('Input - Equipment'!$G14=0,"",ROUND('Input - Equipment'!$G14*'Input - Equipment'!DF14,2)),"")</f>
        <v/>
      </c>
      <c r="DG104" s="320" t="str">
        <f>IFERROR(IF('Input - Equipment'!$G14=0,"",ROUND('Input - Equipment'!$G14*'Input - Equipment'!DG14,2)),"")</f>
        <v/>
      </c>
      <c r="DH104" s="320" t="str">
        <f>IFERROR(IF('Input - Equipment'!$G14=0,"",ROUND('Input - Equipment'!$G14*'Input - Equipment'!DH14,2)),"")</f>
        <v/>
      </c>
      <c r="DI104" s="320" t="str">
        <f>IFERROR(IF('Input - Equipment'!$G14=0,"",ROUND('Input - Equipment'!$G14*'Input - Equipment'!DI14,2)),"")</f>
        <v/>
      </c>
      <c r="DJ104" s="320" t="str">
        <f>IFERROR(IF('Input - Equipment'!$G14=0,"",ROUND('Input - Equipment'!$G14*'Input - Equipment'!DJ14,2)),"")</f>
        <v/>
      </c>
      <c r="DK104" s="320" t="str">
        <f>IFERROR(IF('Input - Equipment'!$G14=0,"",ROUND('Input - Equipment'!$G14*'Input - Equipment'!DK14,2)),"")</f>
        <v/>
      </c>
      <c r="DL104" s="320" t="str">
        <f>IFERROR(IF('Input - Equipment'!$G14=0,"",ROUND('Input - Equipment'!$G14*'Input - Equipment'!DL14,2)),"")</f>
        <v/>
      </c>
      <c r="DM104" s="320" t="str">
        <f>IFERROR(IF('Input - Equipment'!$G14=0,"",ROUND('Input - Equipment'!$G14*'Input - Equipment'!DM14,2)),"")</f>
        <v/>
      </c>
      <c r="DN104" s="320" t="str">
        <f>IFERROR(IF('Input - Equipment'!$G14=0,"",ROUND('Input - Equipment'!$G14*'Input - Equipment'!DN14,2)),"")</f>
        <v/>
      </c>
      <c r="DO104" s="320" t="str">
        <f>IFERROR(IF('Input - Equipment'!$G14=0,"",ROUND('Input - Equipment'!$G14*'Input - Equipment'!DO14,2)),"")</f>
        <v/>
      </c>
      <c r="DP104" s="320" t="str">
        <f>IFERROR(IF('Input - Equipment'!$G14=0,"",ROUND('Input - Equipment'!$G14*'Input - Equipment'!DP14,2)),"")</f>
        <v/>
      </c>
      <c r="DQ104" s="320" t="str">
        <f>IFERROR(IF('Input - Equipment'!$G14=0,"",ROUND('Input - Equipment'!$G14*'Input - Equipment'!DQ14,2)),"")</f>
        <v/>
      </c>
      <c r="DR104" s="320" t="str">
        <f>IFERROR(IF('Input - Equipment'!$G14=0,"",ROUND('Input - Equipment'!$G14*'Input - Equipment'!DR14,2)),"")</f>
        <v/>
      </c>
      <c r="DS104" s="320" t="str">
        <f>IFERROR(IF('Input - Equipment'!$G14=0,"",ROUND('Input - Equipment'!$G14*'Input - Equipment'!DS14,2)),"")</f>
        <v/>
      </c>
      <c r="DT104" s="320" t="str">
        <f>IFERROR(IF('Input - Equipment'!$G14=0,"",ROUND('Input - Equipment'!$G14*'Input - Equipment'!DT14,2)),"")</f>
        <v/>
      </c>
      <c r="DU104" s="320" t="str">
        <f>IFERROR(IF('Input - Equipment'!$G14=0,"",ROUND('Input - Equipment'!$G14*'Input - Equipment'!DU14,2)),"")</f>
        <v/>
      </c>
      <c r="DV104" s="320" t="str">
        <f>IFERROR(IF('Input - Equipment'!$G14=0,"",ROUND('Input - Equipment'!$G14*'Input - Equipment'!DV14,2)),"")</f>
        <v/>
      </c>
      <c r="DW104" s="320" t="str">
        <f>IFERROR(IF('Input - Equipment'!$G14=0,"",ROUND('Input - Equipment'!$G14*'Input - Equipment'!DW14,2)),"")</f>
        <v/>
      </c>
      <c r="DX104" s="320" t="str">
        <f>IFERROR(IF('Input - Equipment'!$G14=0,"",ROUND('Input - Equipment'!$G14*'Input - Equipment'!DX14,2)),"")</f>
        <v/>
      </c>
      <c r="DY104" s="320" t="str">
        <f>IFERROR(IF('Input - Equipment'!$G14=0,"",ROUND('Input - Equipment'!$G14*'Input - Equipment'!DY14,2)),"")</f>
        <v/>
      </c>
      <c r="DZ104" s="320" t="str">
        <f>IFERROR(IF('Input - Equipment'!$G14=0,"",ROUND('Input - Equipment'!$G14*'Input - Equipment'!DZ14,2)),"")</f>
        <v/>
      </c>
      <c r="EA104" s="320" t="str">
        <f>IFERROR(IF('Input - Equipment'!$G14=0,"",ROUND('Input - Equipment'!$G14*'Input - Equipment'!EA14,2)),"")</f>
        <v/>
      </c>
      <c r="EB104" s="320" t="str">
        <f>IFERROR(IF('Input - Equipment'!$G14=0,"",ROUND('Input - Equipment'!$G14*'Input - Equipment'!EB14,2)),"")</f>
        <v/>
      </c>
      <c r="EC104" s="320" t="str">
        <f>IFERROR(IF('Input - Equipment'!$G14=0,"",ROUND('Input - Equipment'!$G14*'Input - Equipment'!EC14,2)),"")</f>
        <v/>
      </c>
      <c r="ED104" s="320" t="str">
        <f>IFERROR(IF('Input - Equipment'!$G14=0,"",ROUND('Input - Equipment'!$G14*'Input - Equipment'!ED14,2)),"")</f>
        <v/>
      </c>
      <c r="EE104" s="320" t="str">
        <f>IFERROR(IF('Input - Equipment'!$G14=0,"",ROUND('Input - Equipment'!$G14*'Input - Equipment'!EE14,2)),"")</f>
        <v/>
      </c>
      <c r="EF104" s="320" t="str">
        <f>IFERROR(IF('Input - Equipment'!$G14=0,"",ROUND('Input - Equipment'!$G14*'Input - Equipment'!EF14,2)),"")</f>
        <v/>
      </c>
      <c r="EG104" s="320" t="str">
        <f>IFERROR(IF('Input - Equipment'!$G14=0,"",ROUND('Input - Equipment'!$G14*'Input - Equipment'!EG14,2)),"")</f>
        <v/>
      </c>
      <c r="EH104" s="320" t="str">
        <f>IFERROR(IF('Input - Equipment'!$G14=0,"",ROUND('Input - Equipment'!$G14*'Input - Equipment'!EH14,2)),"")</f>
        <v/>
      </c>
      <c r="EI104" s="320" t="str">
        <f>IFERROR(IF('Input - Equipment'!$G14=0,"",ROUND('Input - Equipment'!$G14*'Input - Equipment'!EI14,2)),"")</f>
        <v/>
      </c>
      <c r="EJ104" s="320" t="str">
        <f>IFERROR(IF('Input - Equipment'!$G14=0,"",ROUND('Input - Equipment'!$G14*'Input - Equipment'!EJ14,2)),"")</f>
        <v/>
      </c>
      <c r="EK104" s="320" t="str">
        <f>IFERROR(IF('Input - Equipment'!$G14=0,"",ROUND('Input - Equipment'!$G14*'Input - Equipment'!EK14,2)),"")</f>
        <v/>
      </c>
      <c r="EL104" s="320" t="str">
        <f>IFERROR(IF('Input - Equipment'!$G14=0,"",ROUND('Input - Equipment'!$G14*'Input - Equipment'!EL14,2)),"")</f>
        <v/>
      </c>
      <c r="EM104" s="320" t="str">
        <f>IFERROR(IF('Input - Equipment'!$G14=0,"",ROUND('Input - Equipment'!$G14*'Input - Equipment'!EM14,2)),"")</f>
        <v/>
      </c>
      <c r="EN104" s="320" t="str">
        <f>IFERROR(IF('Input - Equipment'!$G14=0,"",ROUND('Input - Equipment'!$G14*'Input - Equipment'!EN14,2)),"")</f>
        <v/>
      </c>
      <c r="EO104" s="320" t="str">
        <f>IFERROR(IF('Input - Equipment'!$G14=0,"",ROUND('Input - Equipment'!$G14*'Input - Equipment'!EO14,2)),"")</f>
        <v/>
      </c>
      <c r="EP104" s="320" t="str">
        <f>IFERROR(IF('Input - Equipment'!$G14=0,"",ROUND('Input - Equipment'!$G14*'Input - Equipment'!EP14,2)),"")</f>
        <v/>
      </c>
      <c r="EQ104" s="320" t="str">
        <f>IFERROR(IF('Input - Equipment'!$G14=0,"",ROUND('Input - Equipment'!$G14*'Input - Equipment'!EQ14,2)),"")</f>
        <v/>
      </c>
      <c r="ER104" s="320" t="str">
        <f>IFERROR(IF('Input - Equipment'!$G14=0,"",ROUND('Input - Equipment'!$G14*'Input - Equipment'!ER14,2)),"")</f>
        <v/>
      </c>
      <c r="ES104" s="320" t="str">
        <f>IFERROR(IF('Input - Equipment'!$G14=0,"",ROUND('Input - Equipment'!$G14*'Input - Equipment'!ES14,2)),"")</f>
        <v/>
      </c>
    </row>
    <row r="105" spans="1:149 16383:16383" s="8" customFormat="1">
      <c r="A105" s="853" t="str">
        <f>IF('Input - Equipment'!B15=0,"",_xlfn.CONCAT('Input - Equipment'!A15,"      /      ",'Input - Equipment'!B15))</f>
        <v/>
      </c>
      <c r="B105" s="854"/>
      <c r="C105" s="869"/>
      <c r="D105" s="334" t="str">
        <f>IF('Input - Equipment'!C15=0,"",'Input - Equipment'!C15)</f>
        <v/>
      </c>
      <c r="E105" s="335" t="str">
        <f>IF('Input - Equipment'!D15=0,"",'Input - Equipment'!D15)</f>
        <v/>
      </c>
      <c r="F105" s="335" t="str">
        <f>IF('Input - Equipment'!F15=0,"",'Input - Equipment'!F15)</f>
        <v/>
      </c>
      <c r="G105" s="336" t="str">
        <f>IF('Input - Equipment'!E15=0,"",'Input - Equipment'!E15)</f>
        <v/>
      </c>
      <c r="H105" s="335" t="str">
        <f>IF('Input - Equipment'!G15=0,"",'Input - Equipment'!G15)</f>
        <v/>
      </c>
      <c r="I105" s="320" t="str">
        <f>IFERROR(IF('Input - Equipment'!$G15=0,"",ROUND('Input - Equipment'!$G15*'Input - Equipment'!I15,2)),"")</f>
        <v/>
      </c>
      <c r="J105" s="320" t="str">
        <f>IFERROR(IF('Input - Equipment'!$G15=0,"",ROUND('Input - Equipment'!$G15*'Input - Equipment'!J15,2)),"")</f>
        <v/>
      </c>
      <c r="K105" s="320" t="str">
        <f>IFERROR(IF('Input - Equipment'!$G15=0,"",ROUND('Input - Equipment'!$G15*'Input - Equipment'!K15,2)),"")</f>
        <v/>
      </c>
      <c r="L105" s="320" t="str">
        <f>IFERROR(IF('Input - Equipment'!$G15=0,"",ROUND('Input - Equipment'!$G15*'Input - Equipment'!L15,2)),"")</f>
        <v/>
      </c>
      <c r="M105" s="320" t="str">
        <f>IFERROR(IF('Input - Equipment'!$G15=0,"",ROUND('Input - Equipment'!$G15*'Input - Equipment'!M15,2)),"")</f>
        <v/>
      </c>
      <c r="N105" s="320" t="str">
        <f>IFERROR(IF('Input - Equipment'!$G15=0,"",ROUND('Input - Equipment'!$G15*'Input - Equipment'!N15,2)),"")</f>
        <v/>
      </c>
      <c r="O105" s="320" t="str">
        <f>IFERROR(IF('Input - Equipment'!$G15=0,"",ROUND('Input - Equipment'!$G15*'Input - Equipment'!O15,2)),"")</f>
        <v/>
      </c>
      <c r="P105" s="320" t="str">
        <f>IFERROR(IF('Input - Equipment'!$G15=0,"",ROUND('Input - Equipment'!$G15*'Input - Equipment'!P15,2)),"")</f>
        <v/>
      </c>
      <c r="Q105" s="320" t="str">
        <f>IFERROR(IF('Input - Equipment'!$G15=0,"",ROUND('Input - Equipment'!$G15*'Input - Equipment'!Q15,2)),"")</f>
        <v/>
      </c>
      <c r="R105" s="320" t="str">
        <f>IFERROR(IF('Input - Equipment'!$G15=0,"",ROUND('Input - Equipment'!$G15*'Input - Equipment'!R15,2)),"")</f>
        <v/>
      </c>
      <c r="S105" s="320" t="str">
        <f>IFERROR(IF('Input - Equipment'!$G15=0,"",ROUND('Input - Equipment'!$G15*'Input - Equipment'!S15,2)),"")</f>
        <v/>
      </c>
      <c r="T105" s="320" t="str">
        <f>IFERROR(IF('Input - Equipment'!$G15=0,"",ROUND('Input - Equipment'!$G15*'Input - Equipment'!T15,2)),"")</f>
        <v/>
      </c>
      <c r="U105" s="320" t="str">
        <f>IFERROR(IF('Input - Equipment'!$G15=0,"",ROUND('Input - Equipment'!$G15*'Input - Equipment'!U15,2)),"")</f>
        <v/>
      </c>
      <c r="V105" s="320" t="str">
        <f>IFERROR(IF('Input - Equipment'!$G15=0,"",ROUND('Input - Equipment'!$G15*'Input - Equipment'!V15,2)),"")</f>
        <v/>
      </c>
      <c r="W105" s="320" t="str">
        <f>IFERROR(IF('Input - Equipment'!$G15=0,"",ROUND('Input - Equipment'!$G15*'Input - Equipment'!W15,2)),"")</f>
        <v/>
      </c>
      <c r="X105" s="320" t="str">
        <f>IFERROR(IF('Input - Equipment'!$G15=0,"",ROUND('Input - Equipment'!$G15*'Input - Equipment'!X15,2)),"")</f>
        <v/>
      </c>
      <c r="Y105" s="320" t="str">
        <f>IFERROR(IF('Input - Equipment'!$G15=0,"",ROUND('Input - Equipment'!$G15*'Input - Equipment'!Y15,2)),"")</f>
        <v/>
      </c>
      <c r="Z105" s="320" t="str">
        <f>IFERROR(IF('Input - Equipment'!$G15=0,"",ROUND('Input - Equipment'!$G15*'Input - Equipment'!Z15,2)),"")</f>
        <v/>
      </c>
      <c r="AA105" s="320" t="str">
        <f>IFERROR(IF('Input - Equipment'!$G15=0,"",ROUND('Input - Equipment'!$G15*'Input - Equipment'!AA15,2)),"")</f>
        <v/>
      </c>
      <c r="AB105" s="320" t="str">
        <f>IFERROR(IF('Input - Equipment'!$G15=0,"",ROUND('Input - Equipment'!$G15*'Input - Equipment'!AB15,2)),"")</f>
        <v/>
      </c>
      <c r="AC105" s="320" t="str">
        <f>IFERROR(IF('Input - Equipment'!$G15=0,"",ROUND('Input - Equipment'!$G15*'Input - Equipment'!AC15,2)),"")</f>
        <v/>
      </c>
      <c r="AD105" s="320" t="str">
        <f>IFERROR(IF('Input - Equipment'!$G15=0,"",ROUND('Input - Equipment'!$G15*'Input - Equipment'!AD15,2)),"")</f>
        <v/>
      </c>
      <c r="AE105" s="320" t="str">
        <f>IFERROR(IF('Input - Equipment'!$G15=0,"",ROUND('Input - Equipment'!$G15*'Input - Equipment'!AE15,2)),"")</f>
        <v/>
      </c>
      <c r="AF105" s="320" t="str">
        <f>IFERROR(IF('Input - Equipment'!$G15=0,"",ROUND('Input - Equipment'!$G15*'Input - Equipment'!AF15,2)),"")</f>
        <v/>
      </c>
      <c r="AG105" s="320" t="str">
        <f>IFERROR(IF('Input - Equipment'!$G15=0,"",ROUND('Input - Equipment'!$G15*'Input - Equipment'!AG15,2)),"")</f>
        <v/>
      </c>
      <c r="AH105" s="320" t="str">
        <f>IFERROR(IF('Input - Equipment'!$G15=0,"",ROUND('Input - Equipment'!$G15*'Input - Equipment'!AH15,2)),"")</f>
        <v/>
      </c>
      <c r="AI105" s="320" t="str">
        <f>IFERROR(IF('Input - Equipment'!$G15=0,"",ROUND('Input - Equipment'!$G15*'Input - Equipment'!AI15,2)),"")</f>
        <v/>
      </c>
      <c r="AJ105" s="320" t="str">
        <f>IFERROR(IF('Input - Equipment'!$G15=0,"",ROUND('Input - Equipment'!$G15*'Input - Equipment'!AJ15,2)),"")</f>
        <v/>
      </c>
      <c r="AK105" s="320" t="str">
        <f>IFERROR(IF('Input - Equipment'!$G15=0,"",ROUND('Input - Equipment'!$G15*'Input - Equipment'!AK15,2)),"")</f>
        <v/>
      </c>
      <c r="AL105" s="320" t="str">
        <f>IFERROR(IF('Input - Equipment'!$G15=0,"",ROUND('Input - Equipment'!$G15*'Input - Equipment'!AL15,2)),"")</f>
        <v/>
      </c>
      <c r="AM105" s="320" t="str">
        <f>IFERROR(IF('Input - Equipment'!$G15=0,"",ROUND('Input - Equipment'!$G15*'Input - Equipment'!AM15,2)),"")</f>
        <v/>
      </c>
      <c r="AN105" s="320" t="str">
        <f>IFERROR(IF('Input - Equipment'!$G15=0,"",ROUND('Input - Equipment'!$G15*'Input - Equipment'!AN15,2)),"")</f>
        <v/>
      </c>
      <c r="AO105" s="320" t="str">
        <f>IFERROR(IF('Input - Equipment'!$G15=0,"",ROUND('Input - Equipment'!$G15*'Input - Equipment'!AO15,2)),"")</f>
        <v/>
      </c>
      <c r="AP105" s="320" t="str">
        <f>IFERROR(IF('Input - Equipment'!$G15=0,"",ROUND('Input - Equipment'!$G15*'Input - Equipment'!AP15,2)),"")</f>
        <v/>
      </c>
      <c r="AQ105" s="320" t="str">
        <f>IFERROR(IF('Input - Equipment'!$G15=0,"",ROUND('Input - Equipment'!$G15*'Input - Equipment'!AQ15,2)),"")</f>
        <v/>
      </c>
      <c r="AR105" s="320" t="str">
        <f>IFERROR(IF('Input - Equipment'!$G15=0,"",ROUND('Input - Equipment'!$G15*'Input - Equipment'!AR15,2)),"")</f>
        <v/>
      </c>
      <c r="AS105" s="320" t="str">
        <f>IFERROR(IF('Input - Equipment'!$G15=0,"",ROUND('Input - Equipment'!$G15*'Input - Equipment'!AS15,2)),"")</f>
        <v/>
      </c>
      <c r="AT105" s="320" t="str">
        <f>IFERROR(IF('Input - Equipment'!$G15=0,"",ROUND('Input - Equipment'!$G15*'Input - Equipment'!AT15,2)),"")</f>
        <v/>
      </c>
      <c r="AU105" s="320" t="str">
        <f>IFERROR(IF('Input - Equipment'!$G15=0,"",ROUND('Input - Equipment'!$G15*'Input - Equipment'!AU15,2)),"")</f>
        <v/>
      </c>
      <c r="AV105" s="320" t="str">
        <f>IFERROR(IF('Input - Equipment'!$G15=0,"",ROUND('Input - Equipment'!$G15*'Input - Equipment'!AV15,2)),"")</f>
        <v/>
      </c>
      <c r="AW105" s="320" t="str">
        <f>IFERROR(IF('Input - Equipment'!$G15=0,"",ROUND('Input - Equipment'!$G15*'Input - Equipment'!AW15,2)),"")</f>
        <v/>
      </c>
      <c r="AX105" s="320" t="str">
        <f>IFERROR(IF('Input - Equipment'!$G15=0,"",ROUND('Input - Equipment'!$G15*'Input - Equipment'!AX15,2)),"")</f>
        <v/>
      </c>
      <c r="AY105" s="320" t="str">
        <f>IFERROR(IF('Input - Equipment'!$G15=0,"",ROUND('Input - Equipment'!$G15*'Input - Equipment'!AY15,2)),"")</f>
        <v/>
      </c>
      <c r="AZ105" s="320" t="str">
        <f>IFERROR(IF('Input - Equipment'!$G15=0,"",ROUND('Input - Equipment'!$G15*'Input - Equipment'!AZ15,2)),"")</f>
        <v/>
      </c>
      <c r="BA105" s="320" t="str">
        <f>IFERROR(IF('Input - Equipment'!$G15=0,"",ROUND('Input - Equipment'!$G15*'Input - Equipment'!BA15,2)),"")</f>
        <v/>
      </c>
      <c r="BB105" s="320" t="str">
        <f>IFERROR(IF('Input - Equipment'!$G15=0,"",ROUND('Input - Equipment'!$G15*'Input - Equipment'!BB15,2)),"")</f>
        <v/>
      </c>
      <c r="BC105" s="320" t="str">
        <f>IFERROR(IF('Input - Equipment'!$G15=0,"",ROUND('Input - Equipment'!$G15*'Input - Equipment'!BC15,2)),"")</f>
        <v/>
      </c>
      <c r="BD105" s="320" t="str">
        <f>IFERROR(IF('Input - Equipment'!$G15=0,"",ROUND('Input - Equipment'!$G15*'Input - Equipment'!BD15,2)),"")</f>
        <v/>
      </c>
      <c r="BE105" s="320" t="str">
        <f>IFERROR(IF('Input - Equipment'!$G15=0,"",ROUND('Input - Equipment'!$G15*'Input - Equipment'!BE15,2)),"")</f>
        <v/>
      </c>
      <c r="BF105" s="320" t="str">
        <f>IFERROR(IF('Input - Equipment'!$G15=0,"",ROUND('Input - Equipment'!$G15*'Input - Equipment'!BF15,2)),"")</f>
        <v/>
      </c>
      <c r="BG105" s="320" t="str">
        <f>IFERROR(IF('Input - Equipment'!$G15=0,"",ROUND('Input - Equipment'!$G15*'Input - Equipment'!BG15,2)),"")</f>
        <v/>
      </c>
      <c r="BH105" s="320" t="str">
        <f>IFERROR(IF('Input - Equipment'!$G15=0,"",ROUND('Input - Equipment'!$G15*'Input - Equipment'!BH15,2)),"")</f>
        <v/>
      </c>
      <c r="BI105" s="320" t="str">
        <f>IFERROR(IF('Input - Equipment'!$G15=0,"",ROUND('Input - Equipment'!$G15*'Input - Equipment'!BI15,2)),"")</f>
        <v/>
      </c>
      <c r="BJ105" s="320" t="str">
        <f>IFERROR(IF('Input - Equipment'!$G15=0,"",ROUND('Input - Equipment'!$G15*'Input - Equipment'!BJ15,2)),"")</f>
        <v/>
      </c>
      <c r="BK105" s="320" t="str">
        <f>IFERROR(IF('Input - Equipment'!$G15=0,"",ROUND('Input - Equipment'!$G15*'Input - Equipment'!BK15,2)),"")</f>
        <v/>
      </c>
      <c r="BL105" s="320" t="str">
        <f>IFERROR(IF('Input - Equipment'!$G15=0,"",ROUND('Input - Equipment'!$G15*'Input - Equipment'!BL15,2)),"")</f>
        <v/>
      </c>
      <c r="BM105" s="320" t="str">
        <f>IFERROR(IF('Input - Equipment'!$G15=0,"",ROUND('Input - Equipment'!$G15*'Input - Equipment'!BM15,2)),"")</f>
        <v/>
      </c>
      <c r="BN105" s="320" t="str">
        <f>IFERROR(IF('Input - Equipment'!$G15=0,"",ROUND('Input - Equipment'!$G15*'Input - Equipment'!BN15,2)),"")</f>
        <v/>
      </c>
      <c r="BO105" s="320" t="str">
        <f>IFERROR(IF('Input - Equipment'!$G15=0,"",ROUND('Input - Equipment'!$G15*'Input - Equipment'!BO15,2)),"")</f>
        <v/>
      </c>
      <c r="BP105" s="320" t="str">
        <f>IFERROR(IF('Input - Equipment'!$G15=0,"",ROUND('Input - Equipment'!$G15*'Input - Equipment'!BP15,2)),"")</f>
        <v/>
      </c>
      <c r="BQ105" s="320" t="str">
        <f>IFERROR(IF('Input - Equipment'!$G15=0,"",ROUND('Input - Equipment'!$G15*'Input - Equipment'!BQ15,2)),"")</f>
        <v/>
      </c>
      <c r="BR105" s="320" t="str">
        <f>IFERROR(IF('Input - Equipment'!$G15=0,"",ROUND('Input - Equipment'!$G15*'Input - Equipment'!BR15,2)),"")</f>
        <v/>
      </c>
      <c r="BS105" s="320" t="str">
        <f>IFERROR(IF('Input - Equipment'!$G15=0,"",ROUND('Input - Equipment'!$G15*'Input - Equipment'!BS15,2)),"")</f>
        <v/>
      </c>
      <c r="BT105" s="320" t="str">
        <f>IFERROR(IF('Input - Equipment'!$G15=0,"",ROUND('Input - Equipment'!$G15*'Input - Equipment'!BT15,2)),"")</f>
        <v/>
      </c>
      <c r="BU105" s="320" t="str">
        <f>IFERROR(IF('Input - Equipment'!$G15=0,"",ROUND('Input - Equipment'!$G15*'Input - Equipment'!BU15,2)),"")</f>
        <v/>
      </c>
      <c r="BV105" s="320" t="str">
        <f>IFERROR(IF('Input - Equipment'!$G15=0,"",ROUND('Input - Equipment'!$G15*'Input - Equipment'!BV15,2)),"")</f>
        <v/>
      </c>
      <c r="BW105" s="320" t="str">
        <f>IFERROR(IF('Input - Equipment'!$G15=0,"",ROUND('Input - Equipment'!$G15*'Input - Equipment'!BW15,2)),"")</f>
        <v/>
      </c>
      <c r="BX105" s="320" t="str">
        <f>IFERROR(IF('Input - Equipment'!$G15=0,"",ROUND('Input - Equipment'!$G15*'Input - Equipment'!BX15,2)),"")</f>
        <v/>
      </c>
      <c r="BY105" s="320" t="str">
        <f>IFERROR(IF('Input - Equipment'!$G15=0,"",ROUND('Input - Equipment'!$G15*'Input - Equipment'!BY15,2)),"")</f>
        <v/>
      </c>
      <c r="BZ105" s="320" t="str">
        <f>IFERROR(IF('Input - Equipment'!$G15=0,"",ROUND('Input - Equipment'!$G15*'Input - Equipment'!BZ15,2)),"")</f>
        <v/>
      </c>
      <c r="CA105" s="320" t="str">
        <f>IFERROR(IF('Input - Equipment'!$G15=0,"",ROUND('Input - Equipment'!$G15*'Input - Equipment'!CA15,2)),"")</f>
        <v/>
      </c>
      <c r="CB105" s="320" t="str">
        <f>IFERROR(IF('Input - Equipment'!$G15=0,"",ROUND('Input - Equipment'!$G15*'Input - Equipment'!CB15,2)),"")</f>
        <v/>
      </c>
      <c r="CC105" s="320" t="str">
        <f>IFERROR(IF('Input - Equipment'!$G15=0,"",ROUND('Input - Equipment'!$G15*'Input - Equipment'!CC15,2)),"")</f>
        <v/>
      </c>
      <c r="CD105" s="320" t="str">
        <f>IFERROR(IF('Input - Equipment'!$G15=0,"",ROUND('Input - Equipment'!$G15*'Input - Equipment'!CD15,2)),"")</f>
        <v/>
      </c>
      <c r="CE105" s="320" t="str">
        <f>IFERROR(IF('Input - Equipment'!$G15=0,"",ROUND('Input - Equipment'!$G15*'Input - Equipment'!CE15,2)),"")</f>
        <v/>
      </c>
      <c r="CF105" s="320" t="str">
        <f>IFERROR(IF('Input - Equipment'!$G15=0,"",ROUND('Input - Equipment'!$G15*'Input - Equipment'!CF15,2)),"")</f>
        <v/>
      </c>
      <c r="CG105" s="320" t="str">
        <f>IFERROR(IF('Input - Equipment'!$G15=0,"",ROUND('Input - Equipment'!$G15*'Input - Equipment'!CG15,2)),"")</f>
        <v/>
      </c>
      <c r="CH105" s="320" t="str">
        <f>IFERROR(IF('Input - Equipment'!$G15=0,"",ROUND('Input - Equipment'!$G15*'Input - Equipment'!CH15,2)),"")</f>
        <v/>
      </c>
      <c r="CI105" s="320" t="str">
        <f>IFERROR(IF('Input - Equipment'!$G15=0,"",ROUND('Input - Equipment'!$G15*'Input - Equipment'!CI15,2)),"")</f>
        <v/>
      </c>
      <c r="CJ105" s="320" t="str">
        <f>IFERROR(IF('Input - Equipment'!$G15=0,"",ROUND('Input - Equipment'!$G15*'Input - Equipment'!CJ15,2)),"")</f>
        <v/>
      </c>
      <c r="CK105" s="320" t="str">
        <f>IFERROR(IF('Input - Equipment'!$G15=0,"",ROUND('Input - Equipment'!$G15*'Input - Equipment'!CK15,2)),"")</f>
        <v/>
      </c>
      <c r="CL105" s="320" t="str">
        <f>IFERROR(IF('Input - Equipment'!$G15=0,"",ROUND('Input - Equipment'!$G15*'Input - Equipment'!CL15,2)),"")</f>
        <v/>
      </c>
      <c r="CM105" s="320" t="str">
        <f>IFERROR(IF('Input - Equipment'!$G15=0,"",ROUND('Input - Equipment'!$G15*'Input - Equipment'!CM15,2)),"")</f>
        <v/>
      </c>
      <c r="CN105" s="320" t="str">
        <f>IFERROR(IF('Input - Equipment'!$G15=0,"",ROUND('Input - Equipment'!$G15*'Input - Equipment'!CN15,2)),"")</f>
        <v/>
      </c>
      <c r="CO105" s="320" t="str">
        <f>IFERROR(IF('Input - Equipment'!$G15=0,"",ROUND('Input - Equipment'!$G15*'Input - Equipment'!CO15,2)),"")</f>
        <v/>
      </c>
      <c r="CP105" s="320" t="str">
        <f>IFERROR(IF('Input - Equipment'!$G15=0,"",ROUND('Input - Equipment'!$G15*'Input - Equipment'!CP15,2)),"")</f>
        <v/>
      </c>
      <c r="CQ105" s="320" t="str">
        <f>IFERROR(IF('Input - Equipment'!$G15=0,"",ROUND('Input - Equipment'!$G15*'Input - Equipment'!CQ15,2)),"")</f>
        <v/>
      </c>
      <c r="CR105" s="320" t="str">
        <f>IFERROR(IF('Input - Equipment'!$G15=0,"",ROUND('Input - Equipment'!$G15*'Input - Equipment'!CR15,2)),"")</f>
        <v/>
      </c>
      <c r="CS105" s="320" t="str">
        <f>IFERROR(IF('Input - Equipment'!$G15=0,"",ROUND('Input - Equipment'!$G15*'Input - Equipment'!CS15,2)),"")</f>
        <v/>
      </c>
      <c r="CT105" s="320" t="str">
        <f>IFERROR(IF('Input - Equipment'!$G15=0,"",ROUND('Input - Equipment'!$G15*'Input - Equipment'!CT15,2)),"")</f>
        <v/>
      </c>
      <c r="CU105" s="320" t="str">
        <f>IFERROR(IF('Input - Equipment'!$G15=0,"",ROUND('Input - Equipment'!$G15*'Input - Equipment'!CU15,2)),"")</f>
        <v/>
      </c>
      <c r="CV105" s="320" t="str">
        <f>IFERROR(IF('Input - Equipment'!$G15=0,"",ROUND('Input - Equipment'!$G15*'Input - Equipment'!CV15,2)),"")</f>
        <v/>
      </c>
      <c r="CW105" s="320" t="str">
        <f>IFERROR(IF('Input - Equipment'!$G15=0,"",ROUND('Input - Equipment'!$G15*'Input - Equipment'!CW15,2)),"")</f>
        <v/>
      </c>
      <c r="CX105" s="320" t="str">
        <f>IFERROR(IF('Input - Equipment'!$G15=0,"",ROUND('Input - Equipment'!$G15*'Input - Equipment'!CX15,2)),"")</f>
        <v/>
      </c>
      <c r="CY105" s="320" t="str">
        <f>IFERROR(IF('Input - Equipment'!$G15=0,"",ROUND('Input - Equipment'!$G15*'Input - Equipment'!CY15,2)),"")</f>
        <v/>
      </c>
      <c r="CZ105" s="320" t="str">
        <f>IFERROR(IF('Input - Equipment'!$G15=0,"",ROUND('Input - Equipment'!$G15*'Input - Equipment'!CZ15,2)),"")</f>
        <v/>
      </c>
      <c r="DA105" s="320" t="str">
        <f>IFERROR(IF('Input - Equipment'!$G15=0,"",ROUND('Input - Equipment'!$G15*'Input - Equipment'!DA15,2)),"")</f>
        <v/>
      </c>
      <c r="DB105" s="320" t="str">
        <f>IFERROR(IF('Input - Equipment'!$G15=0,"",ROUND('Input - Equipment'!$G15*'Input - Equipment'!DB15,2)),"")</f>
        <v/>
      </c>
      <c r="DC105" s="320" t="str">
        <f>IFERROR(IF('Input - Equipment'!$G15=0,"",ROUND('Input - Equipment'!$G15*'Input - Equipment'!DC15,2)),"")</f>
        <v/>
      </c>
      <c r="DD105" s="320" t="str">
        <f>IFERROR(IF('Input - Equipment'!$G15=0,"",ROUND('Input - Equipment'!$G15*'Input - Equipment'!DD15,2)),"")</f>
        <v/>
      </c>
      <c r="DE105" s="320" t="str">
        <f>IFERROR(IF('Input - Equipment'!$G15=0,"",ROUND('Input - Equipment'!$G15*'Input - Equipment'!DE15,2)),"")</f>
        <v/>
      </c>
      <c r="DF105" s="320" t="str">
        <f>IFERROR(IF('Input - Equipment'!$G15=0,"",ROUND('Input - Equipment'!$G15*'Input - Equipment'!DF15,2)),"")</f>
        <v/>
      </c>
      <c r="DG105" s="320" t="str">
        <f>IFERROR(IF('Input - Equipment'!$G15=0,"",ROUND('Input - Equipment'!$G15*'Input - Equipment'!DG15,2)),"")</f>
        <v/>
      </c>
      <c r="DH105" s="320" t="str">
        <f>IFERROR(IF('Input - Equipment'!$G15=0,"",ROUND('Input - Equipment'!$G15*'Input - Equipment'!DH15,2)),"")</f>
        <v/>
      </c>
      <c r="DI105" s="320" t="str">
        <f>IFERROR(IF('Input - Equipment'!$G15=0,"",ROUND('Input - Equipment'!$G15*'Input - Equipment'!DI15,2)),"")</f>
        <v/>
      </c>
      <c r="DJ105" s="320" t="str">
        <f>IFERROR(IF('Input - Equipment'!$G15=0,"",ROUND('Input - Equipment'!$G15*'Input - Equipment'!DJ15,2)),"")</f>
        <v/>
      </c>
      <c r="DK105" s="320" t="str">
        <f>IFERROR(IF('Input - Equipment'!$G15=0,"",ROUND('Input - Equipment'!$G15*'Input - Equipment'!DK15,2)),"")</f>
        <v/>
      </c>
      <c r="DL105" s="320" t="str">
        <f>IFERROR(IF('Input - Equipment'!$G15=0,"",ROUND('Input - Equipment'!$G15*'Input - Equipment'!DL15,2)),"")</f>
        <v/>
      </c>
      <c r="DM105" s="320" t="str">
        <f>IFERROR(IF('Input - Equipment'!$G15=0,"",ROUND('Input - Equipment'!$G15*'Input - Equipment'!DM15,2)),"")</f>
        <v/>
      </c>
      <c r="DN105" s="320" t="str">
        <f>IFERROR(IF('Input - Equipment'!$G15=0,"",ROUND('Input - Equipment'!$G15*'Input - Equipment'!DN15,2)),"")</f>
        <v/>
      </c>
      <c r="DO105" s="320" t="str">
        <f>IFERROR(IF('Input - Equipment'!$G15=0,"",ROUND('Input - Equipment'!$G15*'Input - Equipment'!DO15,2)),"")</f>
        <v/>
      </c>
      <c r="DP105" s="320" t="str">
        <f>IFERROR(IF('Input - Equipment'!$G15=0,"",ROUND('Input - Equipment'!$G15*'Input - Equipment'!DP15,2)),"")</f>
        <v/>
      </c>
      <c r="DQ105" s="320" t="str">
        <f>IFERROR(IF('Input - Equipment'!$G15=0,"",ROUND('Input - Equipment'!$G15*'Input - Equipment'!DQ15,2)),"")</f>
        <v/>
      </c>
      <c r="DR105" s="320" t="str">
        <f>IFERROR(IF('Input - Equipment'!$G15=0,"",ROUND('Input - Equipment'!$G15*'Input - Equipment'!DR15,2)),"")</f>
        <v/>
      </c>
      <c r="DS105" s="320" t="str">
        <f>IFERROR(IF('Input - Equipment'!$G15=0,"",ROUND('Input - Equipment'!$G15*'Input - Equipment'!DS15,2)),"")</f>
        <v/>
      </c>
      <c r="DT105" s="320" t="str">
        <f>IFERROR(IF('Input - Equipment'!$G15=0,"",ROUND('Input - Equipment'!$G15*'Input - Equipment'!DT15,2)),"")</f>
        <v/>
      </c>
      <c r="DU105" s="320" t="str">
        <f>IFERROR(IF('Input - Equipment'!$G15=0,"",ROUND('Input - Equipment'!$G15*'Input - Equipment'!DU15,2)),"")</f>
        <v/>
      </c>
      <c r="DV105" s="320" t="str">
        <f>IFERROR(IF('Input - Equipment'!$G15=0,"",ROUND('Input - Equipment'!$G15*'Input - Equipment'!DV15,2)),"")</f>
        <v/>
      </c>
      <c r="DW105" s="320" t="str">
        <f>IFERROR(IF('Input - Equipment'!$G15=0,"",ROUND('Input - Equipment'!$G15*'Input - Equipment'!DW15,2)),"")</f>
        <v/>
      </c>
      <c r="DX105" s="320" t="str">
        <f>IFERROR(IF('Input - Equipment'!$G15=0,"",ROUND('Input - Equipment'!$G15*'Input - Equipment'!DX15,2)),"")</f>
        <v/>
      </c>
      <c r="DY105" s="320" t="str">
        <f>IFERROR(IF('Input - Equipment'!$G15=0,"",ROUND('Input - Equipment'!$G15*'Input - Equipment'!DY15,2)),"")</f>
        <v/>
      </c>
      <c r="DZ105" s="320" t="str">
        <f>IFERROR(IF('Input - Equipment'!$G15=0,"",ROUND('Input - Equipment'!$G15*'Input - Equipment'!DZ15,2)),"")</f>
        <v/>
      </c>
      <c r="EA105" s="320" t="str">
        <f>IFERROR(IF('Input - Equipment'!$G15=0,"",ROUND('Input - Equipment'!$G15*'Input - Equipment'!EA15,2)),"")</f>
        <v/>
      </c>
      <c r="EB105" s="320" t="str">
        <f>IFERROR(IF('Input - Equipment'!$G15=0,"",ROUND('Input - Equipment'!$G15*'Input - Equipment'!EB15,2)),"")</f>
        <v/>
      </c>
      <c r="EC105" s="320" t="str">
        <f>IFERROR(IF('Input - Equipment'!$G15=0,"",ROUND('Input - Equipment'!$G15*'Input - Equipment'!EC15,2)),"")</f>
        <v/>
      </c>
      <c r="ED105" s="320" t="str">
        <f>IFERROR(IF('Input - Equipment'!$G15=0,"",ROUND('Input - Equipment'!$G15*'Input - Equipment'!ED15,2)),"")</f>
        <v/>
      </c>
      <c r="EE105" s="320" t="str">
        <f>IFERROR(IF('Input - Equipment'!$G15=0,"",ROUND('Input - Equipment'!$G15*'Input - Equipment'!EE15,2)),"")</f>
        <v/>
      </c>
      <c r="EF105" s="320" t="str">
        <f>IFERROR(IF('Input - Equipment'!$G15=0,"",ROUND('Input - Equipment'!$G15*'Input - Equipment'!EF15,2)),"")</f>
        <v/>
      </c>
      <c r="EG105" s="320" t="str">
        <f>IFERROR(IF('Input - Equipment'!$G15=0,"",ROUND('Input - Equipment'!$G15*'Input - Equipment'!EG15,2)),"")</f>
        <v/>
      </c>
      <c r="EH105" s="320" t="str">
        <f>IFERROR(IF('Input - Equipment'!$G15=0,"",ROUND('Input - Equipment'!$G15*'Input - Equipment'!EH15,2)),"")</f>
        <v/>
      </c>
      <c r="EI105" s="320" t="str">
        <f>IFERROR(IF('Input - Equipment'!$G15=0,"",ROUND('Input - Equipment'!$G15*'Input - Equipment'!EI15,2)),"")</f>
        <v/>
      </c>
      <c r="EJ105" s="320" t="str">
        <f>IFERROR(IF('Input - Equipment'!$G15=0,"",ROUND('Input - Equipment'!$G15*'Input - Equipment'!EJ15,2)),"")</f>
        <v/>
      </c>
      <c r="EK105" s="320" t="str">
        <f>IFERROR(IF('Input - Equipment'!$G15=0,"",ROUND('Input - Equipment'!$G15*'Input - Equipment'!EK15,2)),"")</f>
        <v/>
      </c>
      <c r="EL105" s="320" t="str">
        <f>IFERROR(IF('Input - Equipment'!$G15=0,"",ROUND('Input - Equipment'!$G15*'Input - Equipment'!EL15,2)),"")</f>
        <v/>
      </c>
      <c r="EM105" s="320" t="str">
        <f>IFERROR(IF('Input - Equipment'!$G15=0,"",ROUND('Input - Equipment'!$G15*'Input - Equipment'!EM15,2)),"")</f>
        <v/>
      </c>
      <c r="EN105" s="320" t="str">
        <f>IFERROR(IF('Input - Equipment'!$G15=0,"",ROUND('Input - Equipment'!$G15*'Input - Equipment'!EN15,2)),"")</f>
        <v/>
      </c>
      <c r="EO105" s="320" t="str">
        <f>IFERROR(IF('Input - Equipment'!$G15=0,"",ROUND('Input - Equipment'!$G15*'Input - Equipment'!EO15,2)),"")</f>
        <v/>
      </c>
      <c r="EP105" s="320" t="str">
        <f>IFERROR(IF('Input - Equipment'!$G15=0,"",ROUND('Input - Equipment'!$G15*'Input - Equipment'!EP15,2)),"")</f>
        <v/>
      </c>
      <c r="EQ105" s="320" t="str">
        <f>IFERROR(IF('Input - Equipment'!$G15=0,"",ROUND('Input - Equipment'!$G15*'Input - Equipment'!EQ15,2)),"")</f>
        <v/>
      </c>
      <c r="ER105" s="320" t="str">
        <f>IFERROR(IF('Input - Equipment'!$G15=0,"",ROUND('Input - Equipment'!$G15*'Input - Equipment'!ER15,2)),"")</f>
        <v/>
      </c>
      <c r="ES105" s="320" t="str">
        <f>IFERROR(IF('Input - Equipment'!$G15=0,"",ROUND('Input - Equipment'!$G15*'Input - Equipment'!ES15,2)),"")</f>
        <v/>
      </c>
    </row>
    <row r="106" spans="1:149 16383:16383" s="8" customFormat="1">
      <c r="A106" s="853" t="str">
        <f>IF('Input - Equipment'!B16=0,"",_xlfn.CONCAT('Input - Equipment'!A16,"      /      ",'Input - Equipment'!B16))</f>
        <v/>
      </c>
      <c r="B106" s="854"/>
      <c r="C106" s="869"/>
      <c r="D106" s="334" t="str">
        <f>IF('Input - Equipment'!C16=0,"",'Input - Equipment'!C16)</f>
        <v/>
      </c>
      <c r="E106" s="335" t="str">
        <f>IF('Input - Equipment'!D16=0,"",'Input - Equipment'!D16)</f>
        <v/>
      </c>
      <c r="F106" s="335" t="str">
        <f>IF('Input - Equipment'!F16=0,"",'Input - Equipment'!F16)</f>
        <v/>
      </c>
      <c r="G106" s="336" t="str">
        <f>IF('Input - Equipment'!E16=0,"",'Input - Equipment'!E16)</f>
        <v/>
      </c>
      <c r="H106" s="335" t="str">
        <f>IF('Input - Equipment'!G16=0,"",'Input - Equipment'!G16)</f>
        <v/>
      </c>
      <c r="I106" s="320" t="str">
        <f>IFERROR(IF('Input - Equipment'!$G16=0,"",ROUND('Input - Equipment'!$G16*'Input - Equipment'!I16,2)),"")</f>
        <v/>
      </c>
      <c r="J106" s="320" t="str">
        <f>IFERROR(IF('Input - Equipment'!$G16=0,"",ROUND('Input - Equipment'!$G16*'Input - Equipment'!J16,2)),"")</f>
        <v/>
      </c>
      <c r="K106" s="320" t="str">
        <f>IFERROR(IF('Input - Equipment'!$G16=0,"",ROUND('Input - Equipment'!$G16*'Input - Equipment'!K16,2)),"")</f>
        <v/>
      </c>
      <c r="L106" s="320" t="str">
        <f>IFERROR(IF('Input - Equipment'!$G16=0,"",ROUND('Input - Equipment'!$G16*'Input - Equipment'!L16,2)),"")</f>
        <v/>
      </c>
      <c r="M106" s="320" t="str">
        <f>IFERROR(IF('Input - Equipment'!$G16=0,"",ROUND('Input - Equipment'!$G16*'Input - Equipment'!M16,2)),"")</f>
        <v/>
      </c>
      <c r="N106" s="320" t="str">
        <f>IFERROR(IF('Input - Equipment'!$G16=0,"",ROUND('Input - Equipment'!$G16*'Input - Equipment'!N16,2)),"")</f>
        <v/>
      </c>
      <c r="O106" s="320" t="str">
        <f>IFERROR(IF('Input - Equipment'!$G16=0,"",ROUND('Input - Equipment'!$G16*'Input - Equipment'!O16,2)),"")</f>
        <v/>
      </c>
      <c r="P106" s="320" t="str">
        <f>IFERROR(IF('Input - Equipment'!$G16=0,"",ROUND('Input - Equipment'!$G16*'Input - Equipment'!P16,2)),"")</f>
        <v/>
      </c>
      <c r="Q106" s="320" t="str">
        <f>IFERROR(IF('Input - Equipment'!$G16=0,"",ROUND('Input - Equipment'!$G16*'Input - Equipment'!Q16,2)),"")</f>
        <v/>
      </c>
      <c r="R106" s="320" t="str">
        <f>IFERROR(IF('Input - Equipment'!$G16=0,"",ROUND('Input - Equipment'!$G16*'Input - Equipment'!R16,2)),"")</f>
        <v/>
      </c>
      <c r="S106" s="320" t="str">
        <f>IFERROR(IF('Input - Equipment'!$G16=0,"",ROUND('Input - Equipment'!$G16*'Input - Equipment'!S16,2)),"")</f>
        <v/>
      </c>
      <c r="T106" s="320" t="str">
        <f>IFERROR(IF('Input - Equipment'!$G16=0,"",ROUND('Input - Equipment'!$G16*'Input - Equipment'!T16,2)),"")</f>
        <v/>
      </c>
      <c r="U106" s="320" t="str">
        <f>IFERROR(IF('Input - Equipment'!$G16=0,"",ROUND('Input - Equipment'!$G16*'Input - Equipment'!U16,2)),"")</f>
        <v/>
      </c>
      <c r="V106" s="320" t="str">
        <f>IFERROR(IF('Input - Equipment'!$G16=0,"",ROUND('Input - Equipment'!$G16*'Input - Equipment'!V16,2)),"")</f>
        <v/>
      </c>
      <c r="W106" s="320" t="str">
        <f>IFERROR(IF('Input - Equipment'!$G16=0,"",ROUND('Input - Equipment'!$G16*'Input - Equipment'!W16,2)),"")</f>
        <v/>
      </c>
      <c r="X106" s="320" t="str">
        <f>IFERROR(IF('Input - Equipment'!$G16=0,"",ROUND('Input - Equipment'!$G16*'Input - Equipment'!X16,2)),"")</f>
        <v/>
      </c>
      <c r="Y106" s="320" t="str">
        <f>IFERROR(IF('Input - Equipment'!$G16=0,"",ROUND('Input - Equipment'!$G16*'Input - Equipment'!Y16,2)),"")</f>
        <v/>
      </c>
      <c r="Z106" s="320" t="str">
        <f>IFERROR(IF('Input - Equipment'!$G16=0,"",ROUND('Input - Equipment'!$G16*'Input - Equipment'!Z16,2)),"")</f>
        <v/>
      </c>
      <c r="AA106" s="320" t="str">
        <f>IFERROR(IF('Input - Equipment'!$G16=0,"",ROUND('Input - Equipment'!$G16*'Input - Equipment'!AA16,2)),"")</f>
        <v/>
      </c>
      <c r="AB106" s="320" t="str">
        <f>IFERROR(IF('Input - Equipment'!$G16=0,"",ROUND('Input - Equipment'!$G16*'Input - Equipment'!AB16,2)),"")</f>
        <v/>
      </c>
      <c r="AC106" s="320" t="str">
        <f>IFERROR(IF('Input - Equipment'!$G16=0,"",ROUND('Input - Equipment'!$G16*'Input - Equipment'!AC16,2)),"")</f>
        <v/>
      </c>
      <c r="AD106" s="320" t="str">
        <f>IFERROR(IF('Input - Equipment'!$G16=0,"",ROUND('Input - Equipment'!$G16*'Input - Equipment'!AD16,2)),"")</f>
        <v/>
      </c>
      <c r="AE106" s="320" t="str">
        <f>IFERROR(IF('Input - Equipment'!$G16=0,"",ROUND('Input - Equipment'!$G16*'Input - Equipment'!AE16,2)),"")</f>
        <v/>
      </c>
      <c r="AF106" s="320" t="str">
        <f>IFERROR(IF('Input - Equipment'!$G16=0,"",ROUND('Input - Equipment'!$G16*'Input - Equipment'!AF16,2)),"")</f>
        <v/>
      </c>
      <c r="AG106" s="320" t="str">
        <f>IFERROR(IF('Input - Equipment'!$G16=0,"",ROUND('Input - Equipment'!$G16*'Input - Equipment'!AG16,2)),"")</f>
        <v/>
      </c>
      <c r="AH106" s="320" t="str">
        <f>IFERROR(IF('Input - Equipment'!$G16=0,"",ROUND('Input - Equipment'!$G16*'Input - Equipment'!AH16,2)),"")</f>
        <v/>
      </c>
      <c r="AI106" s="320" t="str">
        <f>IFERROR(IF('Input - Equipment'!$G16=0,"",ROUND('Input - Equipment'!$G16*'Input - Equipment'!AI16,2)),"")</f>
        <v/>
      </c>
      <c r="AJ106" s="320" t="str">
        <f>IFERROR(IF('Input - Equipment'!$G16=0,"",ROUND('Input - Equipment'!$G16*'Input - Equipment'!AJ16,2)),"")</f>
        <v/>
      </c>
      <c r="AK106" s="320" t="str">
        <f>IFERROR(IF('Input - Equipment'!$G16=0,"",ROUND('Input - Equipment'!$G16*'Input - Equipment'!AK16,2)),"")</f>
        <v/>
      </c>
      <c r="AL106" s="320" t="str">
        <f>IFERROR(IF('Input - Equipment'!$G16=0,"",ROUND('Input - Equipment'!$G16*'Input - Equipment'!AL16,2)),"")</f>
        <v/>
      </c>
      <c r="AM106" s="320" t="str">
        <f>IFERROR(IF('Input - Equipment'!$G16=0,"",ROUND('Input - Equipment'!$G16*'Input - Equipment'!AM16,2)),"")</f>
        <v/>
      </c>
      <c r="AN106" s="320" t="str">
        <f>IFERROR(IF('Input - Equipment'!$G16=0,"",ROUND('Input - Equipment'!$G16*'Input - Equipment'!AN16,2)),"")</f>
        <v/>
      </c>
      <c r="AO106" s="320" t="str">
        <f>IFERROR(IF('Input - Equipment'!$G16=0,"",ROUND('Input - Equipment'!$G16*'Input - Equipment'!AO16,2)),"")</f>
        <v/>
      </c>
      <c r="AP106" s="320" t="str">
        <f>IFERROR(IF('Input - Equipment'!$G16=0,"",ROUND('Input - Equipment'!$G16*'Input - Equipment'!AP16,2)),"")</f>
        <v/>
      </c>
      <c r="AQ106" s="320" t="str">
        <f>IFERROR(IF('Input - Equipment'!$G16=0,"",ROUND('Input - Equipment'!$G16*'Input - Equipment'!AQ16,2)),"")</f>
        <v/>
      </c>
      <c r="AR106" s="320" t="str">
        <f>IFERROR(IF('Input - Equipment'!$G16=0,"",ROUND('Input - Equipment'!$G16*'Input - Equipment'!AR16,2)),"")</f>
        <v/>
      </c>
      <c r="AS106" s="320" t="str">
        <f>IFERROR(IF('Input - Equipment'!$G16=0,"",ROUND('Input - Equipment'!$G16*'Input - Equipment'!AS16,2)),"")</f>
        <v/>
      </c>
      <c r="AT106" s="320" t="str">
        <f>IFERROR(IF('Input - Equipment'!$G16=0,"",ROUND('Input - Equipment'!$G16*'Input - Equipment'!AT16,2)),"")</f>
        <v/>
      </c>
      <c r="AU106" s="320" t="str">
        <f>IFERROR(IF('Input - Equipment'!$G16=0,"",ROUND('Input - Equipment'!$G16*'Input - Equipment'!AU16,2)),"")</f>
        <v/>
      </c>
      <c r="AV106" s="320" t="str">
        <f>IFERROR(IF('Input - Equipment'!$G16=0,"",ROUND('Input - Equipment'!$G16*'Input - Equipment'!AV16,2)),"")</f>
        <v/>
      </c>
      <c r="AW106" s="320" t="str">
        <f>IFERROR(IF('Input - Equipment'!$G16=0,"",ROUND('Input - Equipment'!$G16*'Input - Equipment'!AW16,2)),"")</f>
        <v/>
      </c>
      <c r="AX106" s="320" t="str">
        <f>IFERROR(IF('Input - Equipment'!$G16=0,"",ROUND('Input - Equipment'!$G16*'Input - Equipment'!AX16,2)),"")</f>
        <v/>
      </c>
      <c r="AY106" s="320" t="str">
        <f>IFERROR(IF('Input - Equipment'!$G16=0,"",ROUND('Input - Equipment'!$G16*'Input - Equipment'!AY16,2)),"")</f>
        <v/>
      </c>
      <c r="AZ106" s="320" t="str">
        <f>IFERROR(IF('Input - Equipment'!$G16=0,"",ROUND('Input - Equipment'!$G16*'Input - Equipment'!AZ16,2)),"")</f>
        <v/>
      </c>
      <c r="BA106" s="320" t="str">
        <f>IFERROR(IF('Input - Equipment'!$G16=0,"",ROUND('Input - Equipment'!$G16*'Input - Equipment'!BA16,2)),"")</f>
        <v/>
      </c>
      <c r="BB106" s="320" t="str">
        <f>IFERROR(IF('Input - Equipment'!$G16=0,"",ROUND('Input - Equipment'!$G16*'Input - Equipment'!BB16,2)),"")</f>
        <v/>
      </c>
      <c r="BC106" s="320" t="str">
        <f>IFERROR(IF('Input - Equipment'!$G16=0,"",ROUND('Input - Equipment'!$G16*'Input - Equipment'!BC16,2)),"")</f>
        <v/>
      </c>
      <c r="BD106" s="320" t="str">
        <f>IFERROR(IF('Input - Equipment'!$G16=0,"",ROUND('Input - Equipment'!$G16*'Input - Equipment'!BD16,2)),"")</f>
        <v/>
      </c>
      <c r="BE106" s="320" t="str">
        <f>IFERROR(IF('Input - Equipment'!$G16=0,"",ROUND('Input - Equipment'!$G16*'Input - Equipment'!BE16,2)),"")</f>
        <v/>
      </c>
      <c r="BF106" s="320" t="str">
        <f>IFERROR(IF('Input - Equipment'!$G16=0,"",ROUND('Input - Equipment'!$G16*'Input - Equipment'!BF16,2)),"")</f>
        <v/>
      </c>
      <c r="BG106" s="320" t="str">
        <f>IFERROR(IF('Input - Equipment'!$G16=0,"",ROUND('Input - Equipment'!$G16*'Input - Equipment'!BG16,2)),"")</f>
        <v/>
      </c>
      <c r="BH106" s="320" t="str">
        <f>IFERROR(IF('Input - Equipment'!$G16=0,"",ROUND('Input - Equipment'!$G16*'Input - Equipment'!BH16,2)),"")</f>
        <v/>
      </c>
      <c r="BI106" s="320" t="str">
        <f>IFERROR(IF('Input - Equipment'!$G16=0,"",ROUND('Input - Equipment'!$G16*'Input - Equipment'!BI16,2)),"")</f>
        <v/>
      </c>
      <c r="BJ106" s="320" t="str">
        <f>IFERROR(IF('Input - Equipment'!$G16=0,"",ROUND('Input - Equipment'!$G16*'Input - Equipment'!BJ16,2)),"")</f>
        <v/>
      </c>
      <c r="BK106" s="320" t="str">
        <f>IFERROR(IF('Input - Equipment'!$G16=0,"",ROUND('Input - Equipment'!$G16*'Input - Equipment'!BK16,2)),"")</f>
        <v/>
      </c>
      <c r="BL106" s="320" t="str">
        <f>IFERROR(IF('Input - Equipment'!$G16=0,"",ROUND('Input - Equipment'!$G16*'Input - Equipment'!BL16,2)),"")</f>
        <v/>
      </c>
      <c r="BM106" s="320" t="str">
        <f>IFERROR(IF('Input - Equipment'!$G16=0,"",ROUND('Input - Equipment'!$G16*'Input - Equipment'!BM16,2)),"")</f>
        <v/>
      </c>
      <c r="BN106" s="320" t="str">
        <f>IFERROR(IF('Input - Equipment'!$G16=0,"",ROUND('Input - Equipment'!$G16*'Input - Equipment'!BN16,2)),"")</f>
        <v/>
      </c>
      <c r="BO106" s="320" t="str">
        <f>IFERROR(IF('Input - Equipment'!$G16=0,"",ROUND('Input - Equipment'!$G16*'Input - Equipment'!BO16,2)),"")</f>
        <v/>
      </c>
      <c r="BP106" s="320" t="str">
        <f>IFERROR(IF('Input - Equipment'!$G16=0,"",ROUND('Input - Equipment'!$G16*'Input - Equipment'!BP16,2)),"")</f>
        <v/>
      </c>
      <c r="BQ106" s="320" t="str">
        <f>IFERROR(IF('Input - Equipment'!$G16=0,"",ROUND('Input - Equipment'!$G16*'Input - Equipment'!BQ16,2)),"")</f>
        <v/>
      </c>
      <c r="BR106" s="320" t="str">
        <f>IFERROR(IF('Input - Equipment'!$G16=0,"",ROUND('Input - Equipment'!$G16*'Input - Equipment'!BR16,2)),"")</f>
        <v/>
      </c>
      <c r="BS106" s="320" t="str">
        <f>IFERROR(IF('Input - Equipment'!$G16=0,"",ROUND('Input - Equipment'!$G16*'Input - Equipment'!BS16,2)),"")</f>
        <v/>
      </c>
      <c r="BT106" s="320" t="str">
        <f>IFERROR(IF('Input - Equipment'!$G16=0,"",ROUND('Input - Equipment'!$G16*'Input - Equipment'!BT16,2)),"")</f>
        <v/>
      </c>
      <c r="BU106" s="320" t="str">
        <f>IFERROR(IF('Input - Equipment'!$G16=0,"",ROUND('Input - Equipment'!$G16*'Input - Equipment'!BU16,2)),"")</f>
        <v/>
      </c>
      <c r="BV106" s="320" t="str">
        <f>IFERROR(IF('Input - Equipment'!$G16=0,"",ROUND('Input - Equipment'!$G16*'Input - Equipment'!BV16,2)),"")</f>
        <v/>
      </c>
      <c r="BW106" s="320" t="str">
        <f>IFERROR(IF('Input - Equipment'!$G16=0,"",ROUND('Input - Equipment'!$G16*'Input - Equipment'!BW16,2)),"")</f>
        <v/>
      </c>
      <c r="BX106" s="320" t="str">
        <f>IFERROR(IF('Input - Equipment'!$G16=0,"",ROUND('Input - Equipment'!$G16*'Input - Equipment'!BX16,2)),"")</f>
        <v/>
      </c>
      <c r="BY106" s="320" t="str">
        <f>IFERROR(IF('Input - Equipment'!$G16=0,"",ROUND('Input - Equipment'!$G16*'Input - Equipment'!BY16,2)),"")</f>
        <v/>
      </c>
      <c r="BZ106" s="320" t="str">
        <f>IFERROR(IF('Input - Equipment'!$G16=0,"",ROUND('Input - Equipment'!$G16*'Input - Equipment'!BZ16,2)),"")</f>
        <v/>
      </c>
      <c r="CA106" s="320" t="str">
        <f>IFERROR(IF('Input - Equipment'!$G16=0,"",ROUND('Input - Equipment'!$G16*'Input - Equipment'!CA16,2)),"")</f>
        <v/>
      </c>
      <c r="CB106" s="320" t="str">
        <f>IFERROR(IF('Input - Equipment'!$G16=0,"",ROUND('Input - Equipment'!$G16*'Input - Equipment'!CB16,2)),"")</f>
        <v/>
      </c>
      <c r="CC106" s="320" t="str">
        <f>IFERROR(IF('Input - Equipment'!$G16=0,"",ROUND('Input - Equipment'!$G16*'Input - Equipment'!CC16,2)),"")</f>
        <v/>
      </c>
      <c r="CD106" s="320" t="str">
        <f>IFERROR(IF('Input - Equipment'!$G16=0,"",ROUND('Input - Equipment'!$G16*'Input - Equipment'!CD16,2)),"")</f>
        <v/>
      </c>
      <c r="CE106" s="320" t="str">
        <f>IFERROR(IF('Input - Equipment'!$G16=0,"",ROUND('Input - Equipment'!$G16*'Input - Equipment'!CE16,2)),"")</f>
        <v/>
      </c>
      <c r="CF106" s="320" t="str">
        <f>IFERROR(IF('Input - Equipment'!$G16=0,"",ROUND('Input - Equipment'!$G16*'Input - Equipment'!CF16,2)),"")</f>
        <v/>
      </c>
      <c r="CG106" s="320" t="str">
        <f>IFERROR(IF('Input - Equipment'!$G16=0,"",ROUND('Input - Equipment'!$G16*'Input - Equipment'!CG16,2)),"")</f>
        <v/>
      </c>
      <c r="CH106" s="320" t="str">
        <f>IFERROR(IF('Input - Equipment'!$G16=0,"",ROUND('Input - Equipment'!$G16*'Input - Equipment'!CH16,2)),"")</f>
        <v/>
      </c>
      <c r="CI106" s="320" t="str">
        <f>IFERROR(IF('Input - Equipment'!$G16=0,"",ROUND('Input - Equipment'!$G16*'Input - Equipment'!CI16,2)),"")</f>
        <v/>
      </c>
      <c r="CJ106" s="320" t="str">
        <f>IFERROR(IF('Input - Equipment'!$G16=0,"",ROUND('Input - Equipment'!$G16*'Input - Equipment'!CJ16,2)),"")</f>
        <v/>
      </c>
      <c r="CK106" s="320" t="str">
        <f>IFERROR(IF('Input - Equipment'!$G16=0,"",ROUND('Input - Equipment'!$G16*'Input - Equipment'!CK16,2)),"")</f>
        <v/>
      </c>
      <c r="CL106" s="320" t="str">
        <f>IFERROR(IF('Input - Equipment'!$G16=0,"",ROUND('Input - Equipment'!$G16*'Input - Equipment'!CL16,2)),"")</f>
        <v/>
      </c>
      <c r="CM106" s="320" t="str">
        <f>IFERROR(IF('Input - Equipment'!$G16=0,"",ROUND('Input - Equipment'!$G16*'Input - Equipment'!CM16,2)),"")</f>
        <v/>
      </c>
      <c r="CN106" s="320" t="str">
        <f>IFERROR(IF('Input - Equipment'!$G16=0,"",ROUND('Input - Equipment'!$G16*'Input - Equipment'!CN16,2)),"")</f>
        <v/>
      </c>
      <c r="CO106" s="320" t="str">
        <f>IFERROR(IF('Input - Equipment'!$G16=0,"",ROUND('Input - Equipment'!$G16*'Input - Equipment'!CO16,2)),"")</f>
        <v/>
      </c>
      <c r="CP106" s="320" t="str">
        <f>IFERROR(IF('Input - Equipment'!$G16=0,"",ROUND('Input - Equipment'!$G16*'Input - Equipment'!CP16,2)),"")</f>
        <v/>
      </c>
      <c r="CQ106" s="320" t="str">
        <f>IFERROR(IF('Input - Equipment'!$G16=0,"",ROUND('Input - Equipment'!$G16*'Input - Equipment'!CQ16,2)),"")</f>
        <v/>
      </c>
      <c r="CR106" s="320" t="str">
        <f>IFERROR(IF('Input - Equipment'!$G16=0,"",ROUND('Input - Equipment'!$G16*'Input - Equipment'!CR16,2)),"")</f>
        <v/>
      </c>
      <c r="CS106" s="320" t="str">
        <f>IFERROR(IF('Input - Equipment'!$G16=0,"",ROUND('Input - Equipment'!$G16*'Input - Equipment'!CS16,2)),"")</f>
        <v/>
      </c>
      <c r="CT106" s="320" t="str">
        <f>IFERROR(IF('Input - Equipment'!$G16=0,"",ROUND('Input - Equipment'!$G16*'Input - Equipment'!CT16,2)),"")</f>
        <v/>
      </c>
      <c r="CU106" s="320" t="str">
        <f>IFERROR(IF('Input - Equipment'!$G16=0,"",ROUND('Input - Equipment'!$G16*'Input - Equipment'!CU16,2)),"")</f>
        <v/>
      </c>
      <c r="CV106" s="320" t="str">
        <f>IFERROR(IF('Input - Equipment'!$G16=0,"",ROUND('Input - Equipment'!$G16*'Input - Equipment'!CV16,2)),"")</f>
        <v/>
      </c>
      <c r="CW106" s="320" t="str">
        <f>IFERROR(IF('Input - Equipment'!$G16=0,"",ROUND('Input - Equipment'!$G16*'Input - Equipment'!CW16,2)),"")</f>
        <v/>
      </c>
      <c r="CX106" s="320" t="str">
        <f>IFERROR(IF('Input - Equipment'!$G16=0,"",ROUND('Input - Equipment'!$G16*'Input - Equipment'!CX16,2)),"")</f>
        <v/>
      </c>
      <c r="CY106" s="320" t="str">
        <f>IFERROR(IF('Input - Equipment'!$G16=0,"",ROUND('Input - Equipment'!$G16*'Input - Equipment'!CY16,2)),"")</f>
        <v/>
      </c>
      <c r="CZ106" s="320" t="str">
        <f>IFERROR(IF('Input - Equipment'!$G16=0,"",ROUND('Input - Equipment'!$G16*'Input - Equipment'!CZ16,2)),"")</f>
        <v/>
      </c>
      <c r="DA106" s="320" t="str">
        <f>IFERROR(IF('Input - Equipment'!$G16=0,"",ROUND('Input - Equipment'!$G16*'Input - Equipment'!DA16,2)),"")</f>
        <v/>
      </c>
      <c r="DB106" s="320" t="str">
        <f>IFERROR(IF('Input - Equipment'!$G16=0,"",ROUND('Input - Equipment'!$G16*'Input - Equipment'!DB16,2)),"")</f>
        <v/>
      </c>
      <c r="DC106" s="320" t="str">
        <f>IFERROR(IF('Input - Equipment'!$G16=0,"",ROUND('Input - Equipment'!$G16*'Input - Equipment'!DC16,2)),"")</f>
        <v/>
      </c>
      <c r="DD106" s="320" t="str">
        <f>IFERROR(IF('Input - Equipment'!$G16=0,"",ROUND('Input - Equipment'!$G16*'Input - Equipment'!DD16,2)),"")</f>
        <v/>
      </c>
      <c r="DE106" s="320" t="str">
        <f>IFERROR(IF('Input - Equipment'!$G16=0,"",ROUND('Input - Equipment'!$G16*'Input - Equipment'!DE16,2)),"")</f>
        <v/>
      </c>
      <c r="DF106" s="320" t="str">
        <f>IFERROR(IF('Input - Equipment'!$G16=0,"",ROUND('Input - Equipment'!$G16*'Input - Equipment'!DF16,2)),"")</f>
        <v/>
      </c>
      <c r="DG106" s="320" t="str">
        <f>IFERROR(IF('Input - Equipment'!$G16=0,"",ROUND('Input - Equipment'!$G16*'Input - Equipment'!DG16,2)),"")</f>
        <v/>
      </c>
      <c r="DH106" s="320" t="str">
        <f>IFERROR(IF('Input - Equipment'!$G16=0,"",ROUND('Input - Equipment'!$G16*'Input - Equipment'!DH16,2)),"")</f>
        <v/>
      </c>
      <c r="DI106" s="320" t="str">
        <f>IFERROR(IF('Input - Equipment'!$G16=0,"",ROUND('Input - Equipment'!$G16*'Input - Equipment'!DI16,2)),"")</f>
        <v/>
      </c>
      <c r="DJ106" s="320" t="str">
        <f>IFERROR(IF('Input - Equipment'!$G16=0,"",ROUND('Input - Equipment'!$G16*'Input - Equipment'!DJ16,2)),"")</f>
        <v/>
      </c>
      <c r="DK106" s="320" t="str">
        <f>IFERROR(IF('Input - Equipment'!$G16=0,"",ROUND('Input - Equipment'!$G16*'Input - Equipment'!DK16,2)),"")</f>
        <v/>
      </c>
      <c r="DL106" s="320" t="str">
        <f>IFERROR(IF('Input - Equipment'!$G16=0,"",ROUND('Input - Equipment'!$G16*'Input - Equipment'!DL16,2)),"")</f>
        <v/>
      </c>
      <c r="DM106" s="320" t="str">
        <f>IFERROR(IF('Input - Equipment'!$G16=0,"",ROUND('Input - Equipment'!$G16*'Input - Equipment'!DM16,2)),"")</f>
        <v/>
      </c>
      <c r="DN106" s="320" t="str">
        <f>IFERROR(IF('Input - Equipment'!$G16=0,"",ROUND('Input - Equipment'!$G16*'Input - Equipment'!DN16,2)),"")</f>
        <v/>
      </c>
      <c r="DO106" s="320" t="str">
        <f>IFERROR(IF('Input - Equipment'!$G16=0,"",ROUND('Input - Equipment'!$G16*'Input - Equipment'!DO16,2)),"")</f>
        <v/>
      </c>
      <c r="DP106" s="320" t="str">
        <f>IFERROR(IF('Input - Equipment'!$G16=0,"",ROUND('Input - Equipment'!$G16*'Input - Equipment'!DP16,2)),"")</f>
        <v/>
      </c>
      <c r="DQ106" s="320" t="str">
        <f>IFERROR(IF('Input - Equipment'!$G16=0,"",ROUND('Input - Equipment'!$G16*'Input - Equipment'!DQ16,2)),"")</f>
        <v/>
      </c>
      <c r="DR106" s="320" t="str">
        <f>IFERROR(IF('Input - Equipment'!$G16=0,"",ROUND('Input - Equipment'!$G16*'Input - Equipment'!DR16,2)),"")</f>
        <v/>
      </c>
      <c r="DS106" s="320" t="str">
        <f>IFERROR(IF('Input - Equipment'!$G16=0,"",ROUND('Input - Equipment'!$G16*'Input - Equipment'!DS16,2)),"")</f>
        <v/>
      </c>
      <c r="DT106" s="320" t="str">
        <f>IFERROR(IF('Input - Equipment'!$G16=0,"",ROUND('Input - Equipment'!$G16*'Input - Equipment'!DT16,2)),"")</f>
        <v/>
      </c>
      <c r="DU106" s="320" t="str">
        <f>IFERROR(IF('Input - Equipment'!$G16=0,"",ROUND('Input - Equipment'!$G16*'Input - Equipment'!DU16,2)),"")</f>
        <v/>
      </c>
      <c r="DV106" s="320" t="str">
        <f>IFERROR(IF('Input - Equipment'!$G16=0,"",ROUND('Input - Equipment'!$G16*'Input - Equipment'!DV16,2)),"")</f>
        <v/>
      </c>
      <c r="DW106" s="320" t="str">
        <f>IFERROR(IF('Input - Equipment'!$G16=0,"",ROUND('Input - Equipment'!$G16*'Input - Equipment'!DW16,2)),"")</f>
        <v/>
      </c>
      <c r="DX106" s="320" t="str">
        <f>IFERROR(IF('Input - Equipment'!$G16=0,"",ROUND('Input - Equipment'!$G16*'Input - Equipment'!DX16,2)),"")</f>
        <v/>
      </c>
      <c r="DY106" s="320" t="str">
        <f>IFERROR(IF('Input - Equipment'!$G16=0,"",ROUND('Input - Equipment'!$G16*'Input - Equipment'!DY16,2)),"")</f>
        <v/>
      </c>
      <c r="DZ106" s="320" t="str">
        <f>IFERROR(IF('Input - Equipment'!$G16=0,"",ROUND('Input - Equipment'!$G16*'Input - Equipment'!DZ16,2)),"")</f>
        <v/>
      </c>
      <c r="EA106" s="320" t="str">
        <f>IFERROR(IF('Input - Equipment'!$G16=0,"",ROUND('Input - Equipment'!$G16*'Input - Equipment'!EA16,2)),"")</f>
        <v/>
      </c>
      <c r="EB106" s="320" t="str">
        <f>IFERROR(IF('Input - Equipment'!$G16=0,"",ROUND('Input - Equipment'!$G16*'Input - Equipment'!EB16,2)),"")</f>
        <v/>
      </c>
      <c r="EC106" s="320" t="str">
        <f>IFERROR(IF('Input - Equipment'!$G16=0,"",ROUND('Input - Equipment'!$G16*'Input - Equipment'!EC16,2)),"")</f>
        <v/>
      </c>
      <c r="ED106" s="320" t="str">
        <f>IFERROR(IF('Input - Equipment'!$G16=0,"",ROUND('Input - Equipment'!$G16*'Input - Equipment'!ED16,2)),"")</f>
        <v/>
      </c>
      <c r="EE106" s="320" t="str">
        <f>IFERROR(IF('Input - Equipment'!$G16=0,"",ROUND('Input - Equipment'!$G16*'Input - Equipment'!EE16,2)),"")</f>
        <v/>
      </c>
      <c r="EF106" s="320" t="str">
        <f>IFERROR(IF('Input - Equipment'!$G16=0,"",ROUND('Input - Equipment'!$G16*'Input - Equipment'!EF16,2)),"")</f>
        <v/>
      </c>
      <c r="EG106" s="320" t="str">
        <f>IFERROR(IF('Input - Equipment'!$G16=0,"",ROUND('Input - Equipment'!$G16*'Input - Equipment'!EG16,2)),"")</f>
        <v/>
      </c>
      <c r="EH106" s="320" t="str">
        <f>IFERROR(IF('Input - Equipment'!$G16=0,"",ROUND('Input - Equipment'!$G16*'Input - Equipment'!EH16,2)),"")</f>
        <v/>
      </c>
      <c r="EI106" s="320" t="str">
        <f>IFERROR(IF('Input - Equipment'!$G16=0,"",ROUND('Input - Equipment'!$G16*'Input - Equipment'!EI16,2)),"")</f>
        <v/>
      </c>
      <c r="EJ106" s="320" t="str">
        <f>IFERROR(IF('Input - Equipment'!$G16=0,"",ROUND('Input - Equipment'!$G16*'Input - Equipment'!EJ16,2)),"")</f>
        <v/>
      </c>
      <c r="EK106" s="320" t="str">
        <f>IFERROR(IF('Input - Equipment'!$G16=0,"",ROUND('Input - Equipment'!$G16*'Input - Equipment'!EK16,2)),"")</f>
        <v/>
      </c>
      <c r="EL106" s="320" t="str">
        <f>IFERROR(IF('Input - Equipment'!$G16=0,"",ROUND('Input - Equipment'!$G16*'Input - Equipment'!EL16,2)),"")</f>
        <v/>
      </c>
      <c r="EM106" s="320" t="str">
        <f>IFERROR(IF('Input - Equipment'!$G16=0,"",ROUND('Input - Equipment'!$G16*'Input - Equipment'!EM16,2)),"")</f>
        <v/>
      </c>
      <c r="EN106" s="320" t="str">
        <f>IFERROR(IF('Input - Equipment'!$G16=0,"",ROUND('Input - Equipment'!$G16*'Input - Equipment'!EN16,2)),"")</f>
        <v/>
      </c>
      <c r="EO106" s="320" t="str">
        <f>IFERROR(IF('Input - Equipment'!$G16=0,"",ROUND('Input - Equipment'!$G16*'Input - Equipment'!EO16,2)),"")</f>
        <v/>
      </c>
      <c r="EP106" s="320" t="str">
        <f>IFERROR(IF('Input - Equipment'!$G16=0,"",ROUND('Input - Equipment'!$G16*'Input - Equipment'!EP16,2)),"")</f>
        <v/>
      </c>
      <c r="EQ106" s="320" t="str">
        <f>IFERROR(IF('Input - Equipment'!$G16=0,"",ROUND('Input - Equipment'!$G16*'Input - Equipment'!EQ16,2)),"")</f>
        <v/>
      </c>
      <c r="ER106" s="320" t="str">
        <f>IFERROR(IF('Input - Equipment'!$G16=0,"",ROUND('Input - Equipment'!$G16*'Input - Equipment'!ER16,2)),"")</f>
        <v/>
      </c>
      <c r="ES106" s="320" t="str">
        <f>IFERROR(IF('Input - Equipment'!$G16=0,"",ROUND('Input - Equipment'!$G16*'Input - Equipment'!ES16,2)),"")</f>
        <v/>
      </c>
    </row>
    <row r="107" spans="1:149 16383:16383" s="8" customFormat="1">
      <c r="A107" s="853" t="str">
        <f>IF('Input - Equipment'!B17=0,"",_xlfn.CONCAT('Input - Equipment'!A17,"      /      ",'Input - Equipment'!B17))</f>
        <v/>
      </c>
      <c r="B107" s="854"/>
      <c r="C107" s="869"/>
      <c r="D107" s="334" t="str">
        <f>IF('Input - Equipment'!C17=0,"",'Input - Equipment'!C17)</f>
        <v/>
      </c>
      <c r="E107" s="335" t="str">
        <f>IF('Input - Equipment'!D17=0,"",'Input - Equipment'!D17)</f>
        <v/>
      </c>
      <c r="F107" s="335" t="str">
        <f>IF('Input - Equipment'!F17=0,"",'Input - Equipment'!F17)</f>
        <v/>
      </c>
      <c r="G107" s="336" t="str">
        <f>IF('Input - Equipment'!E17=0,"",'Input - Equipment'!E17)</f>
        <v/>
      </c>
      <c r="H107" s="335" t="str">
        <f>IF('Input - Equipment'!G17=0,"",'Input - Equipment'!G17)</f>
        <v/>
      </c>
      <c r="I107" s="320" t="str">
        <f>IFERROR(IF('Input - Equipment'!$G17=0,"",ROUND('Input - Equipment'!$G17*'Input - Equipment'!I17,2)),"")</f>
        <v/>
      </c>
      <c r="J107" s="320" t="str">
        <f>IFERROR(IF('Input - Equipment'!$G17=0,"",ROUND('Input - Equipment'!$G17*'Input - Equipment'!J17,2)),"")</f>
        <v/>
      </c>
      <c r="K107" s="320" t="str">
        <f>IFERROR(IF('Input - Equipment'!$G17=0,"",ROUND('Input - Equipment'!$G17*'Input - Equipment'!K17,2)),"")</f>
        <v/>
      </c>
      <c r="L107" s="320" t="str">
        <f>IFERROR(IF('Input - Equipment'!$G17=0,"",ROUND('Input - Equipment'!$G17*'Input - Equipment'!L17,2)),"")</f>
        <v/>
      </c>
      <c r="M107" s="320" t="str">
        <f>IFERROR(IF('Input - Equipment'!$G17=0,"",ROUND('Input - Equipment'!$G17*'Input - Equipment'!M17,2)),"")</f>
        <v/>
      </c>
      <c r="N107" s="320" t="str">
        <f>IFERROR(IF('Input - Equipment'!$G17=0,"",ROUND('Input - Equipment'!$G17*'Input - Equipment'!N17,2)),"")</f>
        <v/>
      </c>
      <c r="O107" s="320" t="str">
        <f>IFERROR(IF('Input - Equipment'!$G17=0,"",ROUND('Input - Equipment'!$G17*'Input - Equipment'!O17,2)),"")</f>
        <v/>
      </c>
      <c r="P107" s="320" t="str">
        <f>IFERROR(IF('Input - Equipment'!$G17=0,"",ROUND('Input - Equipment'!$G17*'Input - Equipment'!P17,2)),"")</f>
        <v/>
      </c>
      <c r="Q107" s="320" t="str">
        <f>IFERROR(IF('Input - Equipment'!$G17=0,"",ROUND('Input - Equipment'!$G17*'Input - Equipment'!Q17,2)),"")</f>
        <v/>
      </c>
      <c r="R107" s="320" t="str">
        <f>IFERROR(IF('Input - Equipment'!$G17=0,"",ROUND('Input - Equipment'!$G17*'Input - Equipment'!R17,2)),"")</f>
        <v/>
      </c>
      <c r="S107" s="320" t="str">
        <f>IFERROR(IF('Input - Equipment'!$G17=0,"",ROUND('Input - Equipment'!$G17*'Input - Equipment'!S17,2)),"")</f>
        <v/>
      </c>
      <c r="T107" s="320" t="str">
        <f>IFERROR(IF('Input - Equipment'!$G17=0,"",ROUND('Input - Equipment'!$G17*'Input - Equipment'!T17,2)),"")</f>
        <v/>
      </c>
      <c r="U107" s="320" t="str">
        <f>IFERROR(IF('Input - Equipment'!$G17=0,"",ROUND('Input - Equipment'!$G17*'Input - Equipment'!U17,2)),"")</f>
        <v/>
      </c>
      <c r="V107" s="320" t="str">
        <f>IFERROR(IF('Input - Equipment'!$G17=0,"",ROUND('Input - Equipment'!$G17*'Input - Equipment'!V17,2)),"")</f>
        <v/>
      </c>
      <c r="W107" s="320" t="str">
        <f>IFERROR(IF('Input - Equipment'!$G17=0,"",ROUND('Input - Equipment'!$G17*'Input - Equipment'!W17,2)),"")</f>
        <v/>
      </c>
      <c r="X107" s="320" t="str">
        <f>IFERROR(IF('Input - Equipment'!$G17=0,"",ROUND('Input - Equipment'!$G17*'Input - Equipment'!X17,2)),"")</f>
        <v/>
      </c>
      <c r="Y107" s="320" t="str">
        <f>IFERROR(IF('Input - Equipment'!$G17=0,"",ROUND('Input - Equipment'!$G17*'Input - Equipment'!Y17,2)),"")</f>
        <v/>
      </c>
      <c r="Z107" s="320" t="str">
        <f>IFERROR(IF('Input - Equipment'!$G17=0,"",ROUND('Input - Equipment'!$G17*'Input - Equipment'!Z17,2)),"")</f>
        <v/>
      </c>
      <c r="AA107" s="320" t="str">
        <f>IFERROR(IF('Input - Equipment'!$G17=0,"",ROUND('Input - Equipment'!$G17*'Input - Equipment'!AA17,2)),"")</f>
        <v/>
      </c>
      <c r="AB107" s="320" t="str">
        <f>IFERROR(IF('Input - Equipment'!$G17=0,"",ROUND('Input - Equipment'!$G17*'Input - Equipment'!AB17,2)),"")</f>
        <v/>
      </c>
      <c r="AC107" s="320" t="str">
        <f>IFERROR(IF('Input - Equipment'!$G17=0,"",ROUND('Input - Equipment'!$G17*'Input - Equipment'!AC17,2)),"")</f>
        <v/>
      </c>
      <c r="AD107" s="320" t="str">
        <f>IFERROR(IF('Input - Equipment'!$G17=0,"",ROUND('Input - Equipment'!$G17*'Input - Equipment'!AD17,2)),"")</f>
        <v/>
      </c>
      <c r="AE107" s="320" t="str">
        <f>IFERROR(IF('Input - Equipment'!$G17=0,"",ROUND('Input - Equipment'!$G17*'Input - Equipment'!AE17,2)),"")</f>
        <v/>
      </c>
      <c r="AF107" s="320" t="str">
        <f>IFERROR(IF('Input - Equipment'!$G17=0,"",ROUND('Input - Equipment'!$G17*'Input - Equipment'!AF17,2)),"")</f>
        <v/>
      </c>
      <c r="AG107" s="320" t="str">
        <f>IFERROR(IF('Input - Equipment'!$G17=0,"",ROUND('Input - Equipment'!$G17*'Input - Equipment'!AG17,2)),"")</f>
        <v/>
      </c>
      <c r="AH107" s="320" t="str">
        <f>IFERROR(IF('Input - Equipment'!$G17=0,"",ROUND('Input - Equipment'!$G17*'Input - Equipment'!AH17,2)),"")</f>
        <v/>
      </c>
      <c r="AI107" s="320" t="str">
        <f>IFERROR(IF('Input - Equipment'!$G17=0,"",ROUND('Input - Equipment'!$G17*'Input - Equipment'!AI17,2)),"")</f>
        <v/>
      </c>
      <c r="AJ107" s="320" t="str">
        <f>IFERROR(IF('Input - Equipment'!$G17=0,"",ROUND('Input - Equipment'!$G17*'Input - Equipment'!AJ17,2)),"")</f>
        <v/>
      </c>
      <c r="AK107" s="320" t="str">
        <f>IFERROR(IF('Input - Equipment'!$G17=0,"",ROUND('Input - Equipment'!$G17*'Input - Equipment'!AK17,2)),"")</f>
        <v/>
      </c>
      <c r="AL107" s="320" t="str">
        <f>IFERROR(IF('Input - Equipment'!$G17=0,"",ROUND('Input - Equipment'!$G17*'Input - Equipment'!AL17,2)),"")</f>
        <v/>
      </c>
      <c r="AM107" s="320" t="str">
        <f>IFERROR(IF('Input - Equipment'!$G17=0,"",ROUND('Input - Equipment'!$G17*'Input - Equipment'!AM17,2)),"")</f>
        <v/>
      </c>
      <c r="AN107" s="320" t="str">
        <f>IFERROR(IF('Input - Equipment'!$G17=0,"",ROUND('Input - Equipment'!$G17*'Input - Equipment'!AN17,2)),"")</f>
        <v/>
      </c>
      <c r="AO107" s="320" t="str">
        <f>IFERROR(IF('Input - Equipment'!$G17=0,"",ROUND('Input - Equipment'!$G17*'Input - Equipment'!AO17,2)),"")</f>
        <v/>
      </c>
      <c r="AP107" s="320" t="str">
        <f>IFERROR(IF('Input - Equipment'!$G17=0,"",ROUND('Input - Equipment'!$G17*'Input - Equipment'!AP17,2)),"")</f>
        <v/>
      </c>
      <c r="AQ107" s="320" t="str">
        <f>IFERROR(IF('Input - Equipment'!$G17=0,"",ROUND('Input - Equipment'!$G17*'Input - Equipment'!AQ17,2)),"")</f>
        <v/>
      </c>
      <c r="AR107" s="320" t="str">
        <f>IFERROR(IF('Input - Equipment'!$G17=0,"",ROUND('Input - Equipment'!$G17*'Input - Equipment'!AR17,2)),"")</f>
        <v/>
      </c>
      <c r="AS107" s="320" t="str">
        <f>IFERROR(IF('Input - Equipment'!$G17=0,"",ROUND('Input - Equipment'!$G17*'Input - Equipment'!AS17,2)),"")</f>
        <v/>
      </c>
      <c r="AT107" s="320" t="str">
        <f>IFERROR(IF('Input - Equipment'!$G17=0,"",ROUND('Input - Equipment'!$G17*'Input - Equipment'!AT17,2)),"")</f>
        <v/>
      </c>
      <c r="AU107" s="320" t="str">
        <f>IFERROR(IF('Input - Equipment'!$G17=0,"",ROUND('Input - Equipment'!$G17*'Input - Equipment'!AU17,2)),"")</f>
        <v/>
      </c>
      <c r="AV107" s="320" t="str">
        <f>IFERROR(IF('Input - Equipment'!$G17=0,"",ROUND('Input - Equipment'!$G17*'Input - Equipment'!AV17,2)),"")</f>
        <v/>
      </c>
      <c r="AW107" s="320" t="str">
        <f>IFERROR(IF('Input - Equipment'!$G17=0,"",ROUND('Input - Equipment'!$G17*'Input - Equipment'!AW17,2)),"")</f>
        <v/>
      </c>
      <c r="AX107" s="320" t="str">
        <f>IFERROR(IF('Input - Equipment'!$G17=0,"",ROUND('Input - Equipment'!$G17*'Input - Equipment'!AX17,2)),"")</f>
        <v/>
      </c>
      <c r="AY107" s="320" t="str">
        <f>IFERROR(IF('Input - Equipment'!$G17=0,"",ROUND('Input - Equipment'!$G17*'Input - Equipment'!AY17,2)),"")</f>
        <v/>
      </c>
      <c r="AZ107" s="320" t="str">
        <f>IFERROR(IF('Input - Equipment'!$G17=0,"",ROUND('Input - Equipment'!$G17*'Input - Equipment'!AZ17,2)),"")</f>
        <v/>
      </c>
      <c r="BA107" s="320" t="str">
        <f>IFERROR(IF('Input - Equipment'!$G17=0,"",ROUND('Input - Equipment'!$G17*'Input - Equipment'!BA17,2)),"")</f>
        <v/>
      </c>
      <c r="BB107" s="320" t="str">
        <f>IFERROR(IF('Input - Equipment'!$G17=0,"",ROUND('Input - Equipment'!$G17*'Input - Equipment'!BB17,2)),"")</f>
        <v/>
      </c>
      <c r="BC107" s="320" t="str">
        <f>IFERROR(IF('Input - Equipment'!$G17=0,"",ROUND('Input - Equipment'!$G17*'Input - Equipment'!BC17,2)),"")</f>
        <v/>
      </c>
      <c r="BD107" s="320" t="str">
        <f>IFERROR(IF('Input - Equipment'!$G17=0,"",ROUND('Input - Equipment'!$G17*'Input - Equipment'!BD17,2)),"")</f>
        <v/>
      </c>
      <c r="BE107" s="320" t="str">
        <f>IFERROR(IF('Input - Equipment'!$G17=0,"",ROUND('Input - Equipment'!$G17*'Input - Equipment'!BE17,2)),"")</f>
        <v/>
      </c>
      <c r="BF107" s="320" t="str">
        <f>IFERROR(IF('Input - Equipment'!$G17=0,"",ROUND('Input - Equipment'!$G17*'Input - Equipment'!BF17,2)),"")</f>
        <v/>
      </c>
      <c r="BG107" s="320" t="str">
        <f>IFERROR(IF('Input - Equipment'!$G17=0,"",ROUND('Input - Equipment'!$G17*'Input - Equipment'!BG17,2)),"")</f>
        <v/>
      </c>
      <c r="BH107" s="320" t="str">
        <f>IFERROR(IF('Input - Equipment'!$G17=0,"",ROUND('Input - Equipment'!$G17*'Input - Equipment'!BH17,2)),"")</f>
        <v/>
      </c>
      <c r="BI107" s="320" t="str">
        <f>IFERROR(IF('Input - Equipment'!$G17=0,"",ROUND('Input - Equipment'!$G17*'Input - Equipment'!BI17,2)),"")</f>
        <v/>
      </c>
      <c r="BJ107" s="320" t="str">
        <f>IFERROR(IF('Input - Equipment'!$G17=0,"",ROUND('Input - Equipment'!$G17*'Input - Equipment'!BJ17,2)),"")</f>
        <v/>
      </c>
      <c r="BK107" s="320" t="str">
        <f>IFERROR(IF('Input - Equipment'!$G17=0,"",ROUND('Input - Equipment'!$G17*'Input - Equipment'!BK17,2)),"")</f>
        <v/>
      </c>
      <c r="BL107" s="320" t="str">
        <f>IFERROR(IF('Input - Equipment'!$G17=0,"",ROUND('Input - Equipment'!$G17*'Input - Equipment'!BL17,2)),"")</f>
        <v/>
      </c>
      <c r="BM107" s="320" t="str">
        <f>IFERROR(IF('Input - Equipment'!$G17=0,"",ROUND('Input - Equipment'!$G17*'Input - Equipment'!BM17,2)),"")</f>
        <v/>
      </c>
      <c r="BN107" s="320" t="str">
        <f>IFERROR(IF('Input - Equipment'!$G17=0,"",ROUND('Input - Equipment'!$G17*'Input - Equipment'!BN17,2)),"")</f>
        <v/>
      </c>
      <c r="BO107" s="320" t="str">
        <f>IFERROR(IF('Input - Equipment'!$G17=0,"",ROUND('Input - Equipment'!$G17*'Input - Equipment'!BO17,2)),"")</f>
        <v/>
      </c>
      <c r="BP107" s="320" t="str">
        <f>IFERROR(IF('Input - Equipment'!$G17=0,"",ROUND('Input - Equipment'!$G17*'Input - Equipment'!BP17,2)),"")</f>
        <v/>
      </c>
      <c r="BQ107" s="320" t="str">
        <f>IFERROR(IF('Input - Equipment'!$G17=0,"",ROUND('Input - Equipment'!$G17*'Input - Equipment'!BQ17,2)),"")</f>
        <v/>
      </c>
      <c r="BR107" s="320" t="str">
        <f>IFERROR(IF('Input - Equipment'!$G17=0,"",ROUND('Input - Equipment'!$G17*'Input - Equipment'!BR17,2)),"")</f>
        <v/>
      </c>
      <c r="BS107" s="320" t="str">
        <f>IFERROR(IF('Input - Equipment'!$G17=0,"",ROUND('Input - Equipment'!$G17*'Input - Equipment'!BS17,2)),"")</f>
        <v/>
      </c>
      <c r="BT107" s="320" t="str">
        <f>IFERROR(IF('Input - Equipment'!$G17=0,"",ROUND('Input - Equipment'!$G17*'Input - Equipment'!BT17,2)),"")</f>
        <v/>
      </c>
      <c r="BU107" s="320" t="str">
        <f>IFERROR(IF('Input - Equipment'!$G17=0,"",ROUND('Input - Equipment'!$G17*'Input - Equipment'!BU17,2)),"")</f>
        <v/>
      </c>
      <c r="BV107" s="320" t="str">
        <f>IFERROR(IF('Input - Equipment'!$G17=0,"",ROUND('Input - Equipment'!$G17*'Input - Equipment'!BV17,2)),"")</f>
        <v/>
      </c>
      <c r="BW107" s="320" t="str">
        <f>IFERROR(IF('Input - Equipment'!$G17=0,"",ROUND('Input - Equipment'!$G17*'Input - Equipment'!BW17,2)),"")</f>
        <v/>
      </c>
      <c r="BX107" s="320" t="str">
        <f>IFERROR(IF('Input - Equipment'!$G17=0,"",ROUND('Input - Equipment'!$G17*'Input - Equipment'!BX17,2)),"")</f>
        <v/>
      </c>
      <c r="BY107" s="320" t="str">
        <f>IFERROR(IF('Input - Equipment'!$G17=0,"",ROUND('Input - Equipment'!$G17*'Input - Equipment'!BY17,2)),"")</f>
        <v/>
      </c>
      <c r="BZ107" s="320" t="str">
        <f>IFERROR(IF('Input - Equipment'!$G17=0,"",ROUND('Input - Equipment'!$G17*'Input - Equipment'!BZ17,2)),"")</f>
        <v/>
      </c>
      <c r="CA107" s="320" t="str">
        <f>IFERROR(IF('Input - Equipment'!$G17=0,"",ROUND('Input - Equipment'!$G17*'Input - Equipment'!CA17,2)),"")</f>
        <v/>
      </c>
      <c r="CB107" s="320" t="str">
        <f>IFERROR(IF('Input - Equipment'!$G17=0,"",ROUND('Input - Equipment'!$G17*'Input - Equipment'!CB17,2)),"")</f>
        <v/>
      </c>
      <c r="CC107" s="320" t="str">
        <f>IFERROR(IF('Input - Equipment'!$G17=0,"",ROUND('Input - Equipment'!$G17*'Input - Equipment'!CC17,2)),"")</f>
        <v/>
      </c>
      <c r="CD107" s="320" t="str">
        <f>IFERROR(IF('Input - Equipment'!$G17=0,"",ROUND('Input - Equipment'!$G17*'Input - Equipment'!CD17,2)),"")</f>
        <v/>
      </c>
      <c r="CE107" s="320" t="str">
        <f>IFERROR(IF('Input - Equipment'!$G17=0,"",ROUND('Input - Equipment'!$G17*'Input - Equipment'!CE17,2)),"")</f>
        <v/>
      </c>
      <c r="CF107" s="320" t="str">
        <f>IFERROR(IF('Input - Equipment'!$G17=0,"",ROUND('Input - Equipment'!$G17*'Input - Equipment'!CF17,2)),"")</f>
        <v/>
      </c>
      <c r="CG107" s="320" t="str">
        <f>IFERROR(IF('Input - Equipment'!$G17=0,"",ROUND('Input - Equipment'!$G17*'Input - Equipment'!CG17,2)),"")</f>
        <v/>
      </c>
      <c r="CH107" s="320" t="str">
        <f>IFERROR(IF('Input - Equipment'!$G17=0,"",ROUND('Input - Equipment'!$G17*'Input - Equipment'!CH17,2)),"")</f>
        <v/>
      </c>
      <c r="CI107" s="320" t="str">
        <f>IFERROR(IF('Input - Equipment'!$G17=0,"",ROUND('Input - Equipment'!$G17*'Input - Equipment'!CI17,2)),"")</f>
        <v/>
      </c>
      <c r="CJ107" s="320" t="str">
        <f>IFERROR(IF('Input - Equipment'!$G17=0,"",ROUND('Input - Equipment'!$G17*'Input - Equipment'!CJ17,2)),"")</f>
        <v/>
      </c>
      <c r="CK107" s="320" t="str">
        <f>IFERROR(IF('Input - Equipment'!$G17=0,"",ROUND('Input - Equipment'!$G17*'Input - Equipment'!CK17,2)),"")</f>
        <v/>
      </c>
      <c r="CL107" s="320" t="str">
        <f>IFERROR(IF('Input - Equipment'!$G17=0,"",ROUND('Input - Equipment'!$G17*'Input - Equipment'!CL17,2)),"")</f>
        <v/>
      </c>
      <c r="CM107" s="320" t="str">
        <f>IFERROR(IF('Input - Equipment'!$G17=0,"",ROUND('Input - Equipment'!$G17*'Input - Equipment'!CM17,2)),"")</f>
        <v/>
      </c>
      <c r="CN107" s="320" t="str">
        <f>IFERROR(IF('Input - Equipment'!$G17=0,"",ROUND('Input - Equipment'!$G17*'Input - Equipment'!CN17,2)),"")</f>
        <v/>
      </c>
      <c r="CO107" s="320" t="str">
        <f>IFERROR(IF('Input - Equipment'!$G17=0,"",ROUND('Input - Equipment'!$G17*'Input - Equipment'!CO17,2)),"")</f>
        <v/>
      </c>
      <c r="CP107" s="320" t="str">
        <f>IFERROR(IF('Input - Equipment'!$G17=0,"",ROUND('Input - Equipment'!$G17*'Input - Equipment'!CP17,2)),"")</f>
        <v/>
      </c>
      <c r="CQ107" s="320" t="str">
        <f>IFERROR(IF('Input - Equipment'!$G17=0,"",ROUND('Input - Equipment'!$G17*'Input - Equipment'!CQ17,2)),"")</f>
        <v/>
      </c>
      <c r="CR107" s="320" t="str">
        <f>IFERROR(IF('Input - Equipment'!$G17=0,"",ROUND('Input - Equipment'!$G17*'Input - Equipment'!CR17,2)),"")</f>
        <v/>
      </c>
      <c r="CS107" s="320" t="str">
        <f>IFERROR(IF('Input - Equipment'!$G17=0,"",ROUND('Input - Equipment'!$G17*'Input - Equipment'!CS17,2)),"")</f>
        <v/>
      </c>
      <c r="CT107" s="320" t="str">
        <f>IFERROR(IF('Input - Equipment'!$G17=0,"",ROUND('Input - Equipment'!$G17*'Input - Equipment'!CT17,2)),"")</f>
        <v/>
      </c>
      <c r="CU107" s="320" t="str">
        <f>IFERROR(IF('Input - Equipment'!$G17=0,"",ROUND('Input - Equipment'!$G17*'Input - Equipment'!CU17,2)),"")</f>
        <v/>
      </c>
      <c r="CV107" s="320" t="str">
        <f>IFERROR(IF('Input - Equipment'!$G17=0,"",ROUND('Input - Equipment'!$G17*'Input - Equipment'!CV17,2)),"")</f>
        <v/>
      </c>
      <c r="CW107" s="320" t="str">
        <f>IFERROR(IF('Input - Equipment'!$G17=0,"",ROUND('Input - Equipment'!$G17*'Input - Equipment'!CW17,2)),"")</f>
        <v/>
      </c>
      <c r="CX107" s="320" t="str">
        <f>IFERROR(IF('Input - Equipment'!$G17=0,"",ROUND('Input - Equipment'!$G17*'Input - Equipment'!CX17,2)),"")</f>
        <v/>
      </c>
      <c r="CY107" s="320" t="str">
        <f>IFERROR(IF('Input - Equipment'!$G17=0,"",ROUND('Input - Equipment'!$G17*'Input - Equipment'!CY17,2)),"")</f>
        <v/>
      </c>
      <c r="CZ107" s="320" t="str">
        <f>IFERROR(IF('Input - Equipment'!$G17=0,"",ROUND('Input - Equipment'!$G17*'Input - Equipment'!CZ17,2)),"")</f>
        <v/>
      </c>
      <c r="DA107" s="320" t="str">
        <f>IFERROR(IF('Input - Equipment'!$G17=0,"",ROUND('Input - Equipment'!$G17*'Input - Equipment'!DA17,2)),"")</f>
        <v/>
      </c>
      <c r="DB107" s="320" t="str">
        <f>IFERROR(IF('Input - Equipment'!$G17=0,"",ROUND('Input - Equipment'!$G17*'Input - Equipment'!DB17,2)),"")</f>
        <v/>
      </c>
      <c r="DC107" s="320" t="str">
        <f>IFERROR(IF('Input - Equipment'!$G17=0,"",ROUND('Input - Equipment'!$G17*'Input - Equipment'!DC17,2)),"")</f>
        <v/>
      </c>
      <c r="DD107" s="320" t="str">
        <f>IFERROR(IF('Input - Equipment'!$G17=0,"",ROUND('Input - Equipment'!$G17*'Input - Equipment'!DD17,2)),"")</f>
        <v/>
      </c>
      <c r="DE107" s="320" t="str">
        <f>IFERROR(IF('Input - Equipment'!$G17=0,"",ROUND('Input - Equipment'!$G17*'Input - Equipment'!DE17,2)),"")</f>
        <v/>
      </c>
      <c r="DF107" s="320" t="str">
        <f>IFERROR(IF('Input - Equipment'!$G17=0,"",ROUND('Input - Equipment'!$G17*'Input - Equipment'!DF17,2)),"")</f>
        <v/>
      </c>
      <c r="DG107" s="320" t="str">
        <f>IFERROR(IF('Input - Equipment'!$G17=0,"",ROUND('Input - Equipment'!$G17*'Input - Equipment'!DG17,2)),"")</f>
        <v/>
      </c>
      <c r="DH107" s="320" t="str">
        <f>IFERROR(IF('Input - Equipment'!$G17=0,"",ROUND('Input - Equipment'!$G17*'Input - Equipment'!DH17,2)),"")</f>
        <v/>
      </c>
      <c r="DI107" s="320" t="str">
        <f>IFERROR(IF('Input - Equipment'!$G17=0,"",ROUND('Input - Equipment'!$G17*'Input - Equipment'!DI17,2)),"")</f>
        <v/>
      </c>
      <c r="DJ107" s="320" t="str">
        <f>IFERROR(IF('Input - Equipment'!$G17=0,"",ROUND('Input - Equipment'!$G17*'Input - Equipment'!DJ17,2)),"")</f>
        <v/>
      </c>
      <c r="DK107" s="320" t="str">
        <f>IFERROR(IF('Input - Equipment'!$G17=0,"",ROUND('Input - Equipment'!$G17*'Input - Equipment'!DK17,2)),"")</f>
        <v/>
      </c>
      <c r="DL107" s="320" t="str">
        <f>IFERROR(IF('Input - Equipment'!$G17=0,"",ROUND('Input - Equipment'!$G17*'Input - Equipment'!DL17,2)),"")</f>
        <v/>
      </c>
      <c r="DM107" s="320" t="str">
        <f>IFERROR(IF('Input - Equipment'!$G17=0,"",ROUND('Input - Equipment'!$G17*'Input - Equipment'!DM17,2)),"")</f>
        <v/>
      </c>
      <c r="DN107" s="320" t="str">
        <f>IFERROR(IF('Input - Equipment'!$G17=0,"",ROUND('Input - Equipment'!$G17*'Input - Equipment'!DN17,2)),"")</f>
        <v/>
      </c>
      <c r="DO107" s="320" t="str">
        <f>IFERROR(IF('Input - Equipment'!$G17=0,"",ROUND('Input - Equipment'!$G17*'Input - Equipment'!DO17,2)),"")</f>
        <v/>
      </c>
      <c r="DP107" s="320" t="str">
        <f>IFERROR(IF('Input - Equipment'!$G17=0,"",ROUND('Input - Equipment'!$G17*'Input - Equipment'!DP17,2)),"")</f>
        <v/>
      </c>
      <c r="DQ107" s="320" t="str">
        <f>IFERROR(IF('Input - Equipment'!$G17=0,"",ROUND('Input - Equipment'!$G17*'Input - Equipment'!DQ17,2)),"")</f>
        <v/>
      </c>
      <c r="DR107" s="320" t="str">
        <f>IFERROR(IF('Input - Equipment'!$G17=0,"",ROUND('Input - Equipment'!$G17*'Input - Equipment'!DR17,2)),"")</f>
        <v/>
      </c>
      <c r="DS107" s="320" t="str">
        <f>IFERROR(IF('Input - Equipment'!$G17=0,"",ROUND('Input - Equipment'!$G17*'Input - Equipment'!DS17,2)),"")</f>
        <v/>
      </c>
      <c r="DT107" s="320" t="str">
        <f>IFERROR(IF('Input - Equipment'!$G17=0,"",ROUND('Input - Equipment'!$G17*'Input - Equipment'!DT17,2)),"")</f>
        <v/>
      </c>
      <c r="DU107" s="320" t="str">
        <f>IFERROR(IF('Input - Equipment'!$G17=0,"",ROUND('Input - Equipment'!$G17*'Input - Equipment'!DU17,2)),"")</f>
        <v/>
      </c>
      <c r="DV107" s="320" t="str">
        <f>IFERROR(IF('Input - Equipment'!$G17=0,"",ROUND('Input - Equipment'!$G17*'Input - Equipment'!DV17,2)),"")</f>
        <v/>
      </c>
      <c r="DW107" s="320" t="str">
        <f>IFERROR(IF('Input - Equipment'!$G17=0,"",ROUND('Input - Equipment'!$G17*'Input - Equipment'!DW17,2)),"")</f>
        <v/>
      </c>
      <c r="DX107" s="320" t="str">
        <f>IFERROR(IF('Input - Equipment'!$G17=0,"",ROUND('Input - Equipment'!$G17*'Input - Equipment'!DX17,2)),"")</f>
        <v/>
      </c>
      <c r="DY107" s="320" t="str">
        <f>IFERROR(IF('Input - Equipment'!$G17=0,"",ROUND('Input - Equipment'!$G17*'Input - Equipment'!DY17,2)),"")</f>
        <v/>
      </c>
      <c r="DZ107" s="320" t="str">
        <f>IFERROR(IF('Input - Equipment'!$G17=0,"",ROUND('Input - Equipment'!$G17*'Input - Equipment'!DZ17,2)),"")</f>
        <v/>
      </c>
      <c r="EA107" s="320" t="str">
        <f>IFERROR(IF('Input - Equipment'!$G17=0,"",ROUND('Input - Equipment'!$G17*'Input - Equipment'!EA17,2)),"")</f>
        <v/>
      </c>
      <c r="EB107" s="320" t="str">
        <f>IFERROR(IF('Input - Equipment'!$G17=0,"",ROUND('Input - Equipment'!$G17*'Input - Equipment'!EB17,2)),"")</f>
        <v/>
      </c>
      <c r="EC107" s="320" t="str">
        <f>IFERROR(IF('Input - Equipment'!$G17=0,"",ROUND('Input - Equipment'!$G17*'Input - Equipment'!EC17,2)),"")</f>
        <v/>
      </c>
      <c r="ED107" s="320" t="str">
        <f>IFERROR(IF('Input - Equipment'!$G17=0,"",ROUND('Input - Equipment'!$G17*'Input - Equipment'!ED17,2)),"")</f>
        <v/>
      </c>
      <c r="EE107" s="320" t="str">
        <f>IFERROR(IF('Input - Equipment'!$G17=0,"",ROUND('Input - Equipment'!$G17*'Input - Equipment'!EE17,2)),"")</f>
        <v/>
      </c>
      <c r="EF107" s="320" t="str">
        <f>IFERROR(IF('Input - Equipment'!$G17=0,"",ROUND('Input - Equipment'!$G17*'Input - Equipment'!EF17,2)),"")</f>
        <v/>
      </c>
      <c r="EG107" s="320" t="str">
        <f>IFERROR(IF('Input - Equipment'!$G17=0,"",ROUND('Input - Equipment'!$G17*'Input - Equipment'!EG17,2)),"")</f>
        <v/>
      </c>
      <c r="EH107" s="320" t="str">
        <f>IFERROR(IF('Input - Equipment'!$G17=0,"",ROUND('Input - Equipment'!$G17*'Input - Equipment'!EH17,2)),"")</f>
        <v/>
      </c>
      <c r="EI107" s="320" t="str">
        <f>IFERROR(IF('Input - Equipment'!$G17=0,"",ROUND('Input - Equipment'!$G17*'Input - Equipment'!EI17,2)),"")</f>
        <v/>
      </c>
      <c r="EJ107" s="320" t="str">
        <f>IFERROR(IF('Input - Equipment'!$G17=0,"",ROUND('Input - Equipment'!$G17*'Input - Equipment'!EJ17,2)),"")</f>
        <v/>
      </c>
      <c r="EK107" s="320" t="str">
        <f>IFERROR(IF('Input - Equipment'!$G17=0,"",ROUND('Input - Equipment'!$G17*'Input - Equipment'!EK17,2)),"")</f>
        <v/>
      </c>
      <c r="EL107" s="320" t="str">
        <f>IFERROR(IF('Input - Equipment'!$G17=0,"",ROUND('Input - Equipment'!$G17*'Input - Equipment'!EL17,2)),"")</f>
        <v/>
      </c>
      <c r="EM107" s="320" t="str">
        <f>IFERROR(IF('Input - Equipment'!$G17=0,"",ROUND('Input - Equipment'!$G17*'Input - Equipment'!EM17,2)),"")</f>
        <v/>
      </c>
      <c r="EN107" s="320" t="str">
        <f>IFERROR(IF('Input - Equipment'!$G17=0,"",ROUND('Input - Equipment'!$G17*'Input - Equipment'!EN17,2)),"")</f>
        <v/>
      </c>
      <c r="EO107" s="320" t="str">
        <f>IFERROR(IF('Input - Equipment'!$G17=0,"",ROUND('Input - Equipment'!$G17*'Input - Equipment'!EO17,2)),"")</f>
        <v/>
      </c>
      <c r="EP107" s="320" t="str">
        <f>IFERROR(IF('Input - Equipment'!$G17=0,"",ROUND('Input - Equipment'!$G17*'Input - Equipment'!EP17,2)),"")</f>
        <v/>
      </c>
      <c r="EQ107" s="320" t="str">
        <f>IFERROR(IF('Input - Equipment'!$G17=0,"",ROUND('Input - Equipment'!$G17*'Input - Equipment'!EQ17,2)),"")</f>
        <v/>
      </c>
      <c r="ER107" s="320" t="str">
        <f>IFERROR(IF('Input - Equipment'!$G17=0,"",ROUND('Input - Equipment'!$G17*'Input - Equipment'!ER17,2)),"")</f>
        <v/>
      </c>
      <c r="ES107" s="320" t="str">
        <f>IFERROR(IF('Input - Equipment'!$G17=0,"",ROUND('Input - Equipment'!$G17*'Input - Equipment'!ES17,2)),"")</f>
        <v/>
      </c>
    </row>
    <row r="108" spans="1:149 16383:16383" s="8" customFormat="1">
      <c r="A108" s="853" t="str">
        <f>IF('Input - Equipment'!B18=0,"",_xlfn.CONCAT('Input - Equipment'!A18,"      /      ",'Input - Equipment'!B18))</f>
        <v/>
      </c>
      <c r="B108" s="854"/>
      <c r="C108" s="869"/>
      <c r="D108" s="334" t="str">
        <f>IF('Input - Equipment'!C18=0,"",'Input - Equipment'!C18)</f>
        <v/>
      </c>
      <c r="E108" s="335" t="str">
        <f>IF('Input - Equipment'!D18=0,"",'Input - Equipment'!D18)</f>
        <v/>
      </c>
      <c r="F108" s="335" t="str">
        <f>IF('Input - Equipment'!F18=0,"",'Input - Equipment'!F18)</f>
        <v/>
      </c>
      <c r="G108" s="336" t="str">
        <f>IF('Input - Equipment'!E18=0,"",'Input - Equipment'!E18)</f>
        <v/>
      </c>
      <c r="H108" s="335" t="str">
        <f>IF('Input - Equipment'!G18=0,"",'Input - Equipment'!G18)</f>
        <v/>
      </c>
      <c r="I108" s="320" t="str">
        <f>IFERROR(IF('Input - Equipment'!$G18=0,"",ROUND('Input - Equipment'!$G18*'Input - Equipment'!I18,2)),"")</f>
        <v/>
      </c>
      <c r="J108" s="320" t="str">
        <f>IFERROR(IF('Input - Equipment'!$G18=0,"",ROUND('Input - Equipment'!$G18*'Input - Equipment'!J18,2)),"")</f>
        <v/>
      </c>
      <c r="K108" s="320" t="str">
        <f>IFERROR(IF('Input - Equipment'!$G18=0,"",ROUND('Input - Equipment'!$G18*'Input - Equipment'!K18,2)),"")</f>
        <v/>
      </c>
      <c r="L108" s="320" t="str">
        <f>IFERROR(IF('Input - Equipment'!$G18=0,"",ROUND('Input - Equipment'!$G18*'Input - Equipment'!L18,2)),"")</f>
        <v/>
      </c>
      <c r="M108" s="320" t="str">
        <f>IFERROR(IF('Input - Equipment'!$G18=0,"",ROUND('Input - Equipment'!$G18*'Input - Equipment'!M18,2)),"")</f>
        <v/>
      </c>
      <c r="N108" s="320" t="str">
        <f>IFERROR(IF('Input - Equipment'!$G18=0,"",ROUND('Input - Equipment'!$G18*'Input - Equipment'!N18,2)),"")</f>
        <v/>
      </c>
      <c r="O108" s="320" t="str">
        <f>IFERROR(IF('Input - Equipment'!$G18=0,"",ROUND('Input - Equipment'!$G18*'Input - Equipment'!O18,2)),"")</f>
        <v/>
      </c>
      <c r="P108" s="320" t="str">
        <f>IFERROR(IF('Input - Equipment'!$G18=0,"",ROUND('Input - Equipment'!$G18*'Input - Equipment'!P18,2)),"")</f>
        <v/>
      </c>
      <c r="Q108" s="320" t="str">
        <f>IFERROR(IF('Input - Equipment'!$G18=0,"",ROUND('Input - Equipment'!$G18*'Input - Equipment'!Q18,2)),"")</f>
        <v/>
      </c>
      <c r="R108" s="320" t="str">
        <f>IFERROR(IF('Input - Equipment'!$G18=0,"",ROUND('Input - Equipment'!$G18*'Input - Equipment'!R18,2)),"")</f>
        <v/>
      </c>
      <c r="S108" s="320" t="str">
        <f>IFERROR(IF('Input - Equipment'!$G18=0,"",ROUND('Input - Equipment'!$G18*'Input - Equipment'!S18,2)),"")</f>
        <v/>
      </c>
      <c r="T108" s="320" t="str">
        <f>IFERROR(IF('Input - Equipment'!$G18=0,"",ROUND('Input - Equipment'!$G18*'Input - Equipment'!T18,2)),"")</f>
        <v/>
      </c>
      <c r="U108" s="320" t="str">
        <f>IFERROR(IF('Input - Equipment'!$G18=0,"",ROUND('Input - Equipment'!$G18*'Input - Equipment'!U18,2)),"")</f>
        <v/>
      </c>
      <c r="V108" s="320" t="str">
        <f>IFERROR(IF('Input - Equipment'!$G18=0,"",ROUND('Input - Equipment'!$G18*'Input - Equipment'!V18,2)),"")</f>
        <v/>
      </c>
      <c r="W108" s="320" t="str">
        <f>IFERROR(IF('Input - Equipment'!$G18=0,"",ROUND('Input - Equipment'!$G18*'Input - Equipment'!W18,2)),"")</f>
        <v/>
      </c>
      <c r="X108" s="320" t="str">
        <f>IFERROR(IF('Input - Equipment'!$G18=0,"",ROUND('Input - Equipment'!$G18*'Input - Equipment'!X18,2)),"")</f>
        <v/>
      </c>
      <c r="Y108" s="320" t="str">
        <f>IFERROR(IF('Input - Equipment'!$G18=0,"",ROUND('Input - Equipment'!$G18*'Input - Equipment'!Y18,2)),"")</f>
        <v/>
      </c>
      <c r="Z108" s="320" t="str">
        <f>IFERROR(IF('Input - Equipment'!$G18=0,"",ROUND('Input - Equipment'!$G18*'Input - Equipment'!Z18,2)),"")</f>
        <v/>
      </c>
      <c r="AA108" s="320" t="str">
        <f>IFERROR(IF('Input - Equipment'!$G18=0,"",ROUND('Input - Equipment'!$G18*'Input - Equipment'!AA18,2)),"")</f>
        <v/>
      </c>
      <c r="AB108" s="320" t="str">
        <f>IFERROR(IF('Input - Equipment'!$G18=0,"",ROUND('Input - Equipment'!$G18*'Input - Equipment'!AB18,2)),"")</f>
        <v/>
      </c>
      <c r="AC108" s="320" t="str">
        <f>IFERROR(IF('Input - Equipment'!$G18=0,"",ROUND('Input - Equipment'!$G18*'Input - Equipment'!AC18,2)),"")</f>
        <v/>
      </c>
      <c r="AD108" s="320" t="str">
        <f>IFERROR(IF('Input - Equipment'!$G18=0,"",ROUND('Input - Equipment'!$G18*'Input - Equipment'!AD18,2)),"")</f>
        <v/>
      </c>
      <c r="AE108" s="320" t="str">
        <f>IFERROR(IF('Input - Equipment'!$G18=0,"",ROUND('Input - Equipment'!$G18*'Input - Equipment'!AE18,2)),"")</f>
        <v/>
      </c>
      <c r="AF108" s="320" t="str">
        <f>IFERROR(IF('Input - Equipment'!$G18=0,"",ROUND('Input - Equipment'!$G18*'Input - Equipment'!AF18,2)),"")</f>
        <v/>
      </c>
      <c r="AG108" s="320" t="str">
        <f>IFERROR(IF('Input - Equipment'!$G18=0,"",ROUND('Input - Equipment'!$G18*'Input - Equipment'!AG18,2)),"")</f>
        <v/>
      </c>
      <c r="AH108" s="320" t="str">
        <f>IFERROR(IF('Input - Equipment'!$G18=0,"",ROUND('Input - Equipment'!$G18*'Input - Equipment'!AH18,2)),"")</f>
        <v/>
      </c>
      <c r="AI108" s="320" t="str">
        <f>IFERROR(IF('Input - Equipment'!$G18=0,"",ROUND('Input - Equipment'!$G18*'Input - Equipment'!AI18,2)),"")</f>
        <v/>
      </c>
      <c r="AJ108" s="320" t="str">
        <f>IFERROR(IF('Input - Equipment'!$G18=0,"",ROUND('Input - Equipment'!$G18*'Input - Equipment'!AJ18,2)),"")</f>
        <v/>
      </c>
      <c r="AK108" s="320" t="str">
        <f>IFERROR(IF('Input - Equipment'!$G18=0,"",ROUND('Input - Equipment'!$G18*'Input - Equipment'!AK18,2)),"")</f>
        <v/>
      </c>
      <c r="AL108" s="320" t="str">
        <f>IFERROR(IF('Input - Equipment'!$G18=0,"",ROUND('Input - Equipment'!$G18*'Input - Equipment'!AL18,2)),"")</f>
        <v/>
      </c>
      <c r="AM108" s="320" t="str">
        <f>IFERROR(IF('Input - Equipment'!$G18=0,"",ROUND('Input - Equipment'!$G18*'Input - Equipment'!AM18,2)),"")</f>
        <v/>
      </c>
      <c r="AN108" s="320" t="str">
        <f>IFERROR(IF('Input - Equipment'!$G18=0,"",ROUND('Input - Equipment'!$G18*'Input - Equipment'!AN18,2)),"")</f>
        <v/>
      </c>
      <c r="AO108" s="320" t="str">
        <f>IFERROR(IF('Input - Equipment'!$G18=0,"",ROUND('Input - Equipment'!$G18*'Input - Equipment'!AO18,2)),"")</f>
        <v/>
      </c>
      <c r="AP108" s="320" t="str">
        <f>IFERROR(IF('Input - Equipment'!$G18=0,"",ROUND('Input - Equipment'!$G18*'Input - Equipment'!AP18,2)),"")</f>
        <v/>
      </c>
      <c r="AQ108" s="320" t="str">
        <f>IFERROR(IF('Input - Equipment'!$G18=0,"",ROUND('Input - Equipment'!$G18*'Input - Equipment'!AQ18,2)),"")</f>
        <v/>
      </c>
      <c r="AR108" s="320" t="str">
        <f>IFERROR(IF('Input - Equipment'!$G18=0,"",ROUND('Input - Equipment'!$G18*'Input - Equipment'!AR18,2)),"")</f>
        <v/>
      </c>
      <c r="AS108" s="320" t="str">
        <f>IFERROR(IF('Input - Equipment'!$G18=0,"",ROUND('Input - Equipment'!$G18*'Input - Equipment'!AS18,2)),"")</f>
        <v/>
      </c>
      <c r="AT108" s="320" t="str">
        <f>IFERROR(IF('Input - Equipment'!$G18=0,"",ROUND('Input - Equipment'!$G18*'Input - Equipment'!AT18,2)),"")</f>
        <v/>
      </c>
      <c r="AU108" s="320" t="str">
        <f>IFERROR(IF('Input - Equipment'!$G18=0,"",ROUND('Input - Equipment'!$G18*'Input - Equipment'!AU18,2)),"")</f>
        <v/>
      </c>
      <c r="AV108" s="320" t="str">
        <f>IFERROR(IF('Input - Equipment'!$G18=0,"",ROUND('Input - Equipment'!$G18*'Input - Equipment'!AV18,2)),"")</f>
        <v/>
      </c>
      <c r="AW108" s="320" t="str">
        <f>IFERROR(IF('Input - Equipment'!$G18=0,"",ROUND('Input - Equipment'!$G18*'Input - Equipment'!AW18,2)),"")</f>
        <v/>
      </c>
      <c r="AX108" s="320" t="str">
        <f>IFERROR(IF('Input - Equipment'!$G18=0,"",ROUND('Input - Equipment'!$G18*'Input - Equipment'!AX18,2)),"")</f>
        <v/>
      </c>
      <c r="AY108" s="320" t="str">
        <f>IFERROR(IF('Input - Equipment'!$G18=0,"",ROUND('Input - Equipment'!$G18*'Input - Equipment'!AY18,2)),"")</f>
        <v/>
      </c>
      <c r="AZ108" s="320" t="str">
        <f>IFERROR(IF('Input - Equipment'!$G18=0,"",ROUND('Input - Equipment'!$G18*'Input - Equipment'!AZ18,2)),"")</f>
        <v/>
      </c>
      <c r="BA108" s="320" t="str">
        <f>IFERROR(IF('Input - Equipment'!$G18=0,"",ROUND('Input - Equipment'!$G18*'Input - Equipment'!BA18,2)),"")</f>
        <v/>
      </c>
      <c r="BB108" s="320" t="str">
        <f>IFERROR(IF('Input - Equipment'!$G18=0,"",ROUND('Input - Equipment'!$G18*'Input - Equipment'!BB18,2)),"")</f>
        <v/>
      </c>
      <c r="BC108" s="320" t="str">
        <f>IFERROR(IF('Input - Equipment'!$G18=0,"",ROUND('Input - Equipment'!$G18*'Input - Equipment'!BC18,2)),"")</f>
        <v/>
      </c>
      <c r="BD108" s="320" t="str">
        <f>IFERROR(IF('Input - Equipment'!$G18=0,"",ROUND('Input - Equipment'!$G18*'Input - Equipment'!BD18,2)),"")</f>
        <v/>
      </c>
      <c r="BE108" s="320" t="str">
        <f>IFERROR(IF('Input - Equipment'!$G18=0,"",ROUND('Input - Equipment'!$G18*'Input - Equipment'!BE18,2)),"")</f>
        <v/>
      </c>
      <c r="BF108" s="320" t="str">
        <f>IFERROR(IF('Input - Equipment'!$G18=0,"",ROUND('Input - Equipment'!$G18*'Input - Equipment'!BF18,2)),"")</f>
        <v/>
      </c>
      <c r="BG108" s="320" t="str">
        <f>IFERROR(IF('Input - Equipment'!$G18=0,"",ROUND('Input - Equipment'!$G18*'Input - Equipment'!BG18,2)),"")</f>
        <v/>
      </c>
      <c r="BH108" s="320" t="str">
        <f>IFERROR(IF('Input - Equipment'!$G18=0,"",ROUND('Input - Equipment'!$G18*'Input - Equipment'!BH18,2)),"")</f>
        <v/>
      </c>
      <c r="BI108" s="320" t="str">
        <f>IFERROR(IF('Input - Equipment'!$G18=0,"",ROUND('Input - Equipment'!$G18*'Input - Equipment'!BI18,2)),"")</f>
        <v/>
      </c>
      <c r="BJ108" s="320" t="str">
        <f>IFERROR(IF('Input - Equipment'!$G18=0,"",ROUND('Input - Equipment'!$G18*'Input - Equipment'!BJ18,2)),"")</f>
        <v/>
      </c>
      <c r="BK108" s="320" t="str">
        <f>IFERROR(IF('Input - Equipment'!$G18=0,"",ROUND('Input - Equipment'!$G18*'Input - Equipment'!BK18,2)),"")</f>
        <v/>
      </c>
      <c r="BL108" s="320" t="str">
        <f>IFERROR(IF('Input - Equipment'!$G18=0,"",ROUND('Input - Equipment'!$G18*'Input - Equipment'!BL18,2)),"")</f>
        <v/>
      </c>
      <c r="BM108" s="320" t="str">
        <f>IFERROR(IF('Input - Equipment'!$G18=0,"",ROUND('Input - Equipment'!$G18*'Input - Equipment'!BM18,2)),"")</f>
        <v/>
      </c>
      <c r="BN108" s="320" t="str">
        <f>IFERROR(IF('Input - Equipment'!$G18=0,"",ROUND('Input - Equipment'!$G18*'Input - Equipment'!BN18,2)),"")</f>
        <v/>
      </c>
      <c r="BO108" s="320" t="str">
        <f>IFERROR(IF('Input - Equipment'!$G18=0,"",ROUND('Input - Equipment'!$G18*'Input - Equipment'!BO18,2)),"")</f>
        <v/>
      </c>
      <c r="BP108" s="320" t="str">
        <f>IFERROR(IF('Input - Equipment'!$G18=0,"",ROUND('Input - Equipment'!$G18*'Input - Equipment'!BP18,2)),"")</f>
        <v/>
      </c>
      <c r="BQ108" s="320" t="str">
        <f>IFERROR(IF('Input - Equipment'!$G18=0,"",ROUND('Input - Equipment'!$G18*'Input - Equipment'!BQ18,2)),"")</f>
        <v/>
      </c>
      <c r="BR108" s="320" t="str">
        <f>IFERROR(IF('Input - Equipment'!$G18=0,"",ROUND('Input - Equipment'!$G18*'Input - Equipment'!BR18,2)),"")</f>
        <v/>
      </c>
      <c r="BS108" s="320" t="str">
        <f>IFERROR(IF('Input - Equipment'!$G18=0,"",ROUND('Input - Equipment'!$G18*'Input - Equipment'!BS18,2)),"")</f>
        <v/>
      </c>
      <c r="BT108" s="320" t="str">
        <f>IFERROR(IF('Input - Equipment'!$G18=0,"",ROUND('Input - Equipment'!$G18*'Input - Equipment'!BT18,2)),"")</f>
        <v/>
      </c>
      <c r="BU108" s="320" t="str">
        <f>IFERROR(IF('Input - Equipment'!$G18=0,"",ROUND('Input - Equipment'!$G18*'Input - Equipment'!BU18,2)),"")</f>
        <v/>
      </c>
      <c r="BV108" s="320" t="str">
        <f>IFERROR(IF('Input - Equipment'!$G18=0,"",ROUND('Input - Equipment'!$G18*'Input - Equipment'!BV18,2)),"")</f>
        <v/>
      </c>
      <c r="BW108" s="320" t="str">
        <f>IFERROR(IF('Input - Equipment'!$G18=0,"",ROUND('Input - Equipment'!$G18*'Input - Equipment'!BW18,2)),"")</f>
        <v/>
      </c>
      <c r="BX108" s="320" t="str">
        <f>IFERROR(IF('Input - Equipment'!$G18=0,"",ROUND('Input - Equipment'!$G18*'Input - Equipment'!BX18,2)),"")</f>
        <v/>
      </c>
      <c r="BY108" s="320" t="str">
        <f>IFERROR(IF('Input - Equipment'!$G18=0,"",ROUND('Input - Equipment'!$G18*'Input - Equipment'!BY18,2)),"")</f>
        <v/>
      </c>
      <c r="BZ108" s="320" t="str">
        <f>IFERROR(IF('Input - Equipment'!$G18=0,"",ROUND('Input - Equipment'!$G18*'Input - Equipment'!BZ18,2)),"")</f>
        <v/>
      </c>
      <c r="CA108" s="320" t="str">
        <f>IFERROR(IF('Input - Equipment'!$G18=0,"",ROUND('Input - Equipment'!$G18*'Input - Equipment'!CA18,2)),"")</f>
        <v/>
      </c>
      <c r="CB108" s="320" t="str">
        <f>IFERROR(IF('Input - Equipment'!$G18=0,"",ROUND('Input - Equipment'!$G18*'Input - Equipment'!CB18,2)),"")</f>
        <v/>
      </c>
      <c r="CC108" s="320" t="str">
        <f>IFERROR(IF('Input - Equipment'!$G18=0,"",ROUND('Input - Equipment'!$G18*'Input - Equipment'!CC18,2)),"")</f>
        <v/>
      </c>
      <c r="CD108" s="320" t="str">
        <f>IFERROR(IF('Input - Equipment'!$G18=0,"",ROUND('Input - Equipment'!$G18*'Input - Equipment'!CD18,2)),"")</f>
        <v/>
      </c>
      <c r="CE108" s="320" t="str">
        <f>IFERROR(IF('Input - Equipment'!$G18=0,"",ROUND('Input - Equipment'!$G18*'Input - Equipment'!CE18,2)),"")</f>
        <v/>
      </c>
      <c r="CF108" s="320" t="str">
        <f>IFERROR(IF('Input - Equipment'!$G18=0,"",ROUND('Input - Equipment'!$G18*'Input - Equipment'!CF18,2)),"")</f>
        <v/>
      </c>
      <c r="CG108" s="320" t="str">
        <f>IFERROR(IF('Input - Equipment'!$G18=0,"",ROUND('Input - Equipment'!$G18*'Input - Equipment'!CG18,2)),"")</f>
        <v/>
      </c>
      <c r="CH108" s="320" t="str">
        <f>IFERROR(IF('Input - Equipment'!$G18=0,"",ROUND('Input - Equipment'!$G18*'Input - Equipment'!CH18,2)),"")</f>
        <v/>
      </c>
      <c r="CI108" s="320" t="str">
        <f>IFERROR(IF('Input - Equipment'!$G18=0,"",ROUND('Input - Equipment'!$G18*'Input - Equipment'!CI18,2)),"")</f>
        <v/>
      </c>
      <c r="CJ108" s="320" t="str">
        <f>IFERROR(IF('Input - Equipment'!$G18=0,"",ROUND('Input - Equipment'!$G18*'Input - Equipment'!CJ18,2)),"")</f>
        <v/>
      </c>
      <c r="CK108" s="320" t="str">
        <f>IFERROR(IF('Input - Equipment'!$G18=0,"",ROUND('Input - Equipment'!$G18*'Input - Equipment'!CK18,2)),"")</f>
        <v/>
      </c>
      <c r="CL108" s="320" t="str">
        <f>IFERROR(IF('Input - Equipment'!$G18=0,"",ROUND('Input - Equipment'!$G18*'Input - Equipment'!CL18,2)),"")</f>
        <v/>
      </c>
      <c r="CM108" s="320" t="str">
        <f>IFERROR(IF('Input - Equipment'!$G18=0,"",ROUND('Input - Equipment'!$G18*'Input - Equipment'!CM18,2)),"")</f>
        <v/>
      </c>
      <c r="CN108" s="320" t="str">
        <f>IFERROR(IF('Input - Equipment'!$G18=0,"",ROUND('Input - Equipment'!$G18*'Input - Equipment'!CN18,2)),"")</f>
        <v/>
      </c>
      <c r="CO108" s="320" t="str">
        <f>IFERROR(IF('Input - Equipment'!$G18=0,"",ROUND('Input - Equipment'!$G18*'Input - Equipment'!CO18,2)),"")</f>
        <v/>
      </c>
      <c r="CP108" s="320" t="str">
        <f>IFERROR(IF('Input - Equipment'!$G18=0,"",ROUND('Input - Equipment'!$G18*'Input - Equipment'!CP18,2)),"")</f>
        <v/>
      </c>
      <c r="CQ108" s="320" t="str">
        <f>IFERROR(IF('Input - Equipment'!$G18=0,"",ROUND('Input - Equipment'!$G18*'Input - Equipment'!CQ18,2)),"")</f>
        <v/>
      </c>
      <c r="CR108" s="320" t="str">
        <f>IFERROR(IF('Input - Equipment'!$G18=0,"",ROUND('Input - Equipment'!$G18*'Input - Equipment'!CR18,2)),"")</f>
        <v/>
      </c>
      <c r="CS108" s="320" t="str">
        <f>IFERROR(IF('Input - Equipment'!$G18=0,"",ROUND('Input - Equipment'!$G18*'Input - Equipment'!CS18,2)),"")</f>
        <v/>
      </c>
      <c r="CT108" s="320" t="str">
        <f>IFERROR(IF('Input - Equipment'!$G18=0,"",ROUND('Input - Equipment'!$G18*'Input - Equipment'!CT18,2)),"")</f>
        <v/>
      </c>
      <c r="CU108" s="320" t="str">
        <f>IFERROR(IF('Input - Equipment'!$G18=0,"",ROUND('Input - Equipment'!$G18*'Input - Equipment'!CU18,2)),"")</f>
        <v/>
      </c>
      <c r="CV108" s="320" t="str">
        <f>IFERROR(IF('Input - Equipment'!$G18=0,"",ROUND('Input - Equipment'!$G18*'Input - Equipment'!CV18,2)),"")</f>
        <v/>
      </c>
      <c r="CW108" s="320" t="str">
        <f>IFERROR(IF('Input - Equipment'!$G18=0,"",ROUND('Input - Equipment'!$G18*'Input - Equipment'!CW18,2)),"")</f>
        <v/>
      </c>
      <c r="CX108" s="320" t="str">
        <f>IFERROR(IF('Input - Equipment'!$G18=0,"",ROUND('Input - Equipment'!$G18*'Input - Equipment'!CX18,2)),"")</f>
        <v/>
      </c>
      <c r="CY108" s="320" t="str">
        <f>IFERROR(IF('Input - Equipment'!$G18=0,"",ROUND('Input - Equipment'!$G18*'Input - Equipment'!CY18,2)),"")</f>
        <v/>
      </c>
      <c r="CZ108" s="320" t="str">
        <f>IFERROR(IF('Input - Equipment'!$G18=0,"",ROUND('Input - Equipment'!$G18*'Input - Equipment'!CZ18,2)),"")</f>
        <v/>
      </c>
      <c r="DA108" s="320" t="str">
        <f>IFERROR(IF('Input - Equipment'!$G18=0,"",ROUND('Input - Equipment'!$G18*'Input - Equipment'!DA18,2)),"")</f>
        <v/>
      </c>
      <c r="DB108" s="320" t="str">
        <f>IFERROR(IF('Input - Equipment'!$G18=0,"",ROUND('Input - Equipment'!$G18*'Input - Equipment'!DB18,2)),"")</f>
        <v/>
      </c>
      <c r="DC108" s="320" t="str">
        <f>IFERROR(IF('Input - Equipment'!$G18=0,"",ROUND('Input - Equipment'!$G18*'Input - Equipment'!DC18,2)),"")</f>
        <v/>
      </c>
      <c r="DD108" s="320" t="str">
        <f>IFERROR(IF('Input - Equipment'!$G18=0,"",ROUND('Input - Equipment'!$G18*'Input - Equipment'!DD18,2)),"")</f>
        <v/>
      </c>
      <c r="DE108" s="320" t="str">
        <f>IFERROR(IF('Input - Equipment'!$G18=0,"",ROUND('Input - Equipment'!$G18*'Input - Equipment'!DE18,2)),"")</f>
        <v/>
      </c>
      <c r="DF108" s="320" t="str">
        <f>IFERROR(IF('Input - Equipment'!$G18=0,"",ROUND('Input - Equipment'!$G18*'Input - Equipment'!DF18,2)),"")</f>
        <v/>
      </c>
      <c r="DG108" s="320" t="str">
        <f>IFERROR(IF('Input - Equipment'!$G18=0,"",ROUND('Input - Equipment'!$G18*'Input - Equipment'!DG18,2)),"")</f>
        <v/>
      </c>
      <c r="DH108" s="320" t="str">
        <f>IFERROR(IF('Input - Equipment'!$G18=0,"",ROUND('Input - Equipment'!$G18*'Input - Equipment'!DH18,2)),"")</f>
        <v/>
      </c>
      <c r="DI108" s="320" t="str">
        <f>IFERROR(IF('Input - Equipment'!$G18=0,"",ROUND('Input - Equipment'!$G18*'Input - Equipment'!DI18,2)),"")</f>
        <v/>
      </c>
      <c r="DJ108" s="320" t="str">
        <f>IFERROR(IF('Input - Equipment'!$G18=0,"",ROUND('Input - Equipment'!$G18*'Input - Equipment'!DJ18,2)),"")</f>
        <v/>
      </c>
      <c r="DK108" s="320" t="str">
        <f>IFERROR(IF('Input - Equipment'!$G18=0,"",ROUND('Input - Equipment'!$G18*'Input - Equipment'!DK18,2)),"")</f>
        <v/>
      </c>
      <c r="DL108" s="320" t="str">
        <f>IFERROR(IF('Input - Equipment'!$G18=0,"",ROUND('Input - Equipment'!$G18*'Input - Equipment'!DL18,2)),"")</f>
        <v/>
      </c>
      <c r="DM108" s="320" t="str">
        <f>IFERROR(IF('Input - Equipment'!$G18=0,"",ROUND('Input - Equipment'!$G18*'Input - Equipment'!DM18,2)),"")</f>
        <v/>
      </c>
      <c r="DN108" s="320" t="str">
        <f>IFERROR(IF('Input - Equipment'!$G18=0,"",ROUND('Input - Equipment'!$G18*'Input - Equipment'!DN18,2)),"")</f>
        <v/>
      </c>
      <c r="DO108" s="320" t="str">
        <f>IFERROR(IF('Input - Equipment'!$G18=0,"",ROUND('Input - Equipment'!$G18*'Input - Equipment'!DO18,2)),"")</f>
        <v/>
      </c>
      <c r="DP108" s="320" t="str">
        <f>IFERROR(IF('Input - Equipment'!$G18=0,"",ROUND('Input - Equipment'!$G18*'Input - Equipment'!DP18,2)),"")</f>
        <v/>
      </c>
      <c r="DQ108" s="320" t="str">
        <f>IFERROR(IF('Input - Equipment'!$G18=0,"",ROUND('Input - Equipment'!$G18*'Input - Equipment'!DQ18,2)),"")</f>
        <v/>
      </c>
      <c r="DR108" s="320" t="str">
        <f>IFERROR(IF('Input - Equipment'!$G18=0,"",ROUND('Input - Equipment'!$G18*'Input - Equipment'!DR18,2)),"")</f>
        <v/>
      </c>
      <c r="DS108" s="320" t="str">
        <f>IFERROR(IF('Input - Equipment'!$G18=0,"",ROUND('Input - Equipment'!$G18*'Input - Equipment'!DS18,2)),"")</f>
        <v/>
      </c>
      <c r="DT108" s="320" t="str">
        <f>IFERROR(IF('Input - Equipment'!$G18=0,"",ROUND('Input - Equipment'!$G18*'Input - Equipment'!DT18,2)),"")</f>
        <v/>
      </c>
      <c r="DU108" s="320" t="str">
        <f>IFERROR(IF('Input - Equipment'!$G18=0,"",ROUND('Input - Equipment'!$G18*'Input - Equipment'!DU18,2)),"")</f>
        <v/>
      </c>
      <c r="DV108" s="320" t="str">
        <f>IFERROR(IF('Input - Equipment'!$G18=0,"",ROUND('Input - Equipment'!$G18*'Input - Equipment'!DV18,2)),"")</f>
        <v/>
      </c>
      <c r="DW108" s="320" t="str">
        <f>IFERROR(IF('Input - Equipment'!$G18=0,"",ROUND('Input - Equipment'!$G18*'Input - Equipment'!DW18,2)),"")</f>
        <v/>
      </c>
      <c r="DX108" s="320" t="str">
        <f>IFERROR(IF('Input - Equipment'!$G18=0,"",ROUND('Input - Equipment'!$G18*'Input - Equipment'!DX18,2)),"")</f>
        <v/>
      </c>
      <c r="DY108" s="320" t="str">
        <f>IFERROR(IF('Input - Equipment'!$G18=0,"",ROUND('Input - Equipment'!$G18*'Input - Equipment'!DY18,2)),"")</f>
        <v/>
      </c>
      <c r="DZ108" s="320" t="str">
        <f>IFERROR(IF('Input - Equipment'!$G18=0,"",ROUND('Input - Equipment'!$G18*'Input - Equipment'!DZ18,2)),"")</f>
        <v/>
      </c>
      <c r="EA108" s="320" t="str">
        <f>IFERROR(IF('Input - Equipment'!$G18=0,"",ROUND('Input - Equipment'!$G18*'Input - Equipment'!EA18,2)),"")</f>
        <v/>
      </c>
      <c r="EB108" s="320" t="str">
        <f>IFERROR(IF('Input - Equipment'!$G18=0,"",ROUND('Input - Equipment'!$G18*'Input - Equipment'!EB18,2)),"")</f>
        <v/>
      </c>
      <c r="EC108" s="320" t="str">
        <f>IFERROR(IF('Input - Equipment'!$G18=0,"",ROUND('Input - Equipment'!$G18*'Input - Equipment'!EC18,2)),"")</f>
        <v/>
      </c>
      <c r="ED108" s="320" t="str">
        <f>IFERROR(IF('Input - Equipment'!$G18=0,"",ROUND('Input - Equipment'!$G18*'Input - Equipment'!ED18,2)),"")</f>
        <v/>
      </c>
      <c r="EE108" s="320" t="str">
        <f>IFERROR(IF('Input - Equipment'!$G18=0,"",ROUND('Input - Equipment'!$G18*'Input - Equipment'!EE18,2)),"")</f>
        <v/>
      </c>
      <c r="EF108" s="320" t="str">
        <f>IFERROR(IF('Input - Equipment'!$G18=0,"",ROUND('Input - Equipment'!$G18*'Input - Equipment'!EF18,2)),"")</f>
        <v/>
      </c>
      <c r="EG108" s="320" t="str">
        <f>IFERROR(IF('Input - Equipment'!$G18=0,"",ROUND('Input - Equipment'!$G18*'Input - Equipment'!EG18,2)),"")</f>
        <v/>
      </c>
      <c r="EH108" s="320" t="str">
        <f>IFERROR(IF('Input - Equipment'!$G18=0,"",ROUND('Input - Equipment'!$G18*'Input - Equipment'!EH18,2)),"")</f>
        <v/>
      </c>
      <c r="EI108" s="320" t="str">
        <f>IFERROR(IF('Input - Equipment'!$G18=0,"",ROUND('Input - Equipment'!$G18*'Input - Equipment'!EI18,2)),"")</f>
        <v/>
      </c>
      <c r="EJ108" s="320" t="str">
        <f>IFERROR(IF('Input - Equipment'!$G18=0,"",ROUND('Input - Equipment'!$G18*'Input - Equipment'!EJ18,2)),"")</f>
        <v/>
      </c>
      <c r="EK108" s="320" t="str">
        <f>IFERROR(IF('Input - Equipment'!$G18=0,"",ROUND('Input - Equipment'!$G18*'Input - Equipment'!EK18,2)),"")</f>
        <v/>
      </c>
      <c r="EL108" s="320" t="str">
        <f>IFERROR(IF('Input - Equipment'!$G18=0,"",ROUND('Input - Equipment'!$G18*'Input - Equipment'!EL18,2)),"")</f>
        <v/>
      </c>
      <c r="EM108" s="320" t="str">
        <f>IFERROR(IF('Input - Equipment'!$G18=0,"",ROUND('Input - Equipment'!$G18*'Input - Equipment'!EM18,2)),"")</f>
        <v/>
      </c>
      <c r="EN108" s="320" t="str">
        <f>IFERROR(IF('Input - Equipment'!$G18=0,"",ROUND('Input - Equipment'!$G18*'Input - Equipment'!EN18,2)),"")</f>
        <v/>
      </c>
      <c r="EO108" s="320" t="str">
        <f>IFERROR(IF('Input - Equipment'!$G18=0,"",ROUND('Input - Equipment'!$G18*'Input - Equipment'!EO18,2)),"")</f>
        <v/>
      </c>
      <c r="EP108" s="320" t="str">
        <f>IFERROR(IF('Input - Equipment'!$G18=0,"",ROUND('Input - Equipment'!$G18*'Input - Equipment'!EP18,2)),"")</f>
        <v/>
      </c>
      <c r="EQ108" s="320" t="str">
        <f>IFERROR(IF('Input - Equipment'!$G18=0,"",ROUND('Input - Equipment'!$G18*'Input - Equipment'!EQ18,2)),"")</f>
        <v/>
      </c>
      <c r="ER108" s="320" t="str">
        <f>IFERROR(IF('Input - Equipment'!$G18=0,"",ROUND('Input - Equipment'!$G18*'Input - Equipment'!ER18,2)),"")</f>
        <v/>
      </c>
      <c r="ES108" s="320" t="str">
        <f>IFERROR(IF('Input - Equipment'!$G18=0,"",ROUND('Input - Equipment'!$G18*'Input - Equipment'!ES18,2)),"")</f>
        <v/>
      </c>
    </row>
    <row r="109" spans="1:149 16383:16383" s="8" customFormat="1">
      <c r="A109" s="853" t="str">
        <f>IF('Input - Equipment'!B19=0,"",_xlfn.CONCAT('Input - Equipment'!A19,"      /      ",'Input - Equipment'!B19))</f>
        <v/>
      </c>
      <c r="B109" s="854"/>
      <c r="C109" s="869"/>
      <c r="D109" s="334" t="str">
        <f>IF('Input - Equipment'!C19=0,"",'Input - Equipment'!C19)</f>
        <v/>
      </c>
      <c r="E109" s="335" t="str">
        <f>IF('Input - Equipment'!D19=0,"",'Input - Equipment'!D19)</f>
        <v/>
      </c>
      <c r="F109" s="335" t="str">
        <f>IF('Input - Equipment'!F19=0,"",'Input - Equipment'!F19)</f>
        <v/>
      </c>
      <c r="G109" s="336" t="str">
        <f>IF('Input - Equipment'!E19=0,"",'Input - Equipment'!E19)</f>
        <v/>
      </c>
      <c r="H109" s="335" t="str">
        <f>IF('Input - Equipment'!G19=0,"",'Input - Equipment'!G19)</f>
        <v/>
      </c>
      <c r="I109" s="320" t="str">
        <f>IFERROR(IF('Input - Equipment'!$G19=0,"",ROUND('Input - Equipment'!$G19*'Input - Equipment'!I19,2)),"")</f>
        <v/>
      </c>
      <c r="J109" s="320" t="str">
        <f>IFERROR(IF('Input - Equipment'!$G19=0,"",ROUND('Input - Equipment'!$G19*'Input - Equipment'!J19,2)),"")</f>
        <v/>
      </c>
      <c r="K109" s="320" t="str">
        <f>IFERROR(IF('Input - Equipment'!$G19=0,"",ROUND('Input - Equipment'!$G19*'Input - Equipment'!K19,2)),"")</f>
        <v/>
      </c>
      <c r="L109" s="320" t="str">
        <f>IFERROR(IF('Input - Equipment'!$G19=0,"",ROUND('Input - Equipment'!$G19*'Input - Equipment'!L19,2)),"")</f>
        <v/>
      </c>
      <c r="M109" s="320" t="str">
        <f>IFERROR(IF('Input - Equipment'!$G19=0,"",ROUND('Input - Equipment'!$G19*'Input - Equipment'!M19,2)),"")</f>
        <v/>
      </c>
      <c r="N109" s="320" t="str">
        <f>IFERROR(IF('Input - Equipment'!$G19=0,"",ROUND('Input - Equipment'!$G19*'Input - Equipment'!N19,2)),"")</f>
        <v/>
      </c>
      <c r="O109" s="320" t="str">
        <f>IFERROR(IF('Input - Equipment'!$G19=0,"",ROUND('Input - Equipment'!$G19*'Input - Equipment'!O19,2)),"")</f>
        <v/>
      </c>
      <c r="P109" s="320" t="str">
        <f>IFERROR(IF('Input - Equipment'!$G19=0,"",ROUND('Input - Equipment'!$G19*'Input - Equipment'!P19,2)),"")</f>
        <v/>
      </c>
      <c r="Q109" s="320" t="str">
        <f>IFERROR(IF('Input - Equipment'!$G19=0,"",ROUND('Input - Equipment'!$G19*'Input - Equipment'!Q19,2)),"")</f>
        <v/>
      </c>
      <c r="R109" s="320" t="str">
        <f>IFERROR(IF('Input - Equipment'!$G19=0,"",ROUND('Input - Equipment'!$G19*'Input - Equipment'!R19,2)),"")</f>
        <v/>
      </c>
      <c r="S109" s="320" t="str">
        <f>IFERROR(IF('Input - Equipment'!$G19=0,"",ROUND('Input - Equipment'!$G19*'Input - Equipment'!S19,2)),"")</f>
        <v/>
      </c>
      <c r="T109" s="320" t="str">
        <f>IFERROR(IF('Input - Equipment'!$G19=0,"",ROUND('Input - Equipment'!$G19*'Input - Equipment'!T19,2)),"")</f>
        <v/>
      </c>
      <c r="U109" s="320" t="str">
        <f>IFERROR(IF('Input - Equipment'!$G19=0,"",ROUND('Input - Equipment'!$G19*'Input - Equipment'!U19,2)),"")</f>
        <v/>
      </c>
      <c r="V109" s="320" t="str">
        <f>IFERROR(IF('Input - Equipment'!$G19=0,"",ROUND('Input - Equipment'!$G19*'Input - Equipment'!V19,2)),"")</f>
        <v/>
      </c>
      <c r="W109" s="320" t="str">
        <f>IFERROR(IF('Input - Equipment'!$G19=0,"",ROUND('Input - Equipment'!$G19*'Input - Equipment'!W19,2)),"")</f>
        <v/>
      </c>
      <c r="X109" s="320" t="str">
        <f>IFERROR(IF('Input - Equipment'!$G19=0,"",ROUND('Input - Equipment'!$G19*'Input - Equipment'!X19,2)),"")</f>
        <v/>
      </c>
      <c r="Y109" s="320" t="str">
        <f>IFERROR(IF('Input - Equipment'!$G19=0,"",ROUND('Input - Equipment'!$G19*'Input - Equipment'!Y19,2)),"")</f>
        <v/>
      </c>
      <c r="Z109" s="320" t="str">
        <f>IFERROR(IF('Input - Equipment'!$G19=0,"",ROUND('Input - Equipment'!$G19*'Input - Equipment'!Z19,2)),"")</f>
        <v/>
      </c>
      <c r="AA109" s="320" t="str">
        <f>IFERROR(IF('Input - Equipment'!$G19=0,"",ROUND('Input - Equipment'!$G19*'Input - Equipment'!AA19,2)),"")</f>
        <v/>
      </c>
      <c r="AB109" s="320" t="str">
        <f>IFERROR(IF('Input - Equipment'!$G19=0,"",ROUND('Input - Equipment'!$G19*'Input - Equipment'!AB19,2)),"")</f>
        <v/>
      </c>
      <c r="AC109" s="320" t="str">
        <f>IFERROR(IF('Input - Equipment'!$G19=0,"",ROUND('Input - Equipment'!$G19*'Input - Equipment'!AC19,2)),"")</f>
        <v/>
      </c>
      <c r="AD109" s="320" t="str">
        <f>IFERROR(IF('Input - Equipment'!$G19=0,"",ROUND('Input - Equipment'!$G19*'Input - Equipment'!AD19,2)),"")</f>
        <v/>
      </c>
      <c r="AE109" s="320" t="str">
        <f>IFERROR(IF('Input - Equipment'!$G19=0,"",ROUND('Input - Equipment'!$G19*'Input - Equipment'!AE19,2)),"")</f>
        <v/>
      </c>
      <c r="AF109" s="320" t="str">
        <f>IFERROR(IF('Input - Equipment'!$G19=0,"",ROUND('Input - Equipment'!$G19*'Input - Equipment'!AF19,2)),"")</f>
        <v/>
      </c>
      <c r="AG109" s="320" t="str">
        <f>IFERROR(IF('Input - Equipment'!$G19=0,"",ROUND('Input - Equipment'!$G19*'Input - Equipment'!AG19,2)),"")</f>
        <v/>
      </c>
      <c r="AH109" s="320" t="str">
        <f>IFERROR(IF('Input - Equipment'!$G19=0,"",ROUND('Input - Equipment'!$G19*'Input - Equipment'!AH19,2)),"")</f>
        <v/>
      </c>
      <c r="AI109" s="320" t="str">
        <f>IFERROR(IF('Input - Equipment'!$G19=0,"",ROUND('Input - Equipment'!$G19*'Input - Equipment'!AI19,2)),"")</f>
        <v/>
      </c>
      <c r="AJ109" s="320" t="str">
        <f>IFERROR(IF('Input - Equipment'!$G19=0,"",ROUND('Input - Equipment'!$G19*'Input - Equipment'!AJ19,2)),"")</f>
        <v/>
      </c>
      <c r="AK109" s="320" t="str">
        <f>IFERROR(IF('Input - Equipment'!$G19=0,"",ROUND('Input - Equipment'!$G19*'Input - Equipment'!AK19,2)),"")</f>
        <v/>
      </c>
      <c r="AL109" s="320" t="str">
        <f>IFERROR(IF('Input - Equipment'!$G19=0,"",ROUND('Input - Equipment'!$G19*'Input - Equipment'!AL19,2)),"")</f>
        <v/>
      </c>
      <c r="AM109" s="320" t="str">
        <f>IFERROR(IF('Input - Equipment'!$G19=0,"",ROUND('Input - Equipment'!$G19*'Input - Equipment'!AM19,2)),"")</f>
        <v/>
      </c>
      <c r="AN109" s="320" t="str">
        <f>IFERROR(IF('Input - Equipment'!$G19=0,"",ROUND('Input - Equipment'!$G19*'Input - Equipment'!AN19,2)),"")</f>
        <v/>
      </c>
      <c r="AO109" s="320" t="str">
        <f>IFERROR(IF('Input - Equipment'!$G19=0,"",ROUND('Input - Equipment'!$G19*'Input - Equipment'!AO19,2)),"")</f>
        <v/>
      </c>
      <c r="AP109" s="320" t="str">
        <f>IFERROR(IF('Input - Equipment'!$G19=0,"",ROUND('Input - Equipment'!$G19*'Input - Equipment'!AP19,2)),"")</f>
        <v/>
      </c>
      <c r="AQ109" s="320" t="str">
        <f>IFERROR(IF('Input - Equipment'!$G19=0,"",ROUND('Input - Equipment'!$G19*'Input - Equipment'!AQ19,2)),"")</f>
        <v/>
      </c>
      <c r="AR109" s="320" t="str">
        <f>IFERROR(IF('Input - Equipment'!$G19=0,"",ROUND('Input - Equipment'!$G19*'Input - Equipment'!AR19,2)),"")</f>
        <v/>
      </c>
      <c r="AS109" s="320" t="str">
        <f>IFERROR(IF('Input - Equipment'!$G19=0,"",ROUND('Input - Equipment'!$G19*'Input - Equipment'!AS19,2)),"")</f>
        <v/>
      </c>
      <c r="AT109" s="320" t="str">
        <f>IFERROR(IF('Input - Equipment'!$G19=0,"",ROUND('Input - Equipment'!$G19*'Input - Equipment'!AT19,2)),"")</f>
        <v/>
      </c>
      <c r="AU109" s="320" t="str">
        <f>IFERROR(IF('Input - Equipment'!$G19=0,"",ROUND('Input - Equipment'!$G19*'Input - Equipment'!AU19,2)),"")</f>
        <v/>
      </c>
      <c r="AV109" s="320" t="str">
        <f>IFERROR(IF('Input - Equipment'!$G19=0,"",ROUND('Input - Equipment'!$G19*'Input - Equipment'!AV19,2)),"")</f>
        <v/>
      </c>
      <c r="AW109" s="320" t="str">
        <f>IFERROR(IF('Input - Equipment'!$G19=0,"",ROUND('Input - Equipment'!$G19*'Input - Equipment'!AW19,2)),"")</f>
        <v/>
      </c>
      <c r="AX109" s="320" t="str">
        <f>IFERROR(IF('Input - Equipment'!$G19=0,"",ROUND('Input - Equipment'!$G19*'Input - Equipment'!AX19,2)),"")</f>
        <v/>
      </c>
      <c r="AY109" s="320" t="str">
        <f>IFERROR(IF('Input - Equipment'!$G19=0,"",ROUND('Input - Equipment'!$G19*'Input - Equipment'!AY19,2)),"")</f>
        <v/>
      </c>
      <c r="AZ109" s="320" t="str">
        <f>IFERROR(IF('Input - Equipment'!$G19=0,"",ROUND('Input - Equipment'!$G19*'Input - Equipment'!AZ19,2)),"")</f>
        <v/>
      </c>
      <c r="BA109" s="320" t="str">
        <f>IFERROR(IF('Input - Equipment'!$G19=0,"",ROUND('Input - Equipment'!$G19*'Input - Equipment'!BA19,2)),"")</f>
        <v/>
      </c>
      <c r="BB109" s="320" t="str">
        <f>IFERROR(IF('Input - Equipment'!$G19=0,"",ROUND('Input - Equipment'!$G19*'Input - Equipment'!BB19,2)),"")</f>
        <v/>
      </c>
      <c r="BC109" s="320" t="str">
        <f>IFERROR(IF('Input - Equipment'!$G19=0,"",ROUND('Input - Equipment'!$G19*'Input - Equipment'!BC19,2)),"")</f>
        <v/>
      </c>
      <c r="BD109" s="320" t="str">
        <f>IFERROR(IF('Input - Equipment'!$G19=0,"",ROUND('Input - Equipment'!$G19*'Input - Equipment'!BD19,2)),"")</f>
        <v/>
      </c>
      <c r="BE109" s="320" t="str">
        <f>IFERROR(IF('Input - Equipment'!$G19=0,"",ROUND('Input - Equipment'!$G19*'Input - Equipment'!BE19,2)),"")</f>
        <v/>
      </c>
      <c r="BF109" s="320" t="str">
        <f>IFERROR(IF('Input - Equipment'!$G19=0,"",ROUND('Input - Equipment'!$G19*'Input - Equipment'!BF19,2)),"")</f>
        <v/>
      </c>
      <c r="BG109" s="320" t="str">
        <f>IFERROR(IF('Input - Equipment'!$G19=0,"",ROUND('Input - Equipment'!$G19*'Input - Equipment'!BG19,2)),"")</f>
        <v/>
      </c>
      <c r="BH109" s="320" t="str">
        <f>IFERROR(IF('Input - Equipment'!$G19=0,"",ROUND('Input - Equipment'!$G19*'Input - Equipment'!BH19,2)),"")</f>
        <v/>
      </c>
      <c r="BI109" s="320" t="str">
        <f>IFERROR(IF('Input - Equipment'!$G19=0,"",ROUND('Input - Equipment'!$G19*'Input - Equipment'!BI19,2)),"")</f>
        <v/>
      </c>
      <c r="BJ109" s="320" t="str">
        <f>IFERROR(IF('Input - Equipment'!$G19=0,"",ROUND('Input - Equipment'!$G19*'Input - Equipment'!BJ19,2)),"")</f>
        <v/>
      </c>
      <c r="BK109" s="320" t="str">
        <f>IFERROR(IF('Input - Equipment'!$G19=0,"",ROUND('Input - Equipment'!$G19*'Input - Equipment'!BK19,2)),"")</f>
        <v/>
      </c>
      <c r="BL109" s="320" t="str">
        <f>IFERROR(IF('Input - Equipment'!$G19=0,"",ROUND('Input - Equipment'!$G19*'Input - Equipment'!BL19,2)),"")</f>
        <v/>
      </c>
      <c r="BM109" s="320" t="str">
        <f>IFERROR(IF('Input - Equipment'!$G19=0,"",ROUND('Input - Equipment'!$G19*'Input - Equipment'!BM19,2)),"")</f>
        <v/>
      </c>
      <c r="BN109" s="320" t="str">
        <f>IFERROR(IF('Input - Equipment'!$G19=0,"",ROUND('Input - Equipment'!$G19*'Input - Equipment'!BN19,2)),"")</f>
        <v/>
      </c>
      <c r="BO109" s="320" t="str">
        <f>IFERROR(IF('Input - Equipment'!$G19=0,"",ROUND('Input - Equipment'!$G19*'Input - Equipment'!BO19,2)),"")</f>
        <v/>
      </c>
      <c r="BP109" s="320" t="str">
        <f>IFERROR(IF('Input - Equipment'!$G19=0,"",ROUND('Input - Equipment'!$G19*'Input - Equipment'!BP19,2)),"")</f>
        <v/>
      </c>
      <c r="BQ109" s="320" t="str">
        <f>IFERROR(IF('Input - Equipment'!$G19=0,"",ROUND('Input - Equipment'!$G19*'Input - Equipment'!BQ19,2)),"")</f>
        <v/>
      </c>
      <c r="BR109" s="320" t="str">
        <f>IFERROR(IF('Input - Equipment'!$G19=0,"",ROUND('Input - Equipment'!$G19*'Input - Equipment'!BR19,2)),"")</f>
        <v/>
      </c>
      <c r="BS109" s="320" t="str">
        <f>IFERROR(IF('Input - Equipment'!$G19=0,"",ROUND('Input - Equipment'!$G19*'Input - Equipment'!BS19,2)),"")</f>
        <v/>
      </c>
      <c r="BT109" s="320" t="str">
        <f>IFERROR(IF('Input - Equipment'!$G19=0,"",ROUND('Input - Equipment'!$G19*'Input - Equipment'!BT19,2)),"")</f>
        <v/>
      </c>
      <c r="BU109" s="320" t="str">
        <f>IFERROR(IF('Input - Equipment'!$G19=0,"",ROUND('Input - Equipment'!$G19*'Input - Equipment'!BU19,2)),"")</f>
        <v/>
      </c>
      <c r="BV109" s="320" t="str">
        <f>IFERROR(IF('Input - Equipment'!$G19=0,"",ROUND('Input - Equipment'!$G19*'Input - Equipment'!BV19,2)),"")</f>
        <v/>
      </c>
      <c r="BW109" s="320" t="str">
        <f>IFERROR(IF('Input - Equipment'!$G19=0,"",ROUND('Input - Equipment'!$G19*'Input - Equipment'!BW19,2)),"")</f>
        <v/>
      </c>
      <c r="BX109" s="320" t="str">
        <f>IFERROR(IF('Input - Equipment'!$G19=0,"",ROUND('Input - Equipment'!$G19*'Input - Equipment'!BX19,2)),"")</f>
        <v/>
      </c>
      <c r="BY109" s="320" t="str">
        <f>IFERROR(IF('Input - Equipment'!$G19=0,"",ROUND('Input - Equipment'!$G19*'Input - Equipment'!BY19,2)),"")</f>
        <v/>
      </c>
      <c r="BZ109" s="320" t="str">
        <f>IFERROR(IF('Input - Equipment'!$G19=0,"",ROUND('Input - Equipment'!$G19*'Input - Equipment'!BZ19,2)),"")</f>
        <v/>
      </c>
      <c r="CA109" s="320" t="str">
        <f>IFERROR(IF('Input - Equipment'!$G19=0,"",ROUND('Input - Equipment'!$G19*'Input - Equipment'!CA19,2)),"")</f>
        <v/>
      </c>
      <c r="CB109" s="320" t="str">
        <f>IFERROR(IF('Input - Equipment'!$G19=0,"",ROUND('Input - Equipment'!$G19*'Input - Equipment'!CB19,2)),"")</f>
        <v/>
      </c>
      <c r="CC109" s="320" t="str">
        <f>IFERROR(IF('Input - Equipment'!$G19=0,"",ROUND('Input - Equipment'!$G19*'Input - Equipment'!CC19,2)),"")</f>
        <v/>
      </c>
      <c r="CD109" s="320" t="str">
        <f>IFERROR(IF('Input - Equipment'!$G19=0,"",ROUND('Input - Equipment'!$G19*'Input - Equipment'!CD19,2)),"")</f>
        <v/>
      </c>
      <c r="CE109" s="320" t="str">
        <f>IFERROR(IF('Input - Equipment'!$G19=0,"",ROUND('Input - Equipment'!$G19*'Input - Equipment'!CE19,2)),"")</f>
        <v/>
      </c>
      <c r="CF109" s="320" t="str">
        <f>IFERROR(IF('Input - Equipment'!$G19=0,"",ROUND('Input - Equipment'!$G19*'Input - Equipment'!CF19,2)),"")</f>
        <v/>
      </c>
      <c r="CG109" s="320" t="str">
        <f>IFERROR(IF('Input - Equipment'!$G19=0,"",ROUND('Input - Equipment'!$G19*'Input - Equipment'!CG19,2)),"")</f>
        <v/>
      </c>
      <c r="CH109" s="320" t="str">
        <f>IFERROR(IF('Input - Equipment'!$G19=0,"",ROUND('Input - Equipment'!$G19*'Input - Equipment'!CH19,2)),"")</f>
        <v/>
      </c>
      <c r="CI109" s="320" t="str">
        <f>IFERROR(IF('Input - Equipment'!$G19=0,"",ROUND('Input - Equipment'!$G19*'Input - Equipment'!CI19,2)),"")</f>
        <v/>
      </c>
      <c r="CJ109" s="320" t="str">
        <f>IFERROR(IF('Input - Equipment'!$G19=0,"",ROUND('Input - Equipment'!$G19*'Input - Equipment'!CJ19,2)),"")</f>
        <v/>
      </c>
      <c r="CK109" s="320" t="str">
        <f>IFERROR(IF('Input - Equipment'!$G19=0,"",ROUND('Input - Equipment'!$G19*'Input - Equipment'!CK19,2)),"")</f>
        <v/>
      </c>
      <c r="CL109" s="320" t="str">
        <f>IFERROR(IF('Input - Equipment'!$G19=0,"",ROUND('Input - Equipment'!$G19*'Input - Equipment'!CL19,2)),"")</f>
        <v/>
      </c>
      <c r="CM109" s="320" t="str">
        <f>IFERROR(IF('Input - Equipment'!$G19=0,"",ROUND('Input - Equipment'!$G19*'Input - Equipment'!CM19,2)),"")</f>
        <v/>
      </c>
      <c r="CN109" s="320" t="str">
        <f>IFERROR(IF('Input - Equipment'!$G19=0,"",ROUND('Input - Equipment'!$G19*'Input - Equipment'!CN19,2)),"")</f>
        <v/>
      </c>
      <c r="CO109" s="320" t="str">
        <f>IFERROR(IF('Input - Equipment'!$G19=0,"",ROUND('Input - Equipment'!$G19*'Input - Equipment'!CO19,2)),"")</f>
        <v/>
      </c>
      <c r="CP109" s="320" t="str">
        <f>IFERROR(IF('Input - Equipment'!$G19=0,"",ROUND('Input - Equipment'!$G19*'Input - Equipment'!CP19,2)),"")</f>
        <v/>
      </c>
      <c r="CQ109" s="320" t="str">
        <f>IFERROR(IF('Input - Equipment'!$G19=0,"",ROUND('Input - Equipment'!$G19*'Input - Equipment'!CQ19,2)),"")</f>
        <v/>
      </c>
      <c r="CR109" s="320" t="str">
        <f>IFERROR(IF('Input - Equipment'!$G19=0,"",ROUND('Input - Equipment'!$G19*'Input - Equipment'!CR19,2)),"")</f>
        <v/>
      </c>
      <c r="CS109" s="320" t="str">
        <f>IFERROR(IF('Input - Equipment'!$G19=0,"",ROUND('Input - Equipment'!$G19*'Input - Equipment'!CS19,2)),"")</f>
        <v/>
      </c>
      <c r="CT109" s="320" t="str">
        <f>IFERROR(IF('Input - Equipment'!$G19=0,"",ROUND('Input - Equipment'!$G19*'Input - Equipment'!CT19,2)),"")</f>
        <v/>
      </c>
      <c r="CU109" s="320" t="str">
        <f>IFERROR(IF('Input - Equipment'!$G19=0,"",ROUND('Input - Equipment'!$G19*'Input - Equipment'!CU19,2)),"")</f>
        <v/>
      </c>
      <c r="CV109" s="320" t="str">
        <f>IFERROR(IF('Input - Equipment'!$G19=0,"",ROUND('Input - Equipment'!$G19*'Input - Equipment'!CV19,2)),"")</f>
        <v/>
      </c>
      <c r="CW109" s="320" t="str">
        <f>IFERROR(IF('Input - Equipment'!$G19=0,"",ROUND('Input - Equipment'!$G19*'Input - Equipment'!CW19,2)),"")</f>
        <v/>
      </c>
      <c r="CX109" s="320" t="str">
        <f>IFERROR(IF('Input - Equipment'!$G19=0,"",ROUND('Input - Equipment'!$G19*'Input - Equipment'!CX19,2)),"")</f>
        <v/>
      </c>
      <c r="CY109" s="320" t="str">
        <f>IFERROR(IF('Input - Equipment'!$G19=0,"",ROUND('Input - Equipment'!$G19*'Input - Equipment'!CY19,2)),"")</f>
        <v/>
      </c>
      <c r="CZ109" s="320" t="str">
        <f>IFERROR(IF('Input - Equipment'!$G19=0,"",ROUND('Input - Equipment'!$G19*'Input - Equipment'!CZ19,2)),"")</f>
        <v/>
      </c>
      <c r="DA109" s="320" t="str">
        <f>IFERROR(IF('Input - Equipment'!$G19=0,"",ROUND('Input - Equipment'!$G19*'Input - Equipment'!DA19,2)),"")</f>
        <v/>
      </c>
      <c r="DB109" s="320" t="str">
        <f>IFERROR(IF('Input - Equipment'!$G19=0,"",ROUND('Input - Equipment'!$G19*'Input - Equipment'!DB19,2)),"")</f>
        <v/>
      </c>
      <c r="DC109" s="320" t="str">
        <f>IFERROR(IF('Input - Equipment'!$G19=0,"",ROUND('Input - Equipment'!$G19*'Input - Equipment'!DC19,2)),"")</f>
        <v/>
      </c>
      <c r="DD109" s="320" t="str">
        <f>IFERROR(IF('Input - Equipment'!$G19=0,"",ROUND('Input - Equipment'!$G19*'Input - Equipment'!DD19,2)),"")</f>
        <v/>
      </c>
      <c r="DE109" s="320" t="str">
        <f>IFERROR(IF('Input - Equipment'!$G19=0,"",ROUND('Input - Equipment'!$G19*'Input - Equipment'!DE19,2)),"")</f>
        <v/>
      </c>
      <c r="DF109" s="320" t="str">
        <f>IFERROR(IF('Input - Equipment'!$G19=0,"",ROUND('Input - Equipment'!$G19*'Input - Equipment'!DF19,2)),"")</f>
        <v/>
      </c>
      <c r="DG109" s="320" t="str">
        <f>IFERROR(IF('Input - Equipment'!$G19=0,"",ROUND('Input - Equipment'!$G19*'Input - Equipment'!DG19,2)),"")</f>
        <v/>
      </c>
      <c r="DH109" s="320" t="str">
        <f>IFERROR(IF('Input - Equipment'!$G19=0,"",ROUND('Input - Equipment'!$G19*'Input - Equipment'!DH19,2)),"")</f>
        <v/>
      </c>
      <c r="DI109" s="320" t="str">
        <f>IFERROR(IF('Input - Equipment'!$G19=0,"",ROUND('Input - Equipment'!$G19*'Input - Equipment'!DI19,2)),"")</f>
        <v/>
      </c>
      <c r="DJ109" s="320" t="str">
        <f>IFERROR(IF('Input - Equipment'!$G19=0,"",ROUND('Input - Equipment'!$G19*'Input - Equipment'!DJ19,2)),"")</f>
        <v/>
      </c>
      <c r="DK109" s="320" t="str">
        <f>IFERROR(IF('Input - Equipment'!$G19=0,"",ROUND('Input - Equipment'!$G19*'Input - Equipment'!DK19,2)),"")</f>
        <v/>
      </c>
      <c r="DL109" s="320" t="str">
        <f>IFERROR(IF('Input - Equipment'!$G19=0,"",ROUND('Input - Equipment'!$G19*'Input - Equipment'!DL19,2)),"")</f>
        <v/>
      </c>
      <c r="DM109" s="320" t="str">
        <f>IFERROR(IF('Input - Equipment'!$G19=0,"",ROUND('Input - Equipment'!$G19*'Input - Equipment'!DM19,2)),"")</f>
        <v/>
      </c>
      <c r="DN109" s="320" t="str">
        <f>IFERROR(IF('Input - Equipment'!$G19=0,"",ROUND('Input - Equipment'!$G19*'Input - Equipment'!DN19,2)),"")</f>
        <v/>
      </c>
      <c r="DO109" s="320" t="str">
        <f>IFERROR(IF('Input - Equipment'!$G19=0,"",ROUND('Input - Equipment'!$G19*'Input - Equipment'!DO19,2)),"")</f>
        <v/>
      </c>
      <c r="DP109" s="320" t="str">
        <f>IFERROR(IF('Input - Equipment'!$G19=0,"",ROUND('Input - Equipment'!$G19*'Input - Equipment'!DP19,2)),"")</f>
        <v/>
      </c>
      <c r="DQ109" s="320" t="str">
        <f>IFERROR(IF('Input - Equipment'!$G19=0,"",ROUND('Input - Equipment'!$G19*'Input - Equipment'!DQ19,2)),"")</f>
        <v/>
      </c>
      <c r="DR109" s="320" t="str">
        <f>IFERROR(IF('Input - Equipment'!$G19=0,"",ROUND('Input - Equipment'!$G19*'Input - Equipment'!DR19,2)),"")</f>
        <v/>
      </c>
      <c r="DS109" s="320" t="str">
        <f>IFERROR(IF('Input - Equipment'!$G19=0,"",ROUND('Input - Equipment'!$G19*'Input - Equipment'!DS19,2)),"")</f>
        <v/>
      </c>
      <c r="DT109" s="320" t="str">
        <f>IFERROR(IF('Input - Equipment'!$G19=0,"",ROUND('Input - Equipment'!$G19*'Input - Equipment'!DT19,2)),"")</f>
        <v/>
      </c>
      <c r="DU109" s="320" t="str">
        <f>IFERROR(IF('Input - Equipment'!$G19=0,"",ROUND('Input - Equipment'!$G19*'Input - Equipment'!DU19,2)),"")</f>
        <v/>
      </c>
      <c r="DV109" s="320" t="str">
        <f>IFERROR(IF('Input - Equipment'!$G19=0,"",ROUND('Input - Equipment'!$G19*'Input - Equipment'!DV19,2)),"")</f>
        <v/>
      </c>
      <c r="DW109" s="320" t="str">
        <f>IFERROR(IF('Input - Equipment'!$G19=0,"",ROUND('Input - Equipment'!$G19*'Input - Equipment'!DW19,2)),"")</f>
        <v/>
      </c>
      <c r="DX109" s="320" t="str">
        <f>IFERROR(IF('Input - Equipment'!$G19=0,"",ROUND('Input - Equipment'!$G19*'Input - Equipment'!DX19,2)),"")</f>
        <v/>
      </c>
      <c r="DY109" s="320" t="str">
        <f>IFERROR(IF('Input - Equipment'!$G19=0,"",ROUND('Input - Equipment'!$G19*'Input - Equipment'!DY19,2)),"")</f>
        <v/>
      </c>
      <c r="DZ109" s="320" t="str">
        <f>IFERROR(IF('Input - Equipment'!$G19=0,"",ROUND('Input - Equipment'!$G19*'Input - Equipment'!DZ19,2)),"")</f>
        <v/>
      </c>
      <c r="EA109" s="320" t="str">
        <f>IFERROR(IF('Input - Equipment'!$G19=0,"",ROUND('Input - Equipment'!$G19*'Input - Equipment'!EA19,2)),"")</f>
        <v/>
      </c>
      <c r="EB109" s="320" t="str">
        <f>IFERROR(IF('Input - Equipment'!$G19=0,"",ROUND('Input - Equipment'!$G19*'Input - Equipment'!EB19,2)),"")</f>
        <v/>
      </c>
      <c r="EC109" s="320" t="str">
        <f>IFERROR(IF('Input - Equipment'!$G19=0,"",ROUND('Input - Equipment'!$G19*'Input - Equipment'!EC19,2)),"")</f>
        <v/>
      </c>
      <c r="ED109" s="320" t="str">
        <f>IFERROR(IF('Input - Equipment'!$G19=0,"",ROUND('Input - Equipment'!$G19*'Input - Equipment'!ED19,2)),"")</f>
        <v/>
      </c>
      <c r="EE109" s="320" t="str">
        <f>IFERROR(IF('Input - Equipment'!$G19=0,"",ROUND('Input - Equipment'!$G19*'Input - Equipment'!EE19,2)),"")</f>
        <v/>
      </c>
      <c r="EF109" s="320" t="str">
        <f>IFERROR(IF('Input - Equipment'!$G19=0,"",ROUND('Input - Equipment'!$G19*'Input - Equipment'!EF19,2)),"")</f>
        <v/>
      </c>
      <c r="EG109" s="320" t="str">
        <f>IFERROR(IF('Input - Equipment'!$G19=0,"",ROUND('Input - Equipment'!$G19*'Input - Equipment'!EG19,2)),"")</f>
        <v/>
      </c>
      <c r="EH109" s="320" t="str">
        <f>IFERROR(IF('Input - Equipment'!$G19=0,"",ROUND('Input - Equipment'!$G19*'Input - Equipment'!EH19,2)),"")</f>
        <v/>
      </c>
      <c r="EI109" s="320" t="str">
        <f>IFERROR(IF('Input - Equipment'!$G19=0,"",ROUND('Input - Equipment'!$G19*'Input - Equipment'!EI19,2)),"")</f>
        <v/>
      </c>
      <c r="EJ109" s="320" t="str">
        <f>IFERROR(IF('Input - Equipment'!$G19=0,"",ROUND('Input - Equipment'!$G19*'Input - Equipment'!EJ19,2)),"")</f>
        <v/>
      </c>
      <c r="EK109" s="320" t="str">
        <f>IFERROR(IF('Input - Equipment'!$G19=0,"",ROUND('Input - Equipment'!$G19*'Input - Equipment'!EK19,2)),"")</f>
        <v/>
      </c>
      <c r="EL109" s="320" t="str">
        <f>IFERROR(IF('Input - Equipment'!$G19=0,"",ROUND('Input - Equipment'!$G19*'Input - Equipment'!EL19,2)),"")</f>
        <v/>
      </c>
      <c r="EM109" s="320" t="str">
        <f>IFERROR(IF('Input - Equipment'!$G19=0,"",ROUND('Input - Equipment'!$G19*'Input - Equipment'!EM19,2)),"")</f>
        <v/>
      </c>
      <c r="EN109" s="320" t="str">
        <f>IFERROR(IF('Input - Equipment'!$G19=0,"",ROUND('Input - Equipment'!$G19*'Input - Equipment'!EN19,2)),"")</f>
        <v/>
      </c>
      <c r="EO109" s="320" t="str">
        <f>IFERROR(IF('Input - Equipment'!$G19=0,"",ROUND('Input - Equipment'!$G19*'Input - Equipment'!EO19,2)),"")</f>
        <v/>
      </c>
      <c r="EP109" s="320" t="str">
        <f>IFERROR(IF('Input - Equipment'!$G19=0,"",ROUND('Input - Equipment'!$G19*'Input - Equipment'!EP19,2)),"")</f>
        <v/>
      </c>
      <c r="EQ109" s="320" t="str">
        <f>IFERROR(IF('Input - Equipment'!$G19=0,"",ROUND('Input - Equipment'!$G19*'Input - Equipment'!EQ19,2)),"")</f>
        <v/>
      </c>
      <c r="ER109" s="320" t="str">
        <f>IFERROR(IF('Input - Equipment'!$G19=0,"",ROUND('Input - Equipment'!$G19*'Input - Equipment'!ER19,2)),"")</f>
        <v/>
      </c>
      <c r="ES109" s="320" t="str">
        <f>IFERROR(IF('Input - Equipment'!$G19=0,"",ROUND('Input - Equipment'!$G19*'Input - Equipment'!ES19,2)),"")</f>
        <v/>
      </c>
    </row>
    <row r="110" spans="1:149 16383:16383" s="8" customFormat="1">
      <c r="A110" s="853" t="str">
        <f>IF('Input - Equipment'!B20=0,"",_xlfn.CONCAT('Input - Equipment'!A20,"      /      ",'Input - Equipment'!B20))</f>
        <v/>
      </c>
      <c r="B110" s="854"/>
      <c r="C110" s="869"/>
      <c r="D110" s="334" t="str">
        <f>IF('Input - Equipment'!C20=0,"",'Input - Equipment'!C20)</f>
        <v/>
      </c>
      <c r="E110" s="335" t="str">
        <f>IF('Input - Equipment'!D20=0,"",'Input - Equipment'!D20)</f>
        <v/>
      </c>
      <c r="F110" s="335" t="str">
        <f>IF('Input - Equipment'!F20=0,"",'Input - Equipment'!F20)</f>
        <v/>
      </c>
      <c r="G110" s="336" t="str">
        <f>IF('Input - Equipment'!E20=0,"",'Input - Equipment'!E20)</f>
        <v/>
      </c>
      <c r="H110" s="335" t="str">
        <f>IF('Input - Equipment'!G20=0,"",'Input - Equipment'!G20)</f>
        <v/>
      </c>
      <c r="I110" s="320" t="str">
        <f>IFERROR(IF('Input - Equipment'!$G20=0,"",ROUND('Input - Equipment'!$G20*'Input - Equipment'!I20,2)),"")</f>
        <v/>
      </c>
      <c r="J110" s="320" t="str">
        <f>IFERROR(IF('Input - Equipment'!$G20=0,"",ROUND('Input - Equipment'!$G20*'Input - Equipment'!J20,2)),"")</f>
        <v/>
      </c>
      <c r="K110" s="320" t="str">
        <f>IFERROR(IF('Input - Equipment'!$G20=0,"",ROUND('Input - Equipment'!$G20*'Input - Equipment'!K20,2)),"")</f>
        <v/>
      </c>
      <c r="L110" s="320" t="str">
        <f>IFERROR(IF('Input - Equipment'!$G20=0,"",ROUND('Input - Equipment'!$G20*'Input - Equipment'!L20,2)),"")</f>
        <v/>
      </c>
      <c r="M110" s="320" t="str">
        <f>IFERROR(IF('Input - Equipment'!$G20=0,"",ROUND('Input - Equipment'!$G20*'Input - Equipment'!M20,2)),"")</f>
        <v/>
      </c>
      <c r="N110" s="320" t="str">
        <f>IFERROR(IF('Input - Equipment'!$G20=0,"",ROUND('Input - Equipment'!$G20*'Input - Equipment'!N20,2)),"")</f>
        <v/>
      </c>
      <c r="O110" s="320" t="str">
        <f>IFERROR(IF('Input - Equipment'!$G20=0,"",ROUND('Input - Equipment'!$G20*'Input - Equipment'!O20,2)),"")</f>
        <v/>
      </c>
      <c r="P110" s="320" t="str">
        <f>IFERROR(IF('Input - Equipment'!$G20=0,"",ROUND('Input - Equipment'!$G20*'Input - Equipment'!P20,2)),"")</f>
        <v/>
      </c>
      <c r="Q110" s="320" t="str">
        <f>IFERROR(IF('Input - Equipment'!$G20=0,"",ROUND('Input - Equipment'!$G20*'Input - Equipment'!Q20,2)),"")</f>
        <v/>
      </c>
      <c r="R110" s="320" t="str">
        <f>IFERROR(IF('Input - Equipment'!$G20=0,"",ROUND('Input - Equipment'!$G20*'Input - Equipment'!R20,2)),"")</f>
        <v/>
      </c>
      <c r="S110" s="320" t="str">
        <f>IFERROR(IF('Input - Equipment'!$G20=0,"",ROUND('Input - Equipment'!$G20*'Input - Equipment'!S20,2)),"")</f>
        <v/>
      </c>
      <c r="T110" s="320" t="str">
        <f>IFERROR(IF('Input - Equipment'!$G20=0,"",ROUND('Input - Equipment'!$G20*'Input - Equipment'!T20,2)),"")</f>
        <v/>
      </c>
      <c r="U110" s="320" t="str">
        <f>IFERROR(IF('Input - Equipment'!$G20=0,"",ROUND('Input - Equipment'!$G20*'Input - Equipment'!U20,2)),"")</f>
        <v/>
      </c>
      <c r="V110" s="320" t="str">
        <f>IFERROR(IF('Input - Equipment'!$G20=0,"",ROUND('Input - Equipment'!$G20*'Input - Equipment'!V20,2)),"")</f>
        <v/>
      </c>
      <c r="W110" s="320" t="str">
        <f>IFERROR(IF('Input - Equipment'!$G20=0,"",ROUND('Input - Equipment'!$G20*'Input - Equipment'!W20,2)),"")</f>
        <v/>
      </c>
      <c r="X110" s="320" t="str">
        <f>IFERROR(IF('Input - Equipment'!$G20=0,"",ROUND('Input - Equipment'!$G20*'Input - Equipment'!X20,2)),"")</f>
        <v/>
      </c>
      <c r="Y110" s="320" t="str">
        <f>IFERROR(IF('Input - Equipment'!$G20=0,"",ROUND('Input - Equipment'!$G20*'Input - Equipment'!Y20,2)),"")</f>
        <v/>
      </c>
      <c r="Z110" s="320" t="str">
        <f>IFERROR(IF('Input - Equipment'!$G20=0,"",ROUND('Input - Equipment'!$G20*'Input - Equipment'!Z20,2)),"")</f>
        <v/>
      </c>
      <c r="AA110" s="320" t="str">
        <f>IFERROR(IF('Input - Equipment'!$G20=0,"",ROUND('Input - Equipment'!$G20*'Input - Equipment'!AA20,2)),"")</f>
        <v/>
      </c>
      <c r="AB110" s="320" t="str">
        <f>IFERROR(IF('Input - Equipment'!$G20=0,"",ROUND('Input - Equipment'!$G20*'Input - Equipment'!AB20,2)),"")</f>
        <v/>
      </c>
      <c r="AC110" s="320" t="str">
        <f>IFERROR(IF('Input - Equipment'!$G20=0,"",ROUND('Input - Equipment'!$G20*'Input - Equipment'!AC20,2)),"")</f>
        <v/>
      </c>
      <c r="AD110" s="320" t="str">
        <f>IFERROR(IF('Input - Equipment'!$G20=0,"",ROUND('Input - Equipment'!$G20*'Input - Equipment'!AD20,2)),"")</f>
        <v/>
      </c>
      <c r="AE110" s="320" t="str">
        <f>IFERROR(IF('Input - Equipment'!$G20=0,"",ROUND('Input - Equipment'!$G20*'Input - Equipment'!AE20,2)),"")</f>
        <v/>
      </c>
      <c r="AF110" s="320" t="str">
        <f>IFERROR(IF('Input - Equipment'!$G20=0,"",ROUND('Input - Equipment'!$G20*'Input - Equipment'!AF20,2)),"")</f>
        <v/>
      </c>
      <c r="AG110" s="320" t="str">
        <f>IFERROR(IF('Input - Equipment'!$G20=0,"",ROUND('Input - Equipment'!$G20*'Input - Equipment'!AG20,2)),"")</f>
        <v/>
      </c>
      <c r="AH110" s="320" t="str">
        <f>IFERROR(IF('Input - Equipment'!$G20=0,"",ROUND('Input - Equipment'!$G20*'Input - Equipment'!AH20,2)),"")</f>
        <v/>
      </c>
      <c r="AI110" s="320" t="str">
        <f>IFERROR(IF('Input - Equipment'!$G20=0,"",ROUND('Input - Equipment'!$G20*'Input - Equipment'!AI20,2)),"")</f>
        <v/>
      </c>
      <c r="AJ110" s="320" t="str">
        <f>IFERROR(IF('Input - Equipment'!$G20=0,"",ROUND('Input - Equipment'!$G20*'Input - Equipment'!AJ20,2)),"")</f>
        <v/>
      </c>
      <c r="AK110" s="320" t="str">
        <f>IFERROR(IF('Input - Equipment'!$G20=0,"",ROUND('Input - Equipment'!$G20*'Input - Equipment'!AK20,2)),"")</f>
        <v/>
      </c>
      <c r="AL110" s="320" t="str">
        <f>IFERROR(IF('Input - Equipment'!$G20=0,"",ROUND('Input - Equipment'!$G20*'Input - Equipment'!AL20,2)),"")</f>
        <v/>
      </c>
      <c r="AM110" s="320" t="str">
        <f>IFERROR(IF('Input - Equipment'!$G20=0,"",ROUND('Input - Equipment'!$G20*'Input - Equipment'!AM20,2)),"")</f>
        <v/>
      </c>
      <c r="AN110" s="320" t="str">
        <f>IFERROR(IF('Input - Equipment'!$G20=0,"",ROUND('Input - Equipment'!$G20*'Input - Equipment'!AN20,2)),"")</f>
        <v/>
      </c>
      <c r="AO110" s="320" t="str">
        <f>IFERROR(IF('Input - Equipment'!$G20=0,"",ROUND('Input - Equipment'!$G20*'Input - Equipment'!AO20,2)),"")</f>
        <v/>
      </c>
      <c r="AP110" s="320" t="str">
        <f>IFERROR(IF('Input - Equipment'!$G20=0,"",ROUND('Input - Equipment'!$G20*'Input - Equipment'!AP20,2)),"")</f>
        <v/>
      </c>
      <c r="AQ110" s="320" t="str">
        <f>IFERROR(IF('Input - Equipment'!$G20=0,"",ROUND('Input - Equipment'!$G20*'Input - Equipment'!AQ20,2)),"")</f>
        <v/>
      </c>
      <c r="AR110" s="320" t="str">
        <f>IFERROR(IF('Input - Equipment'!$G20=0,"",ROUND('Input - Equipment'!$G20*'Input - Equipment'!AR20,2)),"")</f>
        <v/>
      </c>
      <c r="AS110" s="320" t="str">
        <f>IFERROR(IF('Input - Equipment'!$G20=0,"",ROUND('Input - Equipment'!$G20*'Input - Equipment'!AS20,2)),"")</f>
        <v/>
      </c>
      <c r="AT110" s="320" t="str">
        <f>IFERROR(IF('Input - Equipment'!$G20=0,"",ROUND('Input - Equipment'!$G20*'Input - Equipment'!AT20,2)),"")</f>
        <v/>
      </c>
      <c r="AU110" s="320" t="str">
        <f>IFERROR(IF('Input - Equipment'!$G20=0,"",ROUND('Input - Equipment'!$G20*'Input - Equipment'!AU20,2)),"")</f>
        <v/>
      </c>
      <c r="AV110" s="320" t="str">
        <f>IFERROR(IF('Input - Equipment'!$G20=0,"",ROUND('Input - Equipment'!$G20*'Input - Equipment'!AV20,2)),"")</f>
        <v/>
      </c>
      <c r="AW110" s="320" t="str">
        <f>IFERROR(IF('Input - Equipment'!$G20=0,"",ROUND('Input - Equipment'!$G20*'Input - Equipment'!AW20,2)),"")</f>
        <v/>
      </c>
      <c r="AX110" s="320" t="str">
        <f>IFERROR(IF('Input - Equipment'!$G20=0,"",ROUND('Input - Equipment'!$G20*'Input - Equipment'!AX20,2)),"")</f>
        <v/>
      </c>
      <c r="AY110" s="320" t="str">
        <f>IFERROR(IF('Input - Equipment'!$G20=0,"",ROUND('Input - Equipment'!$G20*'Input - Equipment'!AY20,2)),"")</f>
        <v/>
      </c>
      <c r="AZ110" s="320" t="str">
        <f>IFERROR(IF('Input - Equipment'!$G20=0,"",ROUND('Input - Equipment'!$G20*'Input - Equipment'!AZ20,2)),"")</f>
        <v/>
      </c>
      <c r="BA110" s="320" t="str">
        <f>IFERROR(IF('Input - Equipment'!$G20=0,"",ROUND('Input - Equipment'!$G20*'Input - Equipment'!BA20,2)),"")</f>
        <v/>
      </c>
      <c r="BB110" s="320" t="str">
        <f>IFERROR(IF('Input - Equipment'!$G20=0,"",ROUND('Input - Equipment'!$G20*'Input - Equipment'!BB20,2)),"")</f>
        <v/>
      </c>
      <c r="BC110" s="320" t="str">
        <f>IFERROR(IF('Input - Equipment'!$G20=0,"",ROUND('Input - Equipment'!$G20*'Input - Equipment'!BC20,2)),"")</f>
        <v/>
      </c>
      <c r="BD110" s="320" t="str">
        <f>IFERROR(IF('Input - Equipment'!$G20=0,"",ROUND('Input - Equipment'!$G20*'Input - Equipment'!BD20,2)),"")</f>
        <v/>
      </c>
      <c r="BE110" s="320" t="str">
        <f>IFERROR(IF('Input - Equipment'!$G20=0,"",ROUND('Input - Equipment'!$G20*'Input - Equipment'!BE20,2)),"")</f>
        <v/>
      </c>
      <c r="BF110" s="320" t="str">
        <f>IFERROR(IF('Input - Equipment'!$G20=0,"",ROUND('Input - Equipment'!$G20*'Input - Equipment'!BF20,2)),"")</f>
        <v/>
      </c>
      <c r="BG110" s="320" t="str">
        <f>IFERROR(IF('Input - Equipment'!$G20=0,"",ROUND('Input - Equipment'!$G20*'Input - Equipment'!BG20,2)),"")</f>
        <v/>
      </c>
      <c r="BH110" s="320" t="str">
        <f>IFERROR(IF('Input - Equipment'!$G20=0,"",ROUND('Input - Equipment'!$G20*'Input - Equipment'!BH20,2)),"")</f>
        <v/>
      </c>
      <c r="BI110" s="320" t="str">
        <f>IFERROR(IF('Input - Equipment'!$G20=0,"",ROUND('Input - Equipment'!$G20*'Input - Equipment'!BI20,2)),"")</f>
        <v/>
      </c>
      <c r="BJ110" s="320" t="str">
        <f>IFERROR(IF('Input - Equipment'!$G20=0,"",ROUND('Input - Equipment'!$G20*'Input - Equipment'!BJ20,2)),"")</f>
        <v/>
      </c>
      <c r="BK110" s="320" t="str">
        <f>IFERROR(IF('Input - Equipment'!$G20=0,"",ROUND('Input - Equipment'!$G20*'Input - Equipment'!BK20,2)),"")</f>
        <v/>
      </c>
      <c r="BL110" s="320" t="str">
        <f>IFERROR(IF('Input - Equipment'!$G20=0,"",ROUND('Input - Equipment'!$G20*'Input - Equipment'!BL20,2)),"")</f>
        <v/>
      </c>
      <c r="BM110" s="320" t="str">
        <f>IFERROR(IF('Input - Equipment'!$G20=0,"",ROUND('Input - Equipment'!$G20*'Input - Equipment'!BM20,2)),"")</f>
        <v/>
      </c>
      <c r="BN110" s="320" t="str">
        <f>IFERROR(IF('Input - Equipment'!$G20=0,"",ROUND('Input - Equipment'!$G20*'Input - Equipment'!BN20,2)),"")</f>
        <v/>
      </c>
      <c r="BO110" s="320" t="str">
        <f>IFERROR(IF('Input - Equipment'!$G20=0,"",ROUND('Input - Equipment'!$G20*'Input - Equipment'!BO20,2)),"")</f>
        <v/>
      </c>
      <c r="BP110" s="320" t="str">
        <f>IFERROR(IF('Input - Equipment'!$G20=0,"",ROUND('Input - Equipment'!$G20*'Input - Equipment'!BP20,2)),"")</f>
        <v/>
      </c>
      <c r="BQ110" s="320" t="str">
        <f>IFERROR(IF('Input - Equipment'!$G20=0,"",ROUND('Input - Equipment'!$G20*'Input - Equipment'!BQ20,2)),"")</f>
        <v/>
      </c>
      <c r="BR110" s="320" t="str">
        <f>IFERROR(IF('Input - Equipment'!$G20=0,"",ROUND('Input - Equipment'!$G20*'Input - Equipment'!BR20,2)),"")</f>
        <v/>
      </c>
      <c r="BS110" s="320" t="str">
        <f>IFERROR(IF('Input - Equipment'!$G20=0,"",ROUND('Input - Equipment'!$G20*'Input - Equipment'!BS20,2)),"")</f>
        <v/>
      </c>
      <c r="BT110" s="320" t="str">
        <f>IFERROR(IF('Input - Equipment'!$G20=0,"",ROUND('Input - Equipment'!$G20*'Input - Equipment'!BT20,2)),"")</f>
        <v/>
      </c>
      <c r="BU110" s="320" t="str">
        <f>IFERROR(IF('Input - Equipment'!$G20=0,"",ROUND('Input - Equipment'!$G20*'Input - Equipment'!BU20,2)),"")</f>
        <v/>
      </c>
      <c r="BV110" s="320" t="str">
        <f>IFERROR(IF('Input - Equipment'!$G20=0,"",ROUND('Input - Equipment'!$G20*'Input - Equipment'!BV20,2)),"")</f>
        <v/>
      </c>
      <c r="BW110" s="320" t="str">
        <f>IFERROR(IF('Input - Equipment'!$G20=0,"",ROUND('Input - Equipment'!$G20*'Input - Equipment'!BW20,2)),"")</f>
        <v/>
      </c>
      <c r="BX110" s="320" t="str">
        <f>IFERROR(IF('Input - Equipment'!$G20=0,"",ROUND('Input - Equipment'!$G20*'Input - Equipment'!BX20,2)),"")</f>
        <v/>
      </c>
      <c r="BY110" s="320" t="str">
        <f>IFERROR(IF('Input - Equipment'!$G20=0,"",ROUND('Input - Equipment'!$G20*'Input - Equipment'!BY20,2)),"")</f>
        <v/>
      </c>
      <c r="BZ110" s="320" t="str">
        <f>IFERROR(IF('Input - Equipment'!$G20=0,"",ROUND('Input - Equipment'!$G20*'Input - Equipment'!BZ20,2)),"")</f>
        <v/>
      </c>
      <c r="CA110" s="320" t="str">
        <f>IFERROR(IF('Input - Equipment'!$G20=0,"",ROUND('Input - Equipment'!$G20*'Input - Equipment'!CA20,2)),"")</f>
        <v/>
      </c>
      <c r="CB110" s="320" t="str">
        <f>IFERROR(IF('Input - Equipment'!$G20=0,"",ROUND('Input - Equipment'!$G20*'Input - Equipment'!CB20,2)),"")</f>
        <v/>
      </c>
      <c r="CC110" s="320" t="str">
        <f>IFERROR(IF('Input - Equipment'!$G20=0,"",ROUND('Input - Equipment'!$G20*'Input - Equipment'!CC20,2)),"")</f>
        <v/>
      </c>
      <c r="CD110" s="320" t="str">
        <f>IFERROR(IF('Input - Equipment'!$G20=0,"",ROUND('Input - Equipment'!$G20*'Input - Equipment'!CD20,2)),"")</f>
        <v/>
      </c>
      <c r="CE110" s="320" t="str">
        <f>IFERROR(IF('Input - Equipment'!$G20=0,"",ROUND('Input - Equipment'!$G20*'Input - Equipment'!CE20,2)),"")</f>
        <v/>
      </c>
      <c r="CF110" s="320" t="str">
        <f>IFERROR(IF('Input - Equipment'!$G20=0,"",ROUND('Input - Equipment'!$G20*'Input - Equipment'!CF20,2)),"")</f>
        <v/>
      </c>
      <c r="CG110" s="320" t="str">
        <f>IFERROR(IF('Input - Equipment'!$G20=0,"",ROUND('Input - Equipment'!$G20*'Input - Equipment'!CG20,2)),"")</f>
        <v/>
      </c>
      <c r="CH110" s="320" t="str">
        <f>IFERROR(IF('Input - Equipment'!$G20=0,"",ROUND('Input - Equipment'!$G20*'Input - Equipment'!CH20,2)),"")</f>
        <v/>
      </c>
      <c r="CI110" s="320" t="str">
        <f>IFERROR(IF('Input - Equipment'!$G20=0,"",ROUND('Input - Equipment'!$G20*'Input - Equipment'!CI20,2)),"")</f>
        <v/>
      </c>
      <c r="CJ110" s="320" t="str">
        <f>IFERROR(IF('Input - Equipment'!$G20=0,"",ROUND('Input - Equipment'!$G20*'Input - Equipment'!CJ20,2)),"")</f>
        <v/>
      </c>
      <c r="CK110" s="320" t="str">
        <f>IFERROR(IF('Input - Equipment'!$G20=0,"",ROUND('Input - Equipment'!$G20*'Input - Equipment'!CK20,2)),"")</f>
        <v/>
      </c>
      <c r="CL110" s="320" t="str">
        <f>IFERROR(IF('Input - Equipment'!$G20=0,"",ROUND('Input - Equipment'!$G20*'Input - Equipment'!CL20,2)),"")</f>
        <v/>
      </c>
      <c r="CM110" s="320" t="str">
        <f>IFERROR(IF('Input - Equipment'!$G20=0,"",ROUND('Input - Equipment'!$G20*'Input - Equipment'!CM20,2)),"")</f>
        <v/>
      </c>
      <c r="CN110" s="320" t="str">
        <f>IFERROR(IF('Input - Equipment'!$G20=0,"",ROUND('Input - Equipment'!$G20*'Input - Equipment'!CN20,2)),"")</f>
        <v/>
      </c>
      <c r="CO110" s="320" t="str">
        <f>IFERROR(IF('Input - Equipment'!$G20=0,"",ROUND('Input - Equipment'!$G20*'Input - Equipment'!CO20,2)),"")</f>
        <v/>
      </c>
      <c r="CP110" s="320" t="str">
        <f>IFERROR(IF('Input - Equipment'!$G20=0,"",ROUND('Input - Equipment'!$G20*'Input - Equipment'!CP20,2)),"")</f>
        <v/>
      </c>
      <c r="CQ110" s="320" t="str">
        <f>IFERROR(IF('Input - Equipment'!$G20=0,"",ROUND('Input - Equipment'!$G20*'Input - Equipment'!CQ20,2)),"")</f>
        <v/>
      </c>
      <c r="CR110" s="320" t="str">
        <f>IFERROR(IF('Input - Equipment'!$G20=0,"",ROUND('Input - Equipment'!$G20*'Input - Equipment'!CR20,2)),"")</f>
        <v/>
      </c>
      <c r="CS110" s="320" t="str">
        <f>IFERROR(IF('Input - Equipment'!$G20=0,"",ROUND('Input - Equipment'!$G20*'Input - Equipment'!CS20,2)),"")</f>
        <v/>
      </c>
      <c r="CT110" s="320" t="str">
        <f>IFERROR(IF('Input - Equipment'!$G20=0,"",ROUND('Input - Equipment'!$G20*'Input - Equipment'!CT20,2)),"")</f>
        <v/>
      </c>
      <c r="CU110" s="320" t="str">
        <f>IFERROR(IF('Input - Equipment'!$G20=0,"",ROUND('Input - Equipment'!$G20*'Input - Equipment'!CU20,2)),"")</f>
        <v/>
      </c>
      <c r="CV110" s="320" t="str">
        <f>IFERROR(IF('Input - Equipment'!$G20=0,"",ROUND('Input - Equipment'!$G20*'Input - Equipment'!CV20,2)),"")</f>
        <v/>
      </c>
      <c r="CW110" s="320" t="str">
        <f>IFERROR(IF('Input - Equipment'!$G20=0,"",ROUND('Input - Equipment'!$G20*'Input - Equipment'!CW20,2)),"")</f>
        <v/>
      </c>
      <c r="CX110" s="320" t="str">
        <f>IFERROR(IF('Input - Equipment'!$G20=0,"",ROUND('Input - Equipment'!$G20*'Input - Equipment'!CX20,2)),"")</f>
        <v/>
      </c>
      <c r="CY110" s="320" t="str">
        <f>IFERROR(IF('Input - Equipment'!$G20=0,"",ROUND('Input - Equipment'!$G20*'Input - Equipment'!CY20,2)),"")</f>
        <v/>
      </c>
      <c r="CZ110" s="320" t="str">
        <f>IFERROR(IF('Input - Equipment'!$G20=0,"",ROUND('Input - Equipment'!$G20*'Input - Equipment'!CZ20,2)),"")</f>
        <v/>
      </c>
      <c r="DA110" s="320" t="str">
        <f>IFERROR(IF('Input - Equipment'!$G20=0,"",ROUND('Input - Equipment'!$G20*'Input - Equipment'!DA20,2)),"")</f>
        <v/>
      </c>
      <c r="DB110" s="320" t="str">
        <f>IFERROR(IF('Input - Equipment'!$G20=0,"",ROUND('Input - Equipment'!$G20*'Input - Equipment'!DB20,2)),"")</f>
        <v/>
      </c>
      <c r="DC110" s="320" t="str">
        <f>IFERROR(IF('Input - Equipment'!$G20=0,"",ROUND('Input - Equipment'!$G20*'Input - Equipment'!DC20,2)),"")</f>
        <v/>
      </c>
      <c r="DD110" s="320" t="str">
        <f>IFERROR(IF('Input - Equipment'!$G20=0,"",ROUND('Input - Equipment'!$G20*'Input - Equipment'!DD20,2)),"")</f>
        <v/>
      </c>
      <c r="DE110" s="320" t="str">
        <f>IFERROR(IF('Input - Equipment'!$G20=0,"",ROUND('Input - Equipment'!$G20*'Input - Equipment'!DE20,2)),"")</f>
        <v/>
      </c>
      <c r="DF110" s="320" t="str">
        <f>IFERROR(IF('Input - Equipment'!$G20=0,"",ROUND('Input - Equipment'!$G20*'Input - Equipment'!DF20,2)),"")</f>
        <v/>
      </c>
      <c r="DG110" s="320" t="str">
        <f>IFERROR(IF('Input - Equipment'!$G20=0,"",ROUND('Input - Equipment'!$G20*'Input - Equipment'!DG20,2)),"")</f>
        <v/>
      </c>
      <c r="DH110" s="320" t="str">
        <f>IFERROR(IF('Input - Equipment'!$G20=0,"",ROUND('Input - Equipment'!$G20*'Input - Equipment'!DH20,2)),"")</f>
        <v/>
      </c>
      <c r="DI110" s="320" t="str">
        <f>IFERROR(IF('Input - Equipment'!$G20=0,"",ROUND('Input - Equipment'!$G20*'Input - Equipment'!DI20,2)),"")</f>
        <v/>
      </c>
      <c r="DJ110" s="320" t="str">
        <f>IFERROR(IF('Input - Equipment'!$G20=0,"",ROUND('Input - Equipment'!$G20*'Input - Equipment'!DJ20,2)),"")</f>
        <v/>
      </c>
      <c r="DK110" s="320" t="str">
        <f>IFERROR(IF('Input - Equipment'!$G20=0,"",ROUND('Input - Equipment'!$G20*'Input - Equipment'!DK20,2)),"")</f>
        <v/>
      </c>
      <c r="DL110" s="320" t="str">
        <f>IFERROR(IF('Input - Equipment'!$G20=0,"",ROUND('Input - Equipment'!$G20*'Input - Equipment'!DL20,2)),"")</f>
        <v/>
      </c>
      <c r="DM110" s="320" t="str">
        <f>IFERROR(IF('Input - Equipment'!$G20=0,"",ROUND('Input - Equipment'!$G20*'Input - Equipment'!DM20,2)),"")</f>
        <v/>
      </c>
      <c r="DN110" s="320" t="str">
        <f>IFERROR(IF('Input - Equipment'!$G20=0,"",ROUND('Input - Equipment'!$G20*'Input - Equipment'!DN20,2)),"")</f>
        <v/>
      </c>
      <c r="DO110" s="320" t="str">
        <f>IFERROR(IF('Input - Equipment'!$G20=0,"",ROUND('Input - Equipment'!$G20*'Input - Equipment'!DO20,2)),"")</f>
        <v/>
      </c>
      <c r="DP110" s="320" t="str">
        <f>IFERROR(IF('Input - Equipment'!$G20=0,"",ROUND('Input - Equipment'!$G20*'Input - Equipment'!DP20,2)),"")</f>
        <v/>
      </c>
      <c r="DQ110" s="320" t="str">
        <f>IFERROR(IF('Input - Equipment'!$G20=0,"",ROUND('Input - Equipment'!$G20*'Input - Equipment'!DQ20,2)),"")</f>
        <v/>
      </c>
      <c r="DR110" s="320" t="str">
        <f>IFERROR(IF('Input - Equipment'!$G20=0,"",ROUND('Input - Equipment'!$G20*'Input - Equipment'!DR20,2)),"")</f>
        <v/>
      </c>
      <c r="DS110" s="320" t="str">
        <f>IFERROR(IF('Input - Equipment'!$G20=0,"",ROUND('Input - Equipment'!$G20*'Input - Equipment'!DS20,2)),"")</f>
        <v/>
      </c>
      <c r="DT110" s="320" t="str">
        <f>IFERROR(IF('Input - Equipment'!$G20=0,"",ROUND('Input - Equipment'!$G20*'Input - Equipment'!DT20,2)),"")</f>
        <v/>
      </c>
      <c r="DU110" s="320" t="str">
        <f>IFERROR(IF('Input - Equipment'!$G20=0,"",ROUND('Input - Equipment'!$G20*'Input - Equipment'!DU20,2)),"")</f>
        <v/>
      </c>
      <c r="DV110" s="320" t="str">
        <f>IFERROR(IF('Input - Equipment'!$G20=0,"",ROUND('Input - Equipment'!$G20*'Input - Equipment'!DV20,2)),"")</f>
        <v/>
      </c>
      <c r="DW110" s="320" t="str">
        <f>IFERROR(IF('Input - Equipment'!$G20=0,"",ROUND('Input - Equipment'!$G20*'Input - Equipment'!DW20,2)),"")</f>
        <v/>
      </c>
      <c r="DX110" s="320" t="str">
        <f>IFERROR(IF('Input - Equipment'!$G20=0,"",ROUND('Input - Equipment'!$G20*'Input - Equipment'!DX20,2)),"")</f>
        <v/>
      </c>
      <c r="DY110" s="320" t="str">
        <f>IFERROR(IF('Input - Equipment'!$G20=0,"",ROUND('Input - Equipment'!$G20*'Input - Equipment'!DY20,2)),"")</f>
        <v/>
      </c>
      <c r="DZ110" s="320" t="str">
        <f>IFERROR(IF('Input - Equipment'!$G20=0,"",ROUND('Input - Equipment'!$G20*'Input - Equipment'!DZ20,2)),"")</f>
        <v/>
      </c>
      <c r="EA110" s="320" t="str">
        <f>IFERROR(IF('Input - Equipment'!$G20=0,"",ROUND('Input - Equipment'!$G20*'Input - Equipment'!EA20,2)),"")</f>
        <v/>
      </c>
      <c r="EB110" s="320" t="str">
        <f>IFERROR(IF('Input - Equipment'!$G20=0,"",ROUND('Input - Equipment'!$G20*'Input - Equipment'!EB20,2)),"")</f>
        <v/>
      </c>
      <c r="EC110" s="320" t="str">
        <f>IFERROR(IF('Input - Equipment'!$G20=0,"",ROUND('Input - Equipment'!$G20*'Input - Equipment'!EC20,2)),"")</f>
        <v/>
      </c>
      <c r="ED110" s="320" t="str">
        <f>IFERROR(IF('Input - Equipment'!$G20=0,"",ROUND('Input - Equipment'!$G20*'Input - Equipment'!ED20,2)),"")</f>
        <v/>
      </c>
      <c r="EE110" s="320" t="str">
        <f>IFERROR(IF('Input - Equipment'!$G20=0,"",ROUND('Input - Equipment'!$G20*'Input - Equipment'!EE20,2)),"")</f>
        <v/>
      </c>
      <c r="EF110" s="320" t="str">
        <f>IFERROR(IF('Input - Equipment'!$G20=0,"",ROUND('Input - Equipment'!$G20*'Input - Equipment'!EF20,2)),"")</f>
        <v/>
      </c>
      <c r="EG110" s="320" t="str">
        <f>IFERROR(IF('Input - Equipment'!$G20=0,"",ROUND('Input - Equipment'!$G20*'Input - Equipment'!EG20,2)),"")</f>
        <v/>
      </c>
      <c r="EH110" s="320" t="str">
        <f>IFERROR(IF('Input - Equipment'!$G20=0,"",ROUND('Input - Equipment'!$G20*'Input - Equipment'!EH20,2)),"")</f>
        <v/>
      </c>
      <c r="EI110" s="320" t="str">
        <f>IFERROR(IF('Input - Equipment'!$G20=0,"",ROUND('Input - Equipment'!$G20*'Input - Equipment'!EI20,2)),"")</f>
        <v/>
      </c>
      <c r="EJ110" s="320" t="str">
        <f>IFERROR(IF('Input - Equipment'!$G20=0,"",ROUND('Input - Equipment'!$G20*'Input - Equipment'!EJ20,2)),"")</f>
        <v/>
      </c>
      <c r="EK110" s="320" t="str">
        <f>IFERROR(IF('Input - Equipment'!$G20=0,"",ROUND('Input - Equipment'!$G20*'Input - Equipment'!EK20,2)),"")</f>
        <v/>
      </c>
      <c r="EL110" s="320" t="str">
        <f>IFERROR(IF('Input - Equipment'!$G20=0,"",ROUND('Input - Equipment'!$G20*'Input - Equipment'!EL20,2)),"")</f>
        <v/>
      </c>
      <c r="EM110" s="320" t="str">
        <f>IFERROR(IF('Input - Equipment'!$G20=0,"",ROUND('Input - Equipment'!$G20*'Input - Equipment'!EM20,2)),"")</f>
        <v/>
      </c>
      <c r="EN110" s="320" t="str">
        <f>IFERROR(IF('Input - Equipment'!$G20=0,"",ROUND('Input - Equipment'!$G20*'Input - Equipment'!EN20,2)),"")</f>
        <v/>
      </c>
      <c r="EO110" s="320" t="str">
        <f>IFERROR(IF('Input - Equipment'!$G20=0,"",ROUND('Input - Equipment'!$G20*'Input - Equipment'!EO20,2)),"")</f>
        <v/>
      </c>
      <c r="EP110" s="320" t="str">
        <f>IFERROR(IF('Input - Equipment'!$G20=0,"",ROUND('Input - Equipment'!$G20*'Input - Equipment'!EP20,2)),"")</f>
        <v/>
      </c>
      <c r="EQ110" s="320" t="str">
        <f>IFERROR(IF('Input - Equipment'!$G20=0,"",ROUND('Input - Equipment'!$G20*'Input - Equipment'!EQ20,2)),"")</f>
        <v/>
      </c>
      <c r="ER110" s="320" t="str">
        <f>IFERROR(IF('Input - Equipment'!$G20=0,"",ROUND('Input - Equipment'!$G20*'Input - Equipment'!ER20,2)),"")</f>
        <v/>
      </c>
      <c r="ES110" s="320" t="str">
        <f>IFERROR(IF('Input - Equipment'!$G20=0,"",ROUND('Input - Equipment'!$G20*'Input - Equipment'!ES20,2)),"")</f>
        <v/>
      </c>
    </row>
    <row r="111" spans="1:149 16383:16383" s="8" customFormat="1">
      <c r="A111" s="853" t="str">
        <f>IF('Input - Equipment'!B21=0,"",_xlfn.CONCAT('Input - Equipment'!A21,"      /      ",'Input - Equipment'!B21))</f>
        <v/>
      </c>
      <c r="B111" s="854"/>
      <c r="C111" s="869"/>
      <c r="D111" s="334" t="str">
        <f>IF('Input - Equipment'!C21=0,"",'Input - Equipment'!C21)</f>
        <v/>
      </c>
      <c r="E111" s="335" t="str">
        <f>IF('Input - Equipment'!D21=0,"",'Input - Equipment'!D21)</f>
        <v/>
      </c>
      <c r="F111" s="335" t="str">
        <f>IF('Input - Equipment'!F21=0,"",'Input - Equipment'!F21)</f>
        <v/>
      </c>
      <c r="G111" s="336" t="str">
        <f>IF('Input - Equipment'!E21=0,"",'Input - Equipment'!E21)</f>
        <v/>
      </c>
      <c r="H111" s="335" t="str">
        <f>IF('Input - Equipment'!G21=0,"",'Input - Equipment'!G21)</f>
        <v/>
      </c>
      <c r="I111" s="320" t="str">
        <f>IFERROR(IF('Input - Equipment'!$G21=0,"",ROUND('Input - Equipment'!$G21*'Input - Equipment'!I21,2)),"")</f>
        <v/>
      </c>
      <c r="J111" s="320" t="str">
        <f>IFERROR(IF('Input - Equipment'!$G21=0,"",ROUND('Input - Equipment'!$G21*'Input - Equipment'!J21,2)),"")</f>
        <v/>
      </c>
      <c r="K111" s="320" t="str">
        <f>IFERROR(IF('Input - Equipment'!$G21=0,"",ROUND('Input - Equipment'!$G21*'Input - Equipment'!K21,2)),"")</f>
        <v/>
      </c>
      <c r="L111" s="320" t="str">
        <f>IFERROR(IF('Input - Equipment'!$G21=0,"",ROUND('Input - Equipment'!$G21*'Input - Equipment'!L21,2)),"")</f>
        <v/>
      </c>
      <c r="M111" s="320" t="str">
        <f>IFERROR(IF('Input - Equipment'!$G21=0,"",ROUND('Input - Equipment'!$G21*'Input - Equipment'!M21,2)),"")</f>
        <v/>
      </c>
      <c r="N111" s="320" t="str">
        <f>IFERROR(IF('Input - Equipment'!$G21=0,"",ROUND('Input - Equipment'!$G21*'Input - Equipment'!N21,2)),"")</f>
        <v/>
      </c>
      <c r="O111" s="320" t="str">
        <f>IFERROR(IF('Input - Equipment'!$G21=0,"",ROUND('Input - Equipment'!$G21*'Input - Equipment'!O21,2)),"")</f>
        <v/>
      </c>
      <c r="P111" s="320" t="str">
        <f>IFERROR(IF('Input - Equipment'!$G21=0,"",ROUND('Input - Equipment'!$G21*'Input - Equipment'!P21,2)),"")</f>
        <v/>
      </c>
      <c r="Q111" s="320" t="str">
        <f>IFERROR(IF('Input - Equipment'!$G21=0,"",ROUND('Input - Equipment'!$G21*'Input - Equipment'!Q21,2)),"")</f>
        <v/>
      </c>
      <c r="R111" s="320" t="str">
        <f>IFERROR(IF('Input - Equipment'!$G21=0,"",ROUND('Input - Equipment'!$G21*'Input - Equipment'!R21,2)),"")</f>
        <v/>
      </c>
      <c r="S111" s="320" t="str">
        <f>IFERROR(IF('Input - Equipment'!$G21=0,"",ROUND('Input - Equipment'!$G21*'Input - Equipment'!S21,2)),"")</f>
        <v/>
      </c>
      <c r="T111" s="320" t="str">
        <f>IFERROR(IF('Input - Equipment'!$G21=0,"",ROUND('Input - Equipment'!$G21*'Input - Equipment'!T21,2)),"")</f>
        <v/>
      </c>
      <c r="U111" s="320" t="str">
        <f>IFERROR(IF('Input - Equipment'!$G21=0,"",ROUND('Input - Equipment'!$G21*'Input - Equipment'!U21,2)),"")</f>
        <v/>
      </c>
      <c r="V111" s="320" t="str">
        <f>IFERROR(IF('Input - Equipment'!$G21=0,"",ROUND('Input - Equipment'!$G21*'Input - Equipment'!V21,2)),"")</f>
        <v/>
      </c>
      <c r="W111" s="320" t="str">
        <f>IFERROR(IF('Input - Equipment'!$G21=0,"",ROUND('Input - Equipment'!$G21*'Input - Equipment'!W21,2)),"")</f>
        <v/>
      </c>
      <c r="X111" s="320" t="str">
        <f>IFERROR(IF('Input - Equipment'!$G21=0,"",ROUND('Input - Equipment'!$G21*'Input - Equipment'!X21,2)),"")</f>
        <v/>
      </c>
      <c r="Y111" s="320" t="str">
        <f>IFERROR(IF('Input - Equipment'!$G21=0,"",ROUND('Input - Equipment'!$G21*'Input - Equipment'!Y21,2)),"")</f>
        <v/>
      </c>
      <c r="Z111" s="320" t="str">
        <f>IFERROR(IF('Input - Equipment'!$G21=0,"",ROUND('Input - Equipment'!$G21*'Input - Equipment'!Z21,2)),"")</f>
        <v/>
      </c>
      <c r="AA111" s="320" t="str">
        <f>IFERROR(IF('Input - Equipment'!$G21=0,"",ROUND('Input - Equipment'!$G21*'Input - Equipment'!AA21,2)),"")</f>
        <v/>
      </c>
      <c r="AB111" s="320" t="str">
        <f>IFERROR(IF('Input - Equipment'!$G21=0,"",ROUND('Input - Equipment'!$G21*'Input - Equipment'!AB21,2)),"")</f>
        <v/>
      </c>
      <c r="AC111" s="320" t="str">
        <f>IFERROR(IF('Input - Equipment'!$G21=0,"",ROUND('Input - Equipment'!$G21*'Input - Equipment'!AC21,2)),"")</f>
        <v/>
      </c>
      <c r="AD111" s="320" t="str">
        <f>IFERROR(IF('Input - Equipment'!$G21=0,"",ROUND('Input - Equipment'!$G21*'Input - Equipment'!AD21,2)),"")</f>
        <v/>
      </c>
      <c r="AE111" s="320" t="str">
        <f>IFERROR(IF('Input - Equipment'!$G21=0,"",ROUND('Input - Equipment'!$G21*'Input - Equipment'!AE21,2)),"")</f>
        <v/>
      </c>
      <c r="AF111" s="320" t="str">
        <f>IFERROR(IF('Input - Equipment'!$G21=0,"",ROUND('Input - Equipment'!$G21*'Input - Equipment'!AF21,2)),"")</f>
        <v/>
      </c>
      <c r="AG111" s="320" t="str">
        <f>IFERROR(IF('Input - Equipment'!$G21=0,"",ROUND('Input - Equipment'!$G21*'Input - Equipment'!AG21,2)),"")</f>
        <v/>
      </c>
      <c r="AH111" s="320" t="str">
        <f>IFERROR(IF('Input - Equipment'!$G21=0,"",ROUND('Input - Equipment'!$G21*'Input - Equipment'!AH21,2)),"")</f>
        <v/>
      </c>
      <c r="AI111" s="320" t="str">
        <f>IFERROR(IF('Input - Equipment'!$G21=0,"",ROUND('Input - Equipment'!$G21*'Input - Equipment'!AI21,2)),"")</f>
        <v/>
      </c>
      <c r="AJ111" s="320" t="str">
        <f>IFERROR(IF('Input - Equipment'!$G21=0,"",ROUND('Input - Equipment'!$G21*'Input - Equipment'!AJ21,2)),"")</f>
        <v/>
      </c>
      <c r="AK111" s="320" t="str">
        <f>IFERROR(IF('Input - Equipment'!$G21=0,"",ROUND('Input - Equipment'!$G21*'Input - Equipment'!AK21,2)),"")</f>
        <v/>
      </c>
      <c r="AL111" s="320" t="str">
        <f>IFERROR(IF('Input - Equipment'!$G21=0,"",ROUND('Input - Equipment'!$G21*'Input - Equipment'!AL21,2)),"")</f>
        <v/>
      </c>
      <c r="AM111" s="320" t="str">
        <f>IFERROR(IF('Input - Equipment'!$G21=0,"",ROUND('Input - Equipment'!$G21*'Input - Equipment'!AM21,2)),"")</f>
        <v/>
      </c>
      <c r="AN111" s="320" t="str">
        <f>IFERROR(IF('Input - Equipment'!$G21=0,"",ROUND('Input - Equipment'!$G21*'Input - Equipment'!AN21,2)),"")</f>
        <v/>
      </c>
      <c r="AO111" s="320" t="str">
        <f>IFERROR(IF('Input - Equipment'!$G21=0,"",ROUND('Input - Equipment'!$G21*'Input - Equipment'!AO21,2)),"")</f>
        <v/>
      </c>
      <c r="AP111" s="320" t="str">
        <f>IFERROR(IF('Input - Equipment'!$G21=0,"",ROUND('Input - Equipment'!$G21*'Input - Equipment'!AP21,2)),"")</f>
        <v/>
      </c>
      <c r="AQ111" s="320" t="str">
        <f>IFERROR(IF('Input - Equipment'!$G21=0,"",ROUND('Input - Equipment'!$G21*'Input - Equipment'!AQ21,2)),"")</f>
        <v/>
      </c>
      <c r="AR111" s="320" t="str">
        <f>IFERROR(IF('Input - Equipment'!$G21=0,"",ROUND('Input - Equipment'!$G21*'Input - Equipment'!AR21,2)),"")</f>
        <v/>
      </c>
      <c r="AS111" s="320" t="str">
        <f>IFERROR(IF('Input - Equipment'!$G21=0,"",ROUND('Input - Equipment'!$G21*'Input - Equipment'!AS21,2)),"")</f>
        <v/>
      </c>
      <c r="AT111" s="320" t="str">
        <f>IFERROR(IF('Input - Equipment'!$G21=0,"",ROUND('Input - Equipment'!$G21*'Input - Equipment'!AT21,2)),"")</f>
        <v/>
      </c>
      <c r="AU111" s="320" t="str">
        <f>IFERROR(IF('Input - Equipment'!$G21=0,"",ROUND('Input - Equipment'!$G21*'Input - Equipment'!AU21,2)),"")</f>
        <v/>
      </c>
      <c r="AV111" s="320" t="str">
        <f>IFERROR(IF('Input - Equipment'!$G21=0,"",ROUND('Input - Equipment'!$G21*'Input - Equipment'!AV21,2)),"")</f>
        <v/>
      </c>
      <c r="AW111" s="320" t="str">
        <f>IFERROR(IF('Input - Equipment'!$G21=0,"",ROUND('Input - Equipment'!$G21*'Input - Equipment'!AW21,2)),"")</f>
        <v/>
      </c>
      <c r="AX111" s="320" t="str">
        <f>IFERROR(IF('Input - Equipment'!$G21=0,"",ROUND('Input - Equipment'!$G21*'Input - Equipment'!AX21,2)),"")</f>
        <v/>
      </c>
      <c r="AY111" s="320" t="str">
        <f>IFERROR(IF('Input - Equipment'!$G21=0,"",ROUND('Input - Equipment'!$G21*'Input - Equipment'!AY21,2)),"")</f>
        <v/>
      </c>
      <c r="AZ111" s="320" t="str">
        <f>IFERROR(IF('Input - Equipment'!$G21=0,"",ROUND('Input - Equipment'!$G21*'Input - Equipment'!AZ21,2)),"")</f>
        <v/>
      </c>
      <c r="BA111" s="320" t="str">
        <f>IFERROR(IF('Input - Equipment'!$G21=0,"",ROUND('Input - Equipment'!$G21*'Input - Equipment'!BA21,2)),"")</f>
        <v/>
      </c>
      <c r="BB111" s="320" t="str">
        <f>IFERROR(IF('Input - Equipment'!$G21=0,"",ROUND('Input - Equipment'!$G21*'Input - Equipment'!BB21,2)),"")</f>
        <v/>
      </c>
      <c r="BC111" s="320" t="str">
        <f>IFERROR(IF('Input - Equipment'!$G21=0,"",ROUND('Input - Equipment'!$G21*'Input - Equipment'!BC21,2)),"")</f>
        <v/>
      </c>
      <c r="BD111" s="320" t="str">
        <f>IFERROR(IF('Input - Equipment'!$G21=0,"",ROUND('Input - Equipment'!$G21*'Input - Equipment'!BD21,2)),"")</f>
        <v/>
      </c>
      <c r="BE111" s="320" t="str">
        <f>IFERROR(IF('Input - Equipment'!$G21=0,"",ROUND('Input - Equipment'!$G21*'Input - Equipment'!BE21,2)),"")</f>
        <v/>
      </c>
      <c r="BF111" s="320" t="str">
        <f>IFERROR(IF('Input - Equipment'!$G21=0,"",ROUND('Input - Equipment'!$G21*'Input - Equipment'!BF21,2)),"")</f>
        <v/>
      </c>
      <c r="BG111" s="320" t="str">
        <f>IFERROR(IF('Input - Equipment'!$G21=0,"",ROUND('Input - Equipment'!$G21*'Input - Equipment'!BG21,2)),"")</f>
        <v/>
      </c>
      <c r="BH111" s="320" t="str">
        <f>IFERROR(IF('Input - Equipment'!$G21=0,"",ROUND('Input - Equipment'!$G21*'Input - Equipment'!BH21,2)),"")</f>
        <v/>
      </c>
      <c r="BI111" s="320" t="str">
        <f>IFERROR(IF('Input - Equipment'!$G21=0,"",ROUND('Input - Equipment'!$G21*'Input - Equipment'!BI21,2)),"")</f>
        <v/>
      </c>
      <c r="BJ111" s="320" t="str">
        <f>IFERROR(IF('Input - Equipment'!$G21=0,"",ROUND('Input - Equipment'!$G21*'Input - Equipment'!BJ21,2)),"")</f>
        <v/>
      </c>
      <c r="BK111" s="320" t="str">
        <f>IFERROR(IF('Input - Equipment'!$G21=0,"",ROUND('Input - Equipment'!$G21*'Input - Equipment'!BK21,2)),"")</f>
        <v/>
      </c>
      <c r="BL111" s="320" t="str">
        <f>IFERROR(IF('Input - Equipment'!$G21=0,"",ROUND('Input - Equipment'!$G21*'Input - Equipment'!BL21,2)),"")</f>
        <v/>
      </c>
      <c r="BM111" s="320" t="str">
        <f>IFERROR(IF('Input - Equipment'!$G21=0,"",ROUND('Input - Equipment'!$G21*'Input - Equipment'!BM21,2)),"")</f>
        <v/>
      </c>
      <c r="BN111" s="320" t="str">
        <f>IFERROR(IF('Input - Equipment'!$G21=0,"",ROUND('Input - Equipment'!$G21*'Input - Equipment'!BN21,2)),"")</f>
        <v/>
      </c>
      <c r="BO111" s="320" t="str">
        <f>IFERROR(IF('Input - Equipment'!$G21=0,"",ROUND('Input - Equipment'!$G21*'Input - Equipment'!BO21,2)),"")</f>
        <v/>
      </c>
      <c r="BP111" s="320" t="str">
        <f>IFERROR(IF('Input - Equipment'!$G21=0,"",ROUND('Input - Equipment'!$G21*'Input - Equipment'!BP21,2)),"")</f>
        <v/>
      </c>
      <c r="BQ111" s="320" t="str">
        <f>IFERROR(IF('Input - Equipment'!$G21=0,"",ROUND('Input - Equipment'!$G21*'Input - Equipment'!BQ21,2)),"")</f>
        <v/>
      </c>
      <c r="BR111" s="320" t="str">
        <f>IFERROR(IF('Input - Equipment'!$G21=0,"",ROUND('Input - Equipment'!$G21*'Input - Equipment'!BR21,2)),"")</f>
        <v/>
      </c>
      <c r="BS111" s="320" t="str">
        <f>IFERROR(IF('Input - Equipment'!$G21=0,"",ROUND('Input - Equipment'!$G21*'Input - Equipment'!BS21,2)),"")</f>
        <v/>
      </c>
      <c r="BT111" s="320" t="str">
        <f>IFERROR(IF('Input - Equipment'!$G21=0,"",ROUND('Input - Equipment'!$G21*'Input - Equipment'!BT21,2)),"")</f>
        <v/>
      </c>
      <c r="BU111" s="320" t="str">
        <f>IFERROR(IF('Input - Equipment'!$G21=0,"",ROUND('Input - Equipment'!$G21*'Input - Equipment'!BU21,2)),"")</f>
        <v/>
      </c>
      <c r="BV111" s="320" t="str">
        <f>IFERROR(IF('Input - Equipment'!$G21=0,"",ROUND('Input - Equipment'!$G21*'Input - Equipment'!BV21,2)),"")</f>
        <v/>
      </c>
      <c r="BW111" s="320" t="str">
        <f>IFERROR(IF('Input - Equipment'!$G21=0,"",ROUND('Input - Equipment'!$G21*'Input - Equipment'!BW21,2)),"")</f>
        <v/>
      </c>
      <c r="BX111" s="320" t="str">
        <f>IFERROR(IF('Input - Equipment'!$G21=0,"",ROUND('Input - Equipment'!$G21*'Input - Equipment'!BX21,2)),"")</f>
        <v/>
      </c>
      <c r="BY111" s="320" t="str">
        <f>IFERROR(IF('Input - Equipment'!$G21=0,"",ROUND('Input - Equipment'!$G21*'Input - Equipment'!BY21,2)),"")</f>
        <v/>
      </c>
      <c r="BZ111" s="320" t="str">
        <f>IFERROR(IF('Input - Equipment'!$G21=0,"",ROUND('Input - Equipment'!$G21*'Input - Equipment'!BZ21,2)),"")</f>
        <v/>
      </c>
      <c r="CA111" s="320" t="str">
        <f>IFERROR(IF('Input - Equipment'!$G21=0,"",ROUND('Input - Equipment'!$G21*'Input - Equipment'!CA21,2)),"")</f>
        <v/>
      </c>
      <c r="CB111" s="320" t="str">
        <f>IFERROR(IF('Input - Equipment'!$G21=0,"",ROUND('Input - Equipment'!$G21*'Input - Equipment'!CB21,2)),"")</f>
        <v/>
      </c>
      <c r="CC111" s="320" t="str">
        <f>IFERROR(IF('Input - Equipment'!$G21=0,"",ROUND('Input - Equipment'!$G21*'Input - Equipment'!CC21,2)),"")</f>
        <v/>
      </c>
      <c r="CD111" s="320" t="str">
        <f>IFERROR(IF('Input - Equipment'!$G21=0,"",ROUND('Input - Equipment'!$G21*'Input - Equipment'!CD21,2)),"")</f>
        <v/>
      </c>
      <c r="CE111" s="320" t="str">
        <f>IFERROR(IF('Input - Equipment'!$G21=0,"",ROUND('Input - Equipment'!$G21*'Input - Equipment'!CE21,2)),"")</f>
        <v/>
      </c>
      <c r="CF111" s="320" t="str">
        <f>IFERROR(IF('Input - Equipment'!$G21=0,"",ROUND('Input - Equipment'!$G21*'Input - Equipment'!CF21,2)),"")</f>
        <v/>
      </c>
      <c r="CG111" s="320" t="str">
        <f>IFERROR(IF('Input - Equipment'!$G21=0,"",ROUND('Input - Equipment'!$G21*'Input - Equipment'!CG21,2)),"")</f>
        <v/>
      </c>
      <c r="CH111" s="320" t="str">
        <f>IFERROR(IF('Input - Equipment'!$G21=0,"",ROUND('Input - Equipment'!$G21*'Input - Equipment'!CH21,2)),"")</f>
        <v/>
      </c>
      <c r="CI111" s="320" t="str">
        <f>IFERROR(IF('Input - Equipment'!$G21=0,"",ROUND('Input - Equipment'!$G21*'Input - Equipment'!CI21,2)),"")</f>
        <v/>
      </c>
      <c r="CJ111" s="320" t="str">
        <f>IFERROR(IF('Input - Equipment'!$G21=0,"",ROUND('Input - Equipment'!$G21*'Input - Equipment'!CJ21,2)),"")</f>
        <v/>
      </c>
      <c r="CK111" s="320" t="str">
        <f>IFERROR(IF('Input - Equipment'!$G21=0,"",ROUND('Input - Equipment'!$G21*'Input - Equipment'!CK21,2)),"")</f>
        <v/>
      </c>
      <c r="CL111" s="320" t="str">
        <f>IFERROR(IF('Input - Equipment'!$G21=0,"",ROUND('Input - Equipment'!$G21*'Input - Equipment'!CL21,2)),"")</f>
        <v/>
      </c>
      <c r="CM111" s="320" t="str">
        <f>IFERROR(IF('Input - Equipment'!$G21=0,"",ROUND('Input - Equipment'!$G21*'Input - Equipment'!CM21,2)),"")</f>
        <v/>
      </c>
      <c r="CN111" s="320" t="str">
        <f>IFERROR(IF('Input - Equipment'!$G21=0,"",ROUND('Input - Equipment'!$G21*'Input - Equipment'!CN21,2)),"")</f>
        <v/>
      </c>
      <c r="CO111" s="320" t="str">
        <f>IFERROR(IF('Input - Equipment'!$G21=0,"",ROUND('Input - Equipment'!$G21*'Input - Equipment'!CO21,2)),"")</f>
        <v/>
      </c>
      <c r="CP111" s="320" t="str">
        <f>IFERROR(IF('Input - Equipment'!$G21=0,"",ROUND('Input - Equipment'!$G21*'Input - Equipment'!CP21,2)),"")</f>
        <v/>
      </c>
      <c r="CQ111" s="320" t="str">
        <f>IFERROR(IF('Input - Equipment'!$G21=0,"",ROUND('Input - Equipment'!$G21*'Input - Equipment'!CQ21,2)),"")</f>
        <v/>
      </c>
      <c r="CR111" s="320" t="str">
        <f>IFERROR(IF('Input - Equipment'!$G21=0,"",ROUND('Input - Equipment'!$G21*'Input - Equipment'!CR21,2)),"")</f>
        <v/>
      </c>
      <c r="CS111" s="320" t="str">
        <f>IFERROR(IF('Input - Equipment'!$G21=0,"",ROUND('Input - Equipment'!$G21*'Input - Equipment'!CS21,2)),"")</f>
        <v/>
      </c>
      <c r="CT111" s="320" t="str">
        <f>IFERROR(IF('Input - Equipment'!$G21=0,"",ROUND('Input - Equipment'!$G21*'Input - Equipment'!CT21,2)),"")</f>
        <v/>
      </c>
      <c r="CU111" s="320" t="str">
        <f>IFERROR(IF('Input - Equipment'!$G21=0,"",ROUND('Input - Equipment'!$G21*'Input - Equipment'!CU21,2)),"")</f>
        <v/>
      </c>
      <c r="CV111" s="320" t="str">
        <f>IFERROR(IF('Input - Equipment'!$G21=0,"",ROUND('Input - Equipment'!$G21*'Input - Equipment'!CV21,2)),"")</f>
        <v/>
      </c>
      <c r="CW111" s="320" t="str">
        <f>IFERROR(IF('Input - Equipment'!$G21=0,"",ROUND('Input - Equipment'!$G21*'Input - Equipment'!CW21,2)),"")</f>
        <v/>
      </c>
      <c r="CX111" s="320" t="str">
        <f>IFERROR(IF('Input - Equipment'!$G21=0,"",ROUND('Input - Equipment'!$G21*'Input - Equipment'!CX21,2)),"")</f>
        <v/>
      </c>
      <c r="CY111" s="320" t="str">
        <f>IFERROR(IF('Input - Equipment'!$G21=0,"",ROUND('Input - Equipment'!$G21*'Input - Equipment'!CY21,2)),"")</f>
        <v/>
      </c>
      <c r="CZ111" s="320" t="str">
        <f>IFERROR(IF('Input - Equipment'!$G21=0,"",ROUND('Input - Equipment'!$G21*'Input - Equipment'!CZ21,2)),"")</f>
        <v/>
      </c>
      <c r="DA111" s="320" t="str">
        <f>IFERROR(IF('Input - Equipment'!$G21=0,"",ROUND('Input - Equipment'!$G21*'Input - Equipment'!DA21,2)),"")</f>
        <v/>
      </c>
      <c r="DB111" s="320" t="str">
        <f>IFERROR(IF('Input - Equipment'!$G21=0,"",ROUND('Input - Equipment'!$G21*'Input - Equipment'!DB21,2)),"")</f>
        <v/>
      </c>
      <c r="DC111" s="320" t="str">
        <f>IFERROR(IF('Input - Equipment'!$G21=0,"",ROUND('Input - Equipment'!$G21*'Input - Equipment'!DC21,2)),"")</f>
        <v/>
      </c>
      <c r="DD111" s="320" t="str">
        <f>IFERROR(IF('Input - Equipment'!$G21=0,"",ROUND('Input - Equipment'!$G21*'Input - Equipment'!DD21,2)),"")</f>
        <v/>
      </c>
      <c r="DE111" s="320" t="str">
        <f>IFERROR(IF('Input - Equipment'!$G21=0,"",ROUND('Input - Equipment'!$G21*'Input - Equipment'!DE21,2)),"")</f>
        <v/>
      </c>
      <c r="DF111" s="320" t="str">
        <f>IFERROR(IF('Input - Equipment'!$G21=0,"",ROUND('Input - Equipment'!$G21*'Input - Equipment'!DF21,2)),"")</f>
        <v/>
      </c>
      <c r="DG111" s="320" t="str">
        <f>IFERROR(IF('Input - Equipment'!$G21=0,"",ROUND('Input - Equipment'!$G21*'Input - Equipment'!DG21,2)),"")</f>
        <v/>
      </c>
      <c r="DH111" s="320" t="str">
        <f>IFERROR(IF('Input - Equipment'!$G21=0,"",ROUND('Input - Equipment'!$G21*'Input - Equipment'!DH21,2)),"")</f>
        <v/>
      </c>
      <c r="DI111" s="320" t="str">
        <f>IFERROR(IF('Input - Equipment'!$G21=0,"",ROUND('Input - Equipment'!$G21*'Input - Equipment'!DI21,2)),"")</f>
        <v/>
      </c>
      <c r="DJ111" s="320" t="str">
        <f>IFERROR(IF('Input - Equipment'!$G21=0,"",ROUND('Input - Equipment'!$G21*'Input - Equipment'!DJ21,2)),"")</f>
        <v/>
      </c>
      <c r="DK111" s="320" t="str">
        <f>IFERROR(IF('Input - Equipment'!$G21=0,"",ROUND('Input - Equipment'!$G21*'Input - Equipment'!DK21,2)),"")</f>
        <v/>
      </c>
      <c r="DL111" s="320" t="str">
        <f>IFERROR(IF('Input - Equipment'!$G21=0,"",ROUND('Input - Equipment'!$G21*'Input - Equipment'!DL21,2)),"")</f>
        <v/>
      </c>
      <c r="DM111" s="320" t="str">
        <f>IFERROR(IF('Input - Equipment'!$G21=0,"",ROUND('Input - Equipment'!$G21*'Input - Equipment'!DM21,2)),"")</f>
        <v/>
      </c>
      <c r="DN111" s="320" t="str">
        <f>IFERROR(IF('Input - Equipment'!$G21=0,"",ROUND('Input - Equipment'!$G21*'Input - Equipment'!DN21,2)),"")</f>
        <v/>
      </c>
      <c r="DO111" s="320" t="str">
        <f>IFERROR(IF('Input - Equipment'!$G21=0,"",ROUND('Input - Equipment'!$G21*'Input - Equipment'!DO21,2)),"")</f>
        <v/>
      </c>
      <c r="DP111" s="320" t="str">
        <f>IFERROR(IF('Input - Equipment'!$G21=0,"",ROUND('Input - Equipment'!$G21*'Input - Equipment'!DP21,2)),"")</f>
        <v/>
      </c>
      <c r="DQ111" s="320" t="str">
        <f>IFERROR(IF('Input - Equipment'!$G21=0,"",ROUND('Input - Equipment'!$G21*'Input - Equipment'!DQ21,2)),"")</f>
        <v/>
      </c>
      <c r="DR111" s="320" t="str">
        <f>IFERROR(IF('Input - Equipment'!$G21=0,"",ROUND('Input - Equipment'!$G21*'Input - Equipment'!DR21,2)),"")</f>
        <v/>
      </c>
      <c r="DS111" s="320" t="str">
        <f>IFERROR(IF('Input - Equipment'!$G21=0,"",ROUND('Input - Equipment'!$G21*'Input - Equipment'!DS21,2)),"")</f>
        <v/>
      </c>
      <c r="DT111" s="320" t="str">
        <f>IFERROR(IF('Input - Equipment'!$G21=0,"",ROUND('Input - Equipment'!$G21*'Input - Equipment'!DT21,2)),"")</f>
        <v/>
      </c>
      <c r="DU111" s="320" t="str">
        <f>IFERROR(IF('Input - Equipment'!$G21=0,"",ROUND('Input - Equipment'!$G21*'Input - Equipment'!DU21,2)),"")</f>
        <v/>
      </c>
      <c r="DV111" s="320" t="str">
        <f>IFERROR(IF('Input - Equipment'!$G21=0,"",ROUND('Input - Equipment'!$G21*'Input - Equipment'!DV21,2)),"")</f>
        <v/>
      </c>
      <c r="DW111" s="320" t="str">
        <f>IFERROR(IF('Input - Equipment'!$G21=0,"",ROUND('Input - Equipment'!$G21*'Input - Equipment'!DW21,2)),"")</f>
        <v/>
      </c>
      <c r="DX111" s="320" t="str">
        <f>IFERROR(IF('Input - Equipment'!$G21=0,"",ROUND('Input - Equipment'!$G21*'Input - Equipment'!DX21,2)),"")</f>
        <v/>
      </c>
      <c r="DY111" s="320" t="str">
        <f>IFERROR(IF('Input - Equipment'!$G21=0,"",ROUND('Input - Equipment'!$G21*'Input - Equipment'!DY21,2)),"")</f>
        <v/>
      </c>
      <c r="DZ111" s="320" t="str">
        <f>IFERROR(IF('Input - Equipment'!$G21=0,"",ROUND('Input - Equipment'!$G21*'Input - Equipment'!DZ21,2)),"")</f>
        <v/>
      </c>
      <c r="EA111" s="320" t="str">
        <f>IFERROR(IF('Input - Equipment'!$G21=0,"",ROUND('Input - Equipment'!$G21*'Input - Equipment'!EA21,2)),"")</f>
        <v/>
      </c>
      <c r="EB111" s="320" t="str">
        <f>IFERROR(IF('Input - Equipment'!$G21=0,"",ROUND('Input - Equipment'!$G21*'Input - Equipment'!EB21,2)),"")</f>
        <v/>
      </c>
      <c r="EC111" s="320" t="str">
        <f>IFERROR(IF('Input - Equipment'!$G21=0,"",ROUND('Input - Equipment'!$G21*'Input - Equipment'!EC21,2)),"")</f>
        <v/>
      </c>
      <c r="ED111" s="320" t="str">
        <f>IFERROR(IF('Input - Equipment'!$G21=0,"",ROUND('Input - Equipment'!$G21*'Input - Equipment'!ED21,2)),"")</f>
        <v/>
      </c>
      <c r="EE111" s="320" t="str">
        <f>IFERROR(IF('Input - Equipment'!$G21=0,"",ROUND('Input - Equipment'!$G21*'Input - Equipment'!EE21,2)),"")</f>
        <v/>
      </c>
      <c r="EF111" s="320" t="str">
        <f>IFERROR(IF('Input - Equipment'!$G21=0,"",ROUND('Input - Equipment'!$G21*'Input - Equipment'!EF21,2)),"")</f>
        <v/>
      </c>
      <c r="EG111" s="320" t="str">
        <f>IFERROR(IF('Input - Equipment'!$G21=0,"",ROUND('Input - Equipment'!$G21*'Input - Equipment'!EG21,2)),"")</f>
        <v/>
      </c>
      <c r="EH111" s="320" t="str">
        <f>IFERROR(IF('Input - Equipment'!$G21=0,"",ROUND('Input - Equipment'!$G21*'Input - Equipment'!EH21,2)),"")</f>
        <v/>
      </c>
      <c r="EI111" s="320" t="str">
        <f>IFERROR(IF('Input - Equipment'!$G21=0,"",ROUND('Input - Equipment'!$G21*'Input - Equipment'!EI21,2)),"")</f>
        <v/>
      </c>
      <c r="EJ111" s="320" t="str">
        <f>IFERROR(IF('Input - Equipment'!$G21=0,"",ROUND('Input - Equipment'!$G21*'Input - Equipment'!EJ21,2)),"")</f>
        <v/>
      </c>
      <c r="EK111" s="320" t="str">
        <f>IFERROR(IF('Input - Equipment'!$G21=0,"",ROUND('Input - Equipment'!$G21*'Input - Equipment'!EK21,2)),"")</f>
        <v/>
      </c>
      <c r="EL111" s="320" t="str">
        <f>IFERROR(IF('Input - Equipment'!$G21=0,"",ROUND('Input - Equipment'!$G21*'Input - Equipment'!EL21,2)),"")</f>
        <v/>
      </c>
      <c r="EM111" s="320" t="str">
        <f>IFERROR(IF('Input - Equipment'!$G21=0,"",ROUND('Input - Equipment'!$G21*'Input - Equipment'!EM21,2)),"")</f>
        <v/>
      </c>
      <c r="EN111" s="320" t="str">
        <f>IFERROR(IF('Input - Equipment'!$G21=0,"",ROUND('Input - Equipment'!$G21*'Input - Equipment'!EN21,2)),"")</f>
        <v/>
      </c>
      <c r="EO111" s="320" t="str">
        <f>IFERROR(IF('Input - Equipment'!$G21=0,"",ROUND('Input - Equipment'!$G21*'Input - Equipment'!EO21,2)),"")</f>
        <v/>
      </c>
      <c r="EP111" s="320" t="str">
        <f>IFERROR(IF('Input - Equipment'!$G21=0,"",ROUND('Input - Equipment'!$G21*'Input - Equipment'!EP21,2)),"")</f>
        <v/>
      </c>
      <c r="EQ111" s="320" t="str">
        <f>IFERROR(IF('Input - Equipment'!$G21=0,"",ROUND('Input - Equipment'!$G21*'Input - Equipment'!EQ21,2)),"")</f>
        <v/>
      </c>
      <c r="ER111" s="320" t="str">
        <f>IFERROR(IF('Input - Equipment'!$G21=0,"",ROUND('Input - Equipment'!$G21*'Input - Equipment'!ER21,2)),"")</f>
        <v/>
      </c>
      <c r="ES111" s="320" t="str">
        <f>IFERROR(IF('Input - Equipment'!$G21=0,"",ROUND('Input - Equipment'!$G21*'Input - Equipment'!ES21,2)),"")</f>
        <v/>
      </c>
    </row>
    <row r="112" spans="1:149 16383:16383" s="8" customFormat="1">
      <c r="A112" s="853" t="str">
        <f>IF('Input - Equipment'!B22=0,"",_xlfn.CONCAT('Input - Equipment'!A22,"      /      ",'Input - Equipment'!B22))</f>
        <v/>
      </c>
      <c r="B112" s="854"/>
      <c r="C112" s="869"/>
      <c r="D112" s="334" t="str">
        <f>IF('Input - Equipment'!C22=0,"",'Input - Equipment'!C22)</f>
        <v/>
      </c>
      <c r="E112" s="335" t="str">
        <f>IF('Input - Equipment'!D22=0,"",'Input - Equipment'!D22)</f>
        <v/>
      </c>
      <c r="F112" s="335" t="str">
        <f>IF('Input - Equipment'!F22=0,"",'Input - Equipment'!F22)</f>
        <v/>
      </c>
      <c r="G112" s="336" t="str">
        <f>IF('Input - Equipment'!E22=0,"",'Input - Equipment'!E22)</f>
        <v/>
      </c>
      <c r="H112" s="335" t="str">
        <f>IF('Input - Equipment'!G22=0,"",'Input - Equipment'!G22)</f>
        <v/>
      </c>
      <c r="I112" s="320" t="str">
        <f>IFERROR(IF('Input - Equipment'!$G22=0,"",ROUND('Input - Equipment'!$G22*'Input - Equipment'!I22,2)),"")</f>
        <v/>
      </c>
      <c r="J112" s="320" t="str">
        <f>IFERROR(IF('Input - Equipment'!$G22=0,"",ROUND('Input - Equipment'!$G22*'Input - Equipment'!J22,2)),"")</f>
        <v/>
      </c>
      <c r="K112" s="320" t="str">
        <f>IFERROR(IF('Input - Equipment'!$G22=0,"",ROUND('Input - Equipment'!$G22*'Input - Equipment'!K22,2)),"")</f>
        <v/>
      </c>
      <c r="L112" s="320" t="str">
        <f>IFERROR(IF('Input - Equipment'!$G22=0,"",ROUND('Input - Equipment'!$G22*'Input - Equipment'!L22,2)),"")</f>
        <v/>
      </c>
      <c r="M112" s="320" t="str">
        <f>IFERROR(IF('Input - Equipment'!$G22=0,"",ROUND('Input - Equipment'!$G22*'Input - Equipment'!M22,2)),"")</f>
        <v/>
      </c>
      <c r="N112" s="320" t="str">
        <f>IFERROR(IF('Input - Equipment'!$G22=0,"",ROUND('Input - Equipment'!$G22*'Input - Equipment'!N22,2)),"")</f>
        <v/>
      </c>
      <c r="O112" s="320" t="str">
        <f>IFERROR(IF('Input - Equipment'!$G22=0,"",ROUND('Input - Equipment'!$G22*'Input - Equipment'!O22,2)),"")</f>
        <v/>
      </c>
      <c r="P112" s="320" t="str">
        <f>IFERROR(IF('Input - Equipment'!$G22=0,"",ROUND('Input - Equipment'!$G22*'Input - Equipment'!P22,2)),"")</f>
        <v/>
      </c>
      <c r="Q112" s="320" t="str">
        <f>IFERROR(IF('Input - Equipment'!$G22=0,"",ROUND('Input - Equipment'!$G22*'Input - Equipment'!Q22,2)),"")</f>
        <v/>
      </c>
      <c r="R112" s="320" t="str">
        <f>IFERROR(IF('Input - Equipment'!$G22=0,"",ROUND('Input - Equipment'!$G22*'Input - Equipment'!R22,2)),"")</f>
        <v/>
      </c>
      <c r="S112" s="320" t="str">
        <f>IFERROR(IF('Input - Equipment'!$G22=0,"",ROUND('Input - Equipment'!$G22*'Input - Equipment'!S22,2)),"")</f>
        <v/>
      </c>
      <c r="T112" s="320" t="str">
        <f>IFERROR(IF('Input - Equipment'!$G22=0,"",ROUND('Input - Equipment'!$G22*'Input - Equipment'!T22,2)),"")</f>
        <v/>
      </c>
      <c r="U112" s="320" t="str">
        <f>IFERROR(IF('Input - Equipment'!$G22=0,"",ROUND('Input - Equipment'!$G22*'Input - Equipment'!U22,2)),"")</f>
        <v/>
      </c>
      <c r="V112" s="320" t="str">
        <f>IFERROR(IF('Input - Equipment'!$G22=0,"",ROUND('Input - Equipment'!$G22*'Input - Equipment'!V22,2)),"")</f>
        <v/>
      </c>
      <c r="W112" s="320" t="str">
        <f>IFERROR(IF('Input - Equipment'!$G22=0,"",ROUND('Input - Equipment'!$G22*'Input - Equipment'!W22,2)),"")</f>
        <v/>
      </c>
      <c r="X112" s="320" t="str">
        <f>IFERROR(IF('Input - Equipment'!$G22=0,"",ROUND('Input - Equipment'!$G22*'Input - Equipment'!X22,2)),"")</f>
        <v/>
      </c>
      <c r="Y112" s="320" t="str">
        <f>IFERROR(IF('Input - Equipment'!$G22=0,"",ROUND('Input - Equipment'!$G22*'Input - Equipment'!Y22,2)),"")</f>
        <v/>
      </c>
      <c r="Z112" s="320" t="str">
        <f>IFERROR(IF('Input - Equipment'!$G22=0,"",ROUND('Input - Equipment'!$G22*'Input - Equipment'!Z22,2)),"")</f>
        <v/>
      </c>
      <c r="AA112" s="320" t="str">
        <f>IFERROR(IF('Input - Equipment'!$G22=0,"",ROUND('Input - Equipment'!$G22*'Input - Equipment'!AA22,2)),"")</f>
        <v/>
      </c>
      <c r="AB112" s="320" t="str">
        <f>IFERROR(IF('Input - Equipment'!$G22=0,"",ROUND('Input - Equipment'!$G22*'Input - Equipment'!AB22,2)),"")</f>
        <v/>
      </c>
      <c r="AC112" s="320" t="str">
        <f>IFERROR(IF('Input - Equipment'!$G22=0,"",ROUND('Input - Equipment'!$G22*'Input - Equipment'!AC22,2)),"")</f>
        <v/>
      </c>
      <c r="AD112" s="320" t="str">
        <f>IFERROR(IF('Input - Equipment'!$G22=0,"",ROUND('Input - Equipment'!$G22*'Input - Equipment'!AD22,2)),"")</f>
        <v/>
      </c>
      <c r="AE112" s="320" t="str">
        <f>IFERROR(IF('Input - Equipment'!$G22=0,"",ROUND('Input - Equipment'!$G22*'Input - Equipment'!AE22,2)),"")</f>
        <v/>
      </c>
      <c r="AF112" s="320" t="str">
        <f>IFERROR(IF('Input - Equipment'!$G22=0,"",ROUND('Input - Equipment'!$G22*'Input - Equipment'!AF22,2)),"")</f>
        <v/>
      </c>
      <c r="AG112" s="320" t="str">
        <f>IFERROR(IF('Input - Equipment'!$G22=0,"",ROUND('Input - Equipment'!$G22*'Input - Equipment'!AG22,2)),"")</f>
        <v/>
      </c>
      <c r="AH112" s="320" t="str">
        <f>IFERROR(IF('Input - Equipment'!$G22=0,"",ROUND('Input - Equipment'!$G22*'Input - Equipment'!AH22,2)),"")</f>
        <v/>
      </c>
      <c r="AI112" s="320" t="str">
        <f>IFERROR(IF('Input - Equipment'!$G22=0,"",ROUND('Input - Equipment'!$G22*'Input - Equipment'!AI22,2)),"")</f>
        <v/>
      </c>
      <c r="AJ112" s="320" t="str">
        <f>IFERROR(IF('Input - Equipment'!$G22=0,"",ROUND('Input - Equipment'!$G22*'Input - Equipment'!AJ22,2)),"")</f>
        <v/>
      </c>
      <c r="AK112" s="320" t="str">
        <f>IFERROR(IF('Input - Equipment'!$G22=0,"",ROUND('Input - Equipment'!$G22*'Input - Equipment'!AK22,2)),"")</f>
        <v/>
      </c>
      <c r="AL112" s="320" t="str">
        <f>IFERROR(IF('Input - Equipment'!$G22=0,"",ROUND('Input - Equipment'!$G22*'Input - Equipment'!AL22,2)),"")</f>
        <v/>
      </c>
      <c r="AM112" s="320" t="str">
        <f>IFERROR(IF('Input - Equipment'!$G22=0,"",ROUND('Input - Equipment'!$G22*'Input - Equipment'!AM22,2)),"")</f>
        <v/>
      </c>
      <c r="AN112" s="320" t="str">
        <f>IFERROR(IF('Input - Equipment'!$G22=0,"",ROUND('Input - Equipment'!$G22*'Input - Equipment'!AN22,2)),"")</f>
        <v/>
      </c>
      <c r="AO112" s="320" t="str">
        <f>IFERROR(IF('Input - Equipment'!$G22=0,"",ROUND('Input - Equipment'!$G22*'Input - Equipment'!AO22,2)),"")</f>
        <v/>
      </c>
      <c r="AP112" s="320" t="str">
        <f>IFERROR(IF('Input - Equipment'!$G22=0,"",ROUND('Input - Equipment'!$G22*'Input - Equipment'!AP22,2)),"")</f>
        <v/>
      </c>
      <c r="AQ112" s="320" t="str">
        <f>IFERROR(IF('Input - Equipment'!$G22=0,"",ROUND('Input - Equipment'!$G22*'Input - Equipment'!AQ22,2)),"")</f>
        <v/>
      </c>
      <c r="AR112" s="320" t="str">
        <f>IFERROR(IF('Input - Equipment'!$G22=0,"",ROUND('Input - Equipment'!$G22*'Input - Equipment'!AR22,2)),"")</f>
        <v/>
      </c>
      <c r="AS112" s="320" t="str">
        <f>IFERROR(IF('Input - Equipment'!$G22=0,"",ROUND('Input - Equipment'!$G22*'Input - Equipment'!AS22,2)),"")</f>
        <v/>
      </c>
      <c r="AT112" s="320" t="str">
        <f>IFERROR(IF('Input - Equipment'!$G22=0,"",ROUND('Input - Equipment'!$G22*'Input - Equipment'!AT22,2)),"")</f>
        <v/>
      </c>
      <c r="AU112" s="320" t="str">
        <f>IFERROR(IF('Input - Equipment'!$G22=0,"",ROUND('Input - Equipment'!$G22*'Input - Equipment'!AU22,2)),"")</f>
        <v/>
      </c>
      <c r="AV112" s="320" t="str">
        <f>IFERROR(IF('Input - Equipment'!$G22=0,"",ROUND('Input - Equipment'!$G22*'Input - Equipment'!AV22,2)),"")</f>
        <v/>
      </c>
      <c r="AW112" s="320" t="str">
        <f>IFERROR(IF('Input - Equipment'!$G22=0,"",ROUND('Input - Equipment'!$G22*'Input - Equipment'!AW22,2)),"")</f>
        <v/>
      </c>
      <c r="AX112" s="320" t="str">
        <f>IFERROR(IF('Input - Equipment'!$G22=0,"",ROUND('Input - Equipment'!$G22*'Input - Equipment'!AX22,2)),"")</f>
        <v/>
      </c>
      <c r="AY112" s="320" t="str">
        <f>IFERROR(IF('Input - Equipment'!$G22=0,"",ROUND('Input - Equipment'!$G22*'Input - Equipment'!AY22,2)),"")</f>
        <v/>
      </c>
      <c r="AZ112" s="320" t="str">
        <f>IFERROR(IF('Input - Equipment'!$G22=0,"",ROUND('Input - Equipment'!$G22*'Input - Equipment'!AZ22,2)),"")</f>
        <v/>
      </c>
      <c r="BA112" s="320" t="str">
        <f>IFERROR(IF('Input - Equipment'!$G22=0,"",ROUND('Input - Equipment'!$G22*'Input - Equipment'!BA22,2)),"")</f>
        <v/>
      </c>
      <c r="BB112" s="320" t="str">
        <f>IFERROR(IF('Input - Equipment'!$G22=0,"",ROUND('Input - Equipment'!$G22*'Input - Equipment'!BB22,2)),"")</f>
        <v/>
      </c>
      <c r="BC112" s="320" t="str">
        <f>IFERROR(IF('Input - Equipment'!$G22=0,"",ROUND('Input - Equipment'!$G22*'Input - Equipment'!BC22,2)),"")</f>
        <v/>
      </c>
      <c r="BD112" s="320" t="str">
        <f>IFERROR(IF('Input - Equipment'!$G22=0,"",ROUND('Input - Equipment'!$G22*'Input - Equipment'!BD22,2)),"")</f>
        <v/>
      </c>
      <c r="BE112" s="320" t="str">
        <f>IFERROR(IF('Input - Equipment'!$G22=0,"",ROUND('Input - Equipment'!$G22*'Input - Equipment'!BE22,2)),"")</f>
        <v/>
      </c>
      <c r="BF112" s="320" t="str">
        <f>IFERROR(IF('Input - Equipment'!$G22=0,"",ROUND('Input - Equipment'!$G22*'Input - Equipment'!BF22,2)),"")</f>
        <v/>
      </c>
      <c r="BG112" s="320" t="str">
        <f>IFERROR(IF('Input - Equipment'!$G22=0,"",ROUND('Input - Equipment'!$G22*'Input - Equipment'!BG22,2)),"")</f>
        <v/>
      </c>
      <c r="BH112" s="320" t="str">
        <f>IFERROR(IF('Input - Equipment'!$G22=0,"",ROUND('Input - Equipment'!$G22*'Input - Equipment'!BH22,2)),"")</f>
        <v/>
      </c>
      <c r="BI112" s="320" t="str">
        <f>IFERROR(IF('Input - Equipment'!$G22=0,"",ROUND('Input - Equipment'!$G22*'Input - Equipment'!BI22,2)),"")</f>
        <v/>
      </c>
      <c r="BJ112" s="320" t="str">
        <f>IFERROR(IF('Input - Equipment'!$G22=0,"",ROUND('Input - Equipment'!$G22*'Input - Equipment'!BJ22,2)),"")</f>
        <v/>
      </c>
      <c r="BK112" s="320" t="str">
        <f>IFERROR(IF('Input - Equipment'!$G22=0,"",ROUND('Input - Equipment'!$G22*'Input - Equipment'!BK22,2)),"")</f>
        <v/>
      </c>
      <c r="BL112" s="320" t="str">
        <f>IFERROR(IF('Input - Equipment'!$G22=0,"",ROUND('Input - Equipment'!$G22*'Input - Equipment'!BL22,2)),"")</f>
        <v/>
      </c>
      <c r="BM112" s="320" t="str">
        <f>IFERROR(IF('Input - Equipment'!$G22=0,"",ROUND('Input - Equipment'!$G22*'Input - Equipment'!BM22,2)),"")</f>
        <v/>
      </c>
      <c r="BN112" s="320" t="str">
        <f>IFERROR(IF('Input - Equipment'!$G22=0,"",ROUND('Input - Equipment'!$G22*'Input - Equipment'!BN22,2)),"")</f>
        <v/>
      </c>
      <c r="BO112" s="320" t="str">
        <f>IFERROR(IF('Input - Equipment'!$G22=0,"",ROUND('Input - Equipment'!$G22*'Input - Equipment'!BO22,2)),"")</f>
        <v/>
      </c>
      <c r="BP112" s="320" t="str">
        <f>IFERROR(IF('Input - Equipment'!$G22=0,"",ROUND('Input - Equipment'!$G22*'Input - Equipment'!BP22,2)),"")</f>
        <v/>
      </c>
      <c r="BQ112" s="320" t="str">
        <f>IFERROR(IF('Input - Equipment'!$G22=0,"",ROUND('Input - Equipment'!$G22*'Input - Equipment'!BQ22,2)),"")</f>
        <v/>
      </c>
      <c r="BR112" s="320" t="str">
        <f>IFERROR(IF('Input - Equipment'!$G22=0,"",ROUND('Input - Equipment'!$G22*'Input - Equipment'!BR22,2)),"")</f>
        <v/>
      </c>
      <c r="BS112" s="320" t="str">
        <f>IFERROR(IF('Input - Equipment'!$G22=0,"",ROUND('Input - Equipment'!$G22*'Input - Equipment'!BS22,2)),"")</f>
        <v/>
      </c>
      <c r="BT112" s="320" t="str">
        <f>IFERROR(IF('Input - Equipment'!$G22=0,"",ROUND('Input - Equipment'!$G22*'Input - Equipment'!BT22,2)),"")</f>
        <v/>
      </c>
      <c r="BU112" s="320" t="str">
        <f>IFERROR(IF('Input - Equipment'!$G22=0,"",ROUND('Input - Equipment'!$G22*'Input - Equipment'!BU22,2)),"")</f>
        <v/>
      </c>
      <c r="BV112" s="320" t="str">
        <f>IFERROR(IF('Input - Equipment'!$G22=0,"",ROUND('Input - Equipment'!$G22*'Input - Equipment'!BV22,2)),"")</f>
        <v/>
      </c>
      <c r="BW112" s="320" t="str">
        <f>IFERROR(IF('Input - Equipment'!$G22=0,"",ROUND('Input - Equipment'!$G22*'Input - Equipment'!BW22,2)),"")</f>
        <v/>
      </c>
      <c r="BX112" s="320" t="str">
        <f>IFERROR(IF('Input - Equipment'!$G22=0,"",ROUND('Input - Equipment'!$G22*'Input - Equipment'!BX22,2)),"")</f>
        <v/>
      </c>
      <c r="BY112" s="320" t="str">
        <f>IFERROR(IF('Input - Equipment'!$G22=0,"",ROUND('Input - Equipment'!$G22*'Input - Equipment'!BY22,2)),"")</f>
        <v/>
      </c>
      <c r="BZ112" s="320" t="str">
        <f>IFERROR(IF('Input - Equipment'!$G22=0,"",ROUND('Input - Equipment'!$G22*'Input - Equipment'!BZ22,2)),"")</f>
        <v/>
      </c>
      <c r="CA112" s="320" t="str">
        <f>IFERROR(IF('Input - Equipment'!$G22=0,"",ROUND('Input - Equipment'!$G22*'Input - Equipment'!CA22,2)),"")</f>
        <v/>
      </c>
      <c r="CB112" s="320" t="str">
        <f>IFERROR(IF('Input - Equipment'!$G22=0,"",ROUND('Input - Equipment'!$G22*'Input - Equipment'!CB22,2)),"")</f>
        <v/>
      </c>
      <c r="CC112" s="320" t="str">
        <f>IFERROR(IF('Input - Equipment'!$G22=0,"",ROUND('Input - Equipment'!$G22*'Input - Equipment'!CC22,2)),"")</f>
        <v/>
      </c>
      <c r="CD112" s="320" t="str">
        <f>IFERROR(IF('Input - Equipment'!$G22=0,"",ROUND('Input - Equipment'!$G22*'Input - Equipment'!CD22,2)),"")</f>
        <v/>
      </c>
      <c r="CE112" s="320" t="str">
        <f>IFERROR(IF('Input - Equipment'!$G22=0,"",ROUND('Input - Equipment'!$G22*'Input - Equipment'!CE22,2)),"")</f>
        <v/>
      </c>
      <c r="CF112" s="320" t="str">
        <f>IFERROR(IF('Input - Equipment'!$G22=0,"",ROUND('Input - Equipment'!$G22*'Input - Equipment'!CF22,2)),"")</f>
        <v/>
      </c>
      <c r="CG112" s="320" t="str">
        <f>IFERROR(IF('Input - Equipment'!$G22=0,"",ROUND('Input - Equipment'!$G22*'Input - Equipment'!CG22,2)),"")</f>
        <v/>
      </c>
      <c r="CH112" s="320" t="str">
        <f>IFERROR(IF('Input - Equipment'!$G22=0,"",ROUND('Input - Equipment'!$G22*'Input - Equipment'!CH22,2)),"")</f>
        <v/>
      </c>
      <c r="CI112" s="320" t="str">
        <f>IFERROR(IF('Input - Equipment'!$G22=0,"",ROUND('Input - Equipment'!$G22*'Input - Equipment'!CI22,2)),"")</f>
        <v/>
      </c>
      <c r="CJ112" s="320" t="str">
        <f>IFERROR(IF('Input - Equipment'!$G22=0,"",ROUND('Input - Equipment'!$G22*'Input - Equipment'!CJ22,2)),"")</f>
        <v/>
      </c>
      <c r="CK112" s="320" t="str">
        <f>IFERROR(IF('Input - Equipment'!$G22=0,"",ROUND('Input - Equipment'!$G22*'Input - Equipment'!CK22,2)),"")</f>
        <v/>
      </c>
      <c r="CL112" s="320" t="str">
        <f>IFERROR(IF('Input - Equipment'!$G22=0,"",ROUND('Input - Equipment'!$G22*'Input - Equipment'!CL22,2)),"")</f>
        <v/>
      </c>
      <c r="CM112" s="320" t="str">
        <f>IFERROR(IF('Input - Equipment'!$G22=0,"",ROUND('Input - Equipment'!$G22*'Input - Equipment'!CM22,2)),"")</f>
        <v/>
      </c>
      <c r="CN112" s="320" t="str">
        <f>IFERROR(IF('Input - Equipment'!$G22=0,"",ROUND('Input - Equipment'!$G22*'Input - Equipment'!CN22,2)),"")</f>
        <v/>
      </c>
      <c r="CO112" s="320" t="str">
        <f>IFERROR(IF('Input - Equipment'!$G22=0,"",ROUND('Input - Equipment'!$G22*'Input - Equipment'!CO22,2)),"")</f>
        <v/>
      </c>
      <c r="CP112" s="320" t="str">
        <f>IFERROR(IF('Input - Equipment'!$G22=0,"",ROUND('Input - Equipment'!$G22*'Input - Equipment'!CP22,2)),"")</f>
        <v/>
      </c>
      <c r="CQ112" s="320" t="str">
        <f>IFERROR(IF('Input - Equipment'!$G22=0,"",ROUND('Input - Equipment'!$G22*'Input - Equipment'!CQ22,2)),"")</f>
        <v/>
      </c>
      <c r="CR112" s="320" t="str">
        <f>IFERROR(IF('Input - Equipment'!$G22=0,"",ROUND('Input - Equipment'!$G22*'Input - Equipment'!CR22,2)),"")</f>
        <v/>
      </c>
      <c r="CS112" s="320" t="str">
        <f>IFERROR(IF('Input - Equipment'!$G22=0,"",ROUND('Input - Equipment'!$G22*'Input - Equipment'!CS22,2)),"")</f>
        <v/>
      </c>
      <c r="CT112" s="320" t="str">
        <f>IFERROR(IF('Input - Equipment'!$G22=0,"",ROUND('Input - Equipment'!$G22*'Input - Equipment'!CT22,2)),"")</f>
        <v/>
      </c>
      <c r="CU112" s="320" t="str">
        <f>IFERROR(IF('Input - Equipment'!$G22=0,"",ROUND('Input - Equipment'!$G22*'Input - Equipment'!CU22,2)),"")</f>
        <v/>
      </c>
      <c r="CV112" s="320" t="str">
        <f>IFERROR(IF('Input - Equipment'!$G22=0,"",ROUND('Input - Equipment'!$G22*'Input - Equipment'!CV22,2)),"")</f>
        <v/>
      </c>
      <c r="CW112" s="320" t="str">
        <f>IFERROR(IF('Input - Equipment'!$G22=0,"",ROUND('Input - Equipment'!$G22*'Input - Equipment'!CW22,2)),"")</f>
        <v/>
      </c>
      <c r="CX112" s="320" t="str">
        <f>IFERROR(IF('Input - Equipment'!$G22=0,"",ROUND('Input - Equipment'!$G22*'Input - Equipment'!CX22,2)),"")</f>
        <v/>
      </c>
      <c r="CY112" s="320" t="str">
        <f>IFERROR(IF('Input - Equipment'!$G22=0,"",ROUND('Input - Equipment'!$G22*'Input - Equipment'!CY22,2)),"")</f>
        <v/>
      </c>
      <c r="CZ112" s="320" t="str">
        <f>IFERROR(IF('Input - Equipment'!$G22=0,"",ROUND('Input - Equipment'!$G22*'Input - Equipment'!CZ22,2)),"")</f>
        <v/>
      </c>
      <c r="DA112" s="320" t="str">
        <f>IFERROR(IF('Input - Equipment'!$G22=0,"",ROUND('Input - Equipment'!$G22*'Input - Equipment'!DA22,2)),"")</f>
        <v/>
      </c>
      <c r="DB112" s="320" t="str">
        <f>IFERROR(IF('Input - Equipment'!$G22=0,"",ROUND('Input - Equipment'!$G22*'Input - Equipment'!DB22,2)),"")</f>
        <v/>
      </c>
      <c r="DC112" s="320" t="str">
        <f>IFERROR(IF('Input - Equipment'!$G22=0,"",ROUND('Input - Equipment'!$G22*'Input - Equipment'!DC22,2)),"")</f>
        <v/>
      </c>
      <c r="DD112" s="320" t="str">
        <f>IFERROR(IF('Input - Equipment'!$G22=0,"",ROUND('Input - Equipment'!$G22*'Input - Equipment'!DD22,2)),"")</f>
        <v/>
      </c>
      <c r="DE112" s="320" t="str">
        <f>IFERROR(IF('Input - Equipment'!$G22=0,"",ROUND('Input - Equipment'!$G22*'Input - Equipment'!DE22,2)),"")</f>
        <v/>
      </c>
      <c r="DF112" s="320" t="str">
        <f>IFERROR(IF('Input - Equipment'!$G22=0,"",ROUND('Input - Equipment'!$G22*'Input - Equipment'!DF22,2)),"")</f>
        <v/>
      </c>
      <c r="DG112" s="320" t="str">
        <f>IFERROR(IF('Input - Equipment'!$G22=0,"",ROUND('Input - Equipment'!$G22*'Input - Equipment'!DG22,2)),"")</f>
        <v/>
      </c>
      <c r="DH112" s="320" t="str">
        <f>IFERROR(IF('Input - Equipment'!$G22=0,"",ROUND('Input - Equipment'!$G22*'Input - Equipment'!DH22,2)),"")</f>
        <v/>
      </c>
      <c r="DI112" s="320" t="str">
        <f>IFERROR(IF('Input - Equipment'!$G22=0,"",ROUND('Input - Equipment'!$G22*'Input - Equipment'!DI22,2)),"")</f>
        <v/>
      </c>
      <c r="DJ112" s="320" t="str">
        <f>IFERROR(IF('Input - Equipment'!$G22=0,"",ROUND('Input - Equipment'!$G22*'Input - Equipment'!DJ22,2)),"")</f>
        <v/>
      </c>
      <c r="DK112" s="320" t="str">
        <f>IFERROR(IF('Input - Equipment'!$G22=0,"",ROUND('Input - Equipment'!$G22*'Input - Equipment'!DK22,2)),"")</f>
        <v/>
      </c>
      <c r="DL112" s="320" t="str">
        <f>IFERROR(IF('Input - Equipment'!$G22=0,"",ROUND('Input - Equipment'!$G22*'Input - Equipment'!DL22,2)),"")</f>
        <v/>
      </c>
      <c r="DM112" s="320" t="str">
        <f>IFERROR(IF('Input - Equipment'!$G22=0,"",ROUND('Input - Equipment'!$G22*'Input - Equipment'!DM22,2)),"")</f>
        <v/>
      </c>
      <c r="DN112" s="320" t="str">
        <f>IFERROR(IF('Input - Equipment'!$G22=0,"",ROUND('Input - Equipment'!$G22*'Input - Equipment'!DN22,2)),"")</f>
        <v/>
      </c>
      <c r="DO112" s="320" t="str">
        <f>IFERROR(IF('Input - Equipment'!$G22=0,"",ROUND('Input - Equipment'!$G22*'Input - Equipment'!DO22,2)),"")</f>
        <v/>
      </c>
      <c r="DP112" s="320" t="str">
        <f>IFERROR(IF('Input - Equipment'!$G22=0,"",ROUND('Input - Equipment'!$G22*'Input - Equipment'!DP22,2)),"")</f>
        <v/>
      </c>
      <c r="DQ112" s="320" t="str">
        <f>IFERROR(IF('Input - Equipment'!$G22=0,"",ROUND('Input - Equipment'!$G22*'Input - Equipment'!DQ22,2)),"")</f>
        <v/>
      </c>
      <c r="DR112" s="320" t="str">
        <f>IFERROR(IF('Input - Equipment'!$G22=0,"",ROUND('Input - Equipment'!$G22*'Input - Equipment'!DR22,2)),"")</f>
        <v/>
      </c>
      <c r="DS112" s="320" t="str">
        <f>IFERROR(IF('Input - Equipment'!$G22=0,"",ROUND('Input - Equipment'!$G22*'Input - Equipment'!DS22,2)),"")</f>
        <v/>
      </c>
      <c r="DT112" s="320" t="str">
        <f>IFERROR(IF('Input - Equipment'!$G22=0,"",ROUND('Input - Equipment'!$G22*'Input - Equipment'!DT22,2)),"")</f>
        <v/>
      </c>
      <c r="DU112" s="320" t="str">
        <f>IFERROR(IF('Input - Equipment'!$G22=0,"",ROUND('Input - Equipment'!$G22*'Input - Equipment'!DU22,2)),"")</f>
        <v/>
      </c>
      <c r="DV112" s="320" t="str">
        <f>IFERROR(IF('Input - Equipment'!$G22=0,"",ROUND('Input - Equipment'!$G22*'Input - Equipment'!DV22,2)),"")</f>
        <v/>
      </c>
      <c r="DW112" s="320" t="str">
        <f>IFERROR(IF('Input - Equipment'!$G22=0,"",ROUND('Input - Equipment'!$G22*'Input - Equipment'!DW22,2)),"")</f>
        <v/>
      </c>
      <c r="DX112" s="320" t="str">
        <f>IFERROR(IF('Input - Equipment'!$G22=0,"",ROUND('Input - Equipment'!$G22*'Input - Equipment'!DX22,2)),"")</f>
        <v/>
      </c>
      <c r="DY112" s="320" t="str">
        <f>IFERROR(IF('Input - Equipment'!$G22=0,"",ROUND('Input - Equipment'!$G22*'Input - Equipment'!DY22,2)),"")</f>
        <v/>
      </c>
      <c r="DZ112" s="320" t="str">
        <f>IFERROR(IF('Input - Equipment'!$G22=0,"",ROUND('Input - Equipment'!$G22*'Input - Equipment'!DZ22,2)),"")</f>
        <v/>
      </c>
      <c r="EA112" s="320" t="str">
        <f>IFERROR(IF('Input - Equipment'!$G22=0,"",ROUND('Input - Equipment'!$G22*'Input - Equipment'!EA22,2)),"")</f>
        <v/>
      </c>
      <c r="EB112" s="320" t="str">
        <f>IFERROR(IF('Input - Equipment'!$G22=0,"",ROUND('Input - Equipment'!$G22*'Input - Equipment'!EB22,2)),"")</f>
        <v/>
      </c>
      <c r="EC112" s="320" t="str">
        <f>IFERROR(IF('Input - Equipment'!$G22=0,"",ROUND('Input - Equipment'!$G22*'Input - Equipment'!EC22,2)),"")</f>
        <v/>
      </c>
      <c r="ED112" s="320" t="str">
        <f>IFERROR(IF('Input - Equipment'!$G22=0,"",ROUND('Input - Equipment'!$G22*'Input - Equipment'!ED22,2)),"")</f>
        <v/>
      </c>
      <c r="EE112" s="320" t="str">
        <f>IFERROR(IF('Input - Equipment'!$G22=0,"",ROUND('Input - Equipment'!$G22*'Input - Equipment'!EE22,2)),"")</f>
        <v/>
      </c>
      <c r="EF112" s="320" t="str">
        <f>IFERROR(IF('Input - Equipment'!$G22=0,"",ROUND('Input - Equipment'!$G22*'Input - Equipment'!EF22,2)),"")</f>
        <v/>
      </c>
      <c r="EG112" s="320" t="str">
        <f>IFERROR(IF('Input - Equipment'!$G22=0,"",ROUND('Input - Equipment'!$G22*'Input - Equipment'!EG22,2)),"")</f>
        <v/>
      </c>
      <c r="EH112" s="320" t="str">
        <f>IFERROR(IF('Input - Equipment'!$G22=0,"",ROUND('Input - Equipment'!$G22*'Input - Equipment'!EH22,2)),"")</f>
        <v/>
      </c>
      <c r="EI112" s="320" t="str">
        <f>IFERROR(IF('Input - Equipment'!$G22=0,"",ROUND('Input - Equipment'!$G22*'Input - Equipment'!EI22,2)),"")</f>
        <v/>
      </c>
      <c r="EJ112" s="320" t="str">
        <f>IFERROR(IF('Input - Equipment'!$G22=0,"",ROUND('Input - Equipment'!$G22*'Input - Equipment'!EJ22,2)),"")</f>
        <v/>
      </c>
      <c r="EK112" s="320" t="str">
        <f>IFERROR(IF('Input - Equipment'!$G22=0,"",ROUND('Input - Equipment'!$G22*'Input - Equipment'!EK22,2)),"")</f>
        <v/>
      </c>
      <c r="EL112" s="320" t="str">
        <f>IFERROR(IF('Input - Equipment'!$G22=0,"",ROUND('Input - Equipment'!$G22*'Input - Equipment'!EL22,2)),"")</f>
        <v/>
      </c>
      <c r="EM112" s="320" t="str">
        <f>IFERROR(IF('Input - Equipment'!$G22=0,"",ROUND('Input - Equipment'!$G22*'Input - Equipment'!EM22,2)),"")</f>
        <v/>
      </c>
      <c r="EN112" s="320" t="str">
        <f>IFERROR(IF('Input - Equipment'!$G22=0,"",ROUND('Input - Equipment'!$G22*'Input - Equipment'!EN22,2)),"")</f>
        <v/>
      </c>
      <c r="EO112" s="320" t="str">
        <f>IFERROR(IF('Input - Equipment'!$G22=0,"",ROUND('Input - Equipment'!$G22*'Input - Equipment'!EO22,2)),"")</f>
        <v/>
      </c>
      <c r="EP112" s="320" t="str">
        <f>IFERROR(IF('Input - Equipment'!$G22=0,"",ROUND('Input - Equipment'!$G22*'Input - Equipment'!EP22,2)),"")</f>
        <v/>
      </c>
      <c r="EQ112" s="320" t="str">
        <f>IFERROR(IF('Input - Equipment'!$G22=0,"",ROUND('Input - Equipment'!$G22*'Input - Equipment'!EQ22,2)),"")</f>
        <v/>
      </c>
      <c r="ER112" s="320" t="str">
        <f>IFERROR(IF('Input - Equipment'!$G22=0,"",ROUND('Input - Equipment'!$G22*'Input - Equipment'!ER22,2)),"")</f>
        <v/>
      </c>
      <c r="ES112" s="320" t="str">
        <f>IFERROR(IF('Input - Equipment'!$G22=0,"",ROUND('Input - Equipment'!$G22*'Input - Equipment'!ES22,2)),"")</f>
        <v/>
      </c>
    </row>
    <row r="113" spans="1:149" s="8" customFormat="1">
      <c r="A113" s="853" t="str">
        <f>IF('Input - Equipment'!B23=0,"",_xlfn.CONCAT('Input - Equipment'!A23,"      /      ",'Input - Equipment'!B23))</f>
        <v/>
      </c>
      <c r="B113" s="854"/>
      <c r="C113" s="869"/>
      <c r="D113" s="334" t="str">
        <f>IF('Input - Equipment'!C23=0,"",'Input - Equipment'!C23)</f>
        <v/>
      </c>
      <c r="E113" s="335" t="str">
        <f>IF('Input - Equipment'!D23=0,"",'Input - Equipment'!D23)</f>
        <v/>
      </c>
      <c r="F113" s="335" t="str">
        <f>IF('Input - Equipment'!F23=0,"",'Input - Equipment'!F23)</f>
        <v/>
      </c>
      <c r="G113" s="336" t="str">
        <f>IF('Input - Equipment'!E23=0,"",'Input - Equipment'!E23)</f>
        <v/>
      </c>
      <c r="H113" s="335" t="str">
        <f>IF('Input - Equipment'!G23=0,"",'Input - Equipment'!G23)</f>
        <v/>
      </c>
      <c r="I113" s="320" t="str">
        <f>IFERROR(IF('Input - Equipment'!$G23=0,"",ROUND('Input - Equipment'!$G23*'Input - Equipment'!I23,2)),"")</f>
        <v/>
      </c>
      <c r="J113" s="320" t="str">
        <f>IFERROR(IF('Input - Equipment'!$G23=0,"",ROUND('Input - Equipment'!$G23*'Input - Equipment'!J23,2)),"")</f>
        <v/>
      </c>
      <c r="K113" s="320" t="str">
        <f>IFERROR(IF('Input - Equipment'!$G23=0,"",ROUND('Input - Equipment'!$G23*'Input - Equipment'!K23,2)),"")</f>
        <v/>
      </c>
      <c r="L113" s="320" t="str">
        <f>IFERROR(IF('Input - Equipment'!$G23=0,"",ROUND('Input - Equipment'!$G23*'Input - Equipment'!L23,2)),"")</f>
        <v/>
      </c>
      <c r="M113" s="320" t="str">
        <f>IFERROR(IF('Input - Equipment'!$G23=0,"",ROUND('Input - Equipment'!$G23*'Input - Equipment'!M23,2)),"")</f>
        <v/>
      </c>
      <c r="N113" s="320" t="str">
        <f>IFERROR(IF('Input - Equipment'!$G23=0,"",ROUND('Input - Equipment'!$G23*'Input - Equipment'!N23,2)),"")</f>
        <v/>
      </c>
      <c r="O113" s="320" t="str">
        <f>IFERROR(IF('Input - Equipment'!$G23=0,"",ROUND('Input - Equipment'!$G23*'Input - Equipment'!O23,2)),"")</f>
        <v/>
      </c>
      <c r="P113" s="320" t="str">
        <f>IFERROR(IF('Input - Equipment'!$G23=0,"",ROUND('Input - Equipment'!$G23*'Input - Equipment'!P23,2)),"")</f>
        <v/>
      </c>
      <c r="Q113" s="320" t="str">
        <f>IFERROR(IF('Input - Equipment'!$G23=0,"",ROUND('Input - Equipment'!$G23*'Input - Equipment'!Q23,2)),"")</f>
        <v/>
      </c>
      <c r="R113" s="320" t="str">
        <f>IFERROR(IF('Input - Equipment'!$G23=0,"",ROUND('Input - Equipment'!$G23*'Input - Equipment'!R23,2)),"")</f>
        <v/>
      </c>
      <c r="S113" s="320" t="str">
        <f>IFERROR(IF('Input - Equipment'!$G23=0,"",ROUND('Input - Equipment'!$G23*'Input - Equipment'!S23,2)),"")</f>
        <v/>
      </c>
      <c r="T113" s="320" t="str">
        <f>IFERROR(IF('Input - Equipment'!$G23=0,"",ROUND('Input - Equipment'!$G23*'Input - Equipment'!T23,2)),"")</f>
        <v/>
      </c>
      <c r="U113" s="320" t="str">
        <f>IFERROR(IF('Input - Equipment'!$G23=0,"",ROUND('Input - Equipment'!$G23*'Input - Equipment'!U23,2)),"")</f>
        <v/>
      </c>
      <c r="V113" s="320" t="str">
        <f>IFERROR(IF('Input - Equipment'!$G23=0,"",ROUND('Input - Equipment'!$G23*'Input - Equipment'!V23,2)),"")</f>
        <v/>
      </c>
      <c r="W113" s="320" t="str">
        <f>IFERROR(IF('Input - Equipment'!$G23=0,"",ROUND('Input - Equipment'!$G23*'Input - Equipment'!W23,2)),"")</f>
        <v/>
      </c>
      <c r="X113" s="320" t="str">
        <f>IFERROR(IF('Input - Equipment'!$G23=0,"",ROUND('Input - Equipment'!$G23*'Input - Equipment'!X23,2)),"")</f>
        <v/>
      </c>
      <c r="Y113" s="320" t="str">
        <f>IFERROR(IF('Input - Equipment'!$G23=0,"",ROUND('Input - Equipment'!$G23*'Input - Equipment'!Y23,2)),"")</f>
        <v/>
      </c>
      <c r="Z113" s="320" t="str">
        <f>IFERROR(IF('Input - Equipment'!$G23=0,"",ROUND('Input - Equipment'!$G23*'Input - Equipment'!Z23,2)),"")</f>
        <v/>
      </c>
      <c r="AA113" s="320" t="str">
        <f>IFERROR(IF('Input - Equipment'!$G23=0,"",ROUND('Input - Equipment'!$G23*'Input - Equipment'!AA23,2)),"")</f>
        <v/>
      </c>
      <c r="AB113" s="320" t="str">
        <f>IFERROR(IF('Input - Equipment'!$G23=0,"",ROUND('Input - Equipment'!$G23*'Input - Equipment'!AB23,2)),"")</f>
        <v/>
      </c>
      <c r="AC113" s="320" t="str">
        <f>IFERROR(IF('Input - Equipment'!$G23=0,"",ROUND('Input - Equipment'!$G23*'Input - Equipment'!AC23,2)),"")</f>
        <v/>
      </c>
      <c r="AD113" s="320" t="str">
        <f>IFERROR(IF('Input - Equipment'!$G23=0,"",ROUND('Input - Equipment'!$G23*'Input - Equipment'!AD23,2)),"")</f>
        <v/>
      </c>
      <c r="AE113" s="320" t="str">
        <f>IFERROR(IF('Input - Equipment'!$G23=0,"",ROUND('Input - Equipment'!$G23*'Input - Equipment'!AE23,2)),"")</f>
        <v/>
      </c>
      <c r="AF113" s="320" t="str">
        <f>IFERROR(IF('Input - Equipment'!$G23=0,"",ROUND('Input - Equipment'!$G23*'Input - Equipment'!AF23,2)),"")</f>
        <v/>
      </c>
      <c r="AG113" s="320" t="str">
        <f>IFERROR(IF('Input - Equipment'!$G23=0,"",ROUND('Input - Equipment'!$G23*'Input - Equipment'!AG23,2)),"")</f>
        <v/>
      </c>
      <c r="AH113" s="320" t="str">
        <f>IFERROR(IF('Input - Equipment'!$G23=0,"",ROUND('Input - Equipment'!$G23*'Input - Equipment'!AH23,2)),"")</f>
        <v/>
      </c>
      <c r="AI113" s="320" t="str">
        <f>IFERROR(IF('Input - Equipment'!$G23=0,"",ROUND('Input - Equipment'!$G23*'Input - Equipment'!AI23,2)),"")</f>
        <v/>
      </c>
      <c r="AJ113" s="320" t="str">
        <f>IFERROR(IF('Input - Equipment'!$G23=0,"",ROUND('Input - Equipment'!$G23*'Input - Equipment'!AJ23,2)),"")</f>
        <v/>
      </c>
      <c r="AK113" s="320" t="str">
        <f>IFERROR(IF('Input - Equipment'!$G23=0,"",ROUND('Input - Equipment'!$G23*'Input - Equipment'!AK23,2)),"")</f>
        <v/>
      </c>
      <c r="AL113" s="320" t="str">
        <f>IFERROR(IF('Input - Equipment'!$G23=0,"",ROUND('Input - Equipment'!$G23*'Input - Equipment'!AL23,2)),"")</f>
        <v/>
      </c>
      <c r="AM113" s="320" t="str">
        <f>IFERROR(IF('Input - Equipment'!$G23=0,"",ROUND('Input - Equipment'!$G23*'Input - Equipment'!AM23,2)),"")</f>
        <v/>
      </c>
      <c r="AN113" s="320" t="str">
        <f>IFERROR(IF('Input - Equipment'!$G23=0,"",ROUND('Input - Equipment'!$G23*'Input - Equipment'!AN23,2)),"")</f>
        <v/>
      </c>
      <c r="AO113" s="320" t="str">
        <f>IFERROR(IF('Input - Equipment'!$G23=0,"",ROUND('Input - Equipment'!$G23*'Input - Equipment'!AO23,2)),"")</f>
        <v/>
      </c>
      <c r="AP113" s="320" t="str">
        <f>IFERROR(IF('Input - Equipment'!$G23=0,"",ROUND('Input - Equipment'!$G23*'Input - Equipment'!AP23,2)),"")</f>
        <v/>
      </c>
      <c r="AQ113" s="320" t="str">
        <f>IFERROR(IF('Input - Equipment'!$G23=0,"",ROUND('Input - Equipment'!$G23*'Input - Equipment'!AQ23,2)),"")</f>
        <v/>
      </c>
      <c r="AR113" s="320" t="str">
        <f>IFERROR(IF('Input - Equipment'!$G23=0,"",ROUND('Input - Equipment'!$G23*'Input - Equipment'!AR23,2)),"")</f>
        <v/>
      </c>
      <c r="AS113" s="320" t="str">
        <f>IFERROR(IF('Input - Equipment'!$G23=0,"",ROUND('Input - Equipment'!$G23*'Input - Equipment'!AS23,2)),"")</f>
        <v/>
      </c>
      <c r="AT113" s="320" t="str">
        <f>IFERROR(IF('Input - Equipment'!$G23=0,"",ROUND('Input - Equipment'!$G23*'Input - Equipment'!AT23,2)),"")</f>
        <v/>
      </c>
      <c r="AU113" s="320" t="str">
        <f>IFERROR(IF('Input - Equipment'!$G23=0,"",ROUND('Input - Equipment'!$G23*'Input - Equipment'!AU23,2)),"")</f>
        <v/>
      </c>
      <c r="AV113" s="320" t="str">
        <f>IFERROR(IF('Input - Equipment'!$G23=0,"",ROUND('Input - Equipment'!$G23*'Input - Equipment'!AV23,2)),"")</f>
        <v/>
      </c>
      <c r="AW113" s="320" t="str">
        <f>IFERROR(IF('Input - Equipment'!$G23=0,"",ROUND('Input - Equipment'!$G23*'Input - Equipment'!AW23,2)),"")</f>
        <v/>
      </c>
      <c r="AX113" s="320" t="str">
        <f>IFERROR(IF('Input - Equipment'!$G23=0,"",ROUND('Input - Equipment'!$G23*'Input - Equipment'!AX23,2)),"")</f>
        <v/>
      </c>
      <c r="AY113" s="320" t="str">
        <f>IFERROR(IF('Input - Equipment'!$G23=0,"",ROUND('Input - Equipment'!$G23*'Input - Equipment'!AY23,2)),"")</f>
        <v/>
      </c>
      <c r="AZ113" s="320" t="str">
        <f>IFERROR(IF('Input - Equipment'!$G23=0,"",ROUND('Input - Equipment'!$G23*'Input - Equipment'!AZ23,2)),"")</f>
        <v/>
      </c>
      <c r="BA113" s="320" t="str">
        <f>IFERROR(IF('Input - Equipment'!$G23=0,"",ROUND('Input - Equipment'!$G23*'Input - Equipment'!BA23,2)),"")</f>
        <v/>
      </c>
      <c r="BB113" s="320" t="str">
        <f>IFERROR(IF('Input - Equipment'!$G23=0,"",ROUND('Input - Equipment'!$G23*'Input - Equipment'!BB23,2)),"")</f>
        <v/>
      </c>
      <c r="BC113" s="320" t="str">
        <f>IFERROR(IF('Input - Equipment'!$G23=0,"",ROUND('Input - Equipment'!$G23*'Input - Equipment'!BC23,2)),"")</f>
        <v/>
      </c>
      <c r="BD113" s="320" t="str">
        <f>IFERROR(IF('Input - Equipment'!$G23=0,"",ROUND('Input - Equipment'!$G23*'Input - Equipment'!BD23,2)),"")</f>
        <v/>
      </c>
      <c r="BE113" s="320" t="str">
        <f>IFERROR(IF('Input - Equipment'!$G23=0,"",ROUND('Input - Equipment'!$G23*'Input - Equipment'!BE23,2)),"")</f>
        <v/>
      </c>
      <c r="BF113" s="320" t="str">
        <f>IFERROR(IF('Input - Equipment'!$G23=0,"",ROUND('Input - Equipment'!$G23*'Input - Equipment'!BF23,2)),"")</f>
        <v/>
      </c>
      <c r="BG113" s="320" t="str">
        <f>IFERROR(IF('Input - Equipment'!$G23=0,"",ROUND('Input - Equipment'!$G23*'Input - Equipment'!BG23,2)),"")</f>
        <v/>
      </c>
      <c r="BH113" s="320" t="str">
        <f>IFERROR(IF('Input - Equipment'!$G23=0,"",ROUND('Input - Equipment'!$G23*'Input - Equipment'!BH23,2)),"")</f>
        <v/>
      </c>
      <c r="BI113" s="320" t="str">
        <f>IFERROR(IF('Input - Equipment'!$G23=0,"",ROUND('Input - Equipment'!$G23*'Input - Equipment'!BI23,2)),"")</f>
        <v/>
      </c>
      <c r="BJ113" s="320" t="str">
        <f>IFERROR(IF('Input - Equipment'!$G23=0,"",ROUND('Input - Equipment'!$G23*'Input - Equipment'!BJ23,2)),"")</f>
        <v/>
      </c>
      <c r="BK113" s="320" t="str">
        <f>IFERROR(IF('Input - Equipment'!$G23=0,"",ROUND('Input - Equipment'!$G23*'Input - Equipment'!BK23,2)),"")</f>
        <v/>
      </c>
      <c r="BL113" s="320" t="str">
        <f>IFERROR(IF('Input - Equipment'!$G23=0,"",ROUND('Input - Equipment'!$G23*'Input - Equipment'!BL23,2)),"")</f>
        <v/>
      </c>
      <c r="BM113" s="320" t="str">
        <f>IFERROR(IF('Input - Equipment'!$G23=0,"",ROUND('Input - Equipment'!$G23*'Input - Equipment'!BM23,2)),"")</f>
        <v/>
      </c>
      <c r="BN113" s="320" t="str">
        <f>IFERROR(IF('Input - Equipment'!$G23=0,"",ROUND('Input - Equipment'!$G23*'Input - Equipment'!BN23,2)),"")</f>
        <v/>
      </c>
      <c r="BO113" s="320" t="str">
        <f>IFERROR(IF('Input - Equipment'!$G23=0,"",ROUND('Input - Equipment'!$G23*'Input - Equipment'!BO23,2)),"")</f>
        <v/>
      </c>
      <c r="BP113" s="320" t="str">
        <f>IFERROR(IF('Input - Equipment'!$G23=0,"",ROUND('Input - Equipment'!$G23*'Input - Equipment'!BP23,2)),"")</f>
        <v/>
      </c>
      <c r="BQ113" s="320" t="str">
        <f>IFERROR(IF('Input - Equipment'!$G23=0,"",ROUND('Input - Equipment'!$G23*'Input - Equipment'!BQ23,2)),"")</f>
        <v/>
      </c>
      <c r="BR113" s="320" t="str">
        <f>IFERROR(IF('Input - Equipment'!$G23=0,"",ROUND('Input - Equipment'!$G23*'Input - Equipment'!BR23,2)),"")</f>
        <v/>
      </c>
      <c r="BS113" s="320" t="str">
        <f>IFERROR(IF('Input - Equipment'!$G23=0,"",ROUND('Input - Equipment'!$G23*'Input - Equipment'!BS23,2)),"")</f>
        <v/>
      </c>
      <c r="BT113" s="320" t="str">
        <f>IFERROR(IF('Input - Equipment'!$G23=0,"",ROUND('Input - Equipment'!$G23*'Input - Equipment'!BT23,2)),"")</f>
        <v/>
      </c>
      <c r="BU113" s="320" t="str">
        <f>IFERROR(IF('Input - Equipment'!$G23=0,"",ROUND('Input - Equipment'!$G23*'Input - Equipment'!BU23,2)),"")</f>
        <v/>
      </c>
      <c r="BV113" s="320" t="str">
        <f>IFERROR(IF('Input - Equipment'!$G23=0,"",ROUND('Input - Equipment'!$G23*'Input - Equipment'!BV23,2)),"")</f>
        <v/>
      </c>
      <c r="BW113" s="320" t="str">
        <f>IFERROR(IF('Input - Equipment'!$G23=0,"",ROUND('Input - Equipment'!$G23*'Input - Equipment'!BW23,2)),"")</f>
        <v/>
      </c>
      <c r="BX113" s="320" t="str">
        <f>IFERROR(IF('Input - Equipment'!$G23=0,"",ROUND('Input - Equipment'!$G23*'Input - Equipment'!BX23,2)),"")</f>
        <v/>
      </c>
      <c r="BY113" s="320" t="str">
        <f>IFERROR(IF('Input - Equipment'!$G23=0,"",ROUND('Input - Equipment'!$G23*'Input - Equipment'!BY23,2)),"")</f>
        <v/>
      </c>
      <c r="BZ113" s="320" t="str">
        <f>IFERROR(IF('Input - Equipment'!$G23=0,"",ROUND('Input - Equipment'!$G23*'Input - Equipment'!BZ23,2)),"")</f>
        <v/>
      </c>
      <c r="CA113" s="320" t="str">
        <f>IFERROR(IF('Input - Equipment'!$G23=0,"",ROUND('Input - Equipment'!$G23*'Input - Equipment'!CA23,2)),"")</f>
        <v/>
      </c>
      <c r="CB113" s="320" t="str">
        <f>IFERROR(IF('Input - Equipment'!$G23=0,"",ROUND('Input - Equipment'!$G23*'Input - Equipment'!CB23,2)),"")</f>
        <v/>
      </c>
      <c r="CC113" s="320" t="str">
        <f>IFERROR(IF('Input - Equipment'!$G23=0,"",ROUND('Input - Equipment'!$G23*'Input - Equipment'!CC23,2)),"")</f>
        <v/>
      </c>
      <c r="CD113" s="320" t="str">
        <f>IFERROR(IF('Input - Equipment'!$G23=0,"",ROUND('Input - Equipment'!$G23*'Input - Equipment'!CD23,2)),"")</f>
        <v/>
      </c>
      <c r="CE113" s="320" t="str">
        <f>IFERROR(IF('Input - Equipment'!$G23=0,"",ROUND('Input - Equipment'!$G23*'Input - Equipment'!CE23,2)),"")</f>
        <v/>
      </c>
      <c r="CF113" s="320" t="str">
        <f>IFERROR(IF('Input - Equipment'!$G23=0,"",ROUND('Input - Equipment'!$G23*'Input - Equipment'!CF23,2)),"")</f>
        <v/>
      </c>
      <c r="CG113" s="320" t="str">
        <f>IFERROR(IF('Input - Equipment'!$G23=0,"",ROUND('Input - Equipment'!$G23*'Input - Equipment'!CG23,2)),"")</f>
        <v/>
      </c>
      <c r="CH113" s="320" t="str">
        <f>IFERROR(IF('Input - Equipment'!$G23=0,"",ROUND('Input - Equipment'!$G23*'Input - Equipment'!CH23,2)),"")</f>
        <v/>
      </c>
      <c r="CI113" s="320" t="str">
        <f>IFERROR(IF('Input - Equipment'!$G23=0,"",ROUND('Input - Equipment'!$G23*'Input - Equipment'!CI23,2)),"")</f>
        <v/>
      </c>
      <c r="CJ113" s="320" t="str">
        <f>IFERROR(IF('Input - Equipment'!$G23=0,"",ROUND('Input - Equipment'!$G23*'Input - Equipment'!CJ23,2)),"")</f>
        <v/>
      </c>
      <c r="CK113" s="320" t="str">
        <f>IFERROR(IF('Input - Equipment'!$G23=0,"",ROUND('Input - Equipment'!$G23*'Input - Equipment'!CK23,2)),"")</f>
        <v/>
      </c>
      <c r="CL113" s="320" t="str">
        <f>IFERROR(IF('Input - Equipment'!$G23=0,"",ROUND('Input - Equipment'!$G23*'Input - Equipment'!CL23,2)),"")</f>
        <v/>
      </c>
      <c r="CM113" s="320" t="str">
        <f>IFERROR(IF('Input - Equipment'!$G23=0,"",ROUND('Input - Equipment'!$G23*'Input - Equipment'!CM23,2)),"")</f>
        <v/>
      </c>
      <c r="CN113" s="320" t="str">
        <f>IFERROR(IF('Input - Equipment'!$G23=0,"",ROUND('Input - Equipment'!$G23*'Input - Equipment'!CN23,2)),"")</f>
        <v/>
      </c>
      <c r="CO113" s="320" t="str">
        <f>IFERROR(IF('Input - Equipment'!$G23=0,"",ROUND('Input - Equipment'!$G23*'Input - Equipment'!CO23,2)),"")</f>
        <v/>
      </c>
      <c r="CP113" s="320" t="str">
        <f>IFERROR(IF('Input - Equipment'!$G23=0,"",ROUND('Input - Equipment'!$G23*'Input - Equipment'!CP23,2)),"")</f>
        <v/>
      </c>
      <c r="CQ113" s="320" t="str">
        <f>IFERROR(IF('Input - Equipment'!$G23=0,"",ROUND('Input - Equipment'!$G23*'Input - Equipment'!CQ23,2)),"")</f>
        <v/>
      </c>
      <c r="CR113" s="320" t="str">
        <f>IFERROR(IF('Input - Equipment'!$G23=0,"",ROUND('Input - Equipment'!$G23*'Input - Equipment'!CR23,2)),"")</f>
        <v/>
      </c>
      <c r="CS113" s="320" t="str">
        <f>IFERROR(IF('Input - Equipment'!$G23=0,"",ROUND('Input - Equipment'!$G23*'Input - Equipment'!CS23,2)),"")</f>
        <v/>
      </c>
      <c r="CT113" s="320" t="str">
        <f>IFERROR(IF('Input - Equipment'!$G23=0,"",ROUND('Input - Equipment'!$G23*'Input - Equipment'!CT23,2)),"")</f>
        <v/>
      </c>
      <c r="CU113" s="320" t="str">
        <f>IFERROR(IF('Input - Equipment'!$G23=0,"",ROUND('Input - Equipment'!$G23*'Input - Equipment'!CU23,2)),"")</f>
        <v/>
      </c>
      <c r="CV113" s="320" t="str">
        <f>IFERROR(IF('Input - Equipment'!$G23=0,"",ROUND('Input - Equipment'!$G23*'Input - Equipment'!CV23,2)),"")</f>
        <v/>
      </c>
      <c r="CW113" s="320" t="str">
        <f>IFERROR(IF('Input - Equipment'!$G23=0,"",ROUND('Input - Equipment'!$G23*'Input - Equipment'!CW23,2)),"")</f>
        <v/>
      </c>
      <c r="CX113" s="320" t="str">
        <f>IFERROR(IF('Input - Equipment'!$G23=0,"",ROUND('Input - Equipment'!$G23*'Input - Equipment'!CX23,2)),"")</f>
        <v/>
      </c>
      <c r="CY113" s="320" t="str">
        <f>IFERROR(IF('Input - Equipment'!$G23=0,"",ROUND('Input - Equipment'!$G23*'Input - Equipment'!CY23,2)),"")</f>
        <v/>
      </c>
      <c r="CZ113" s="320" t="str">
        <f>IFERROR(IF('Input - Equipment'!$G23=0,"",ROUND('Input - Equipment'!$G23*'Input - Equipment'!CZ23,2)),"")</f>
        <v/>
      </c>
      <c r="DA113" s="320" t="str">
        <f>IFERROR(IF('Input - Equipment'!$G23=0,"",ROUND('Input - Equipment'!$G23*'Input - Equipment'!DA23,2)),"")</f>
        <v/>
      </c>
      <c r="DB113" s="320" t="str">
        <f>IFERROR(IF('Input - Equipment'!$G23=0,"",ROUND('Input - Equipment'!$G23*'Input - Equipment'!DB23,2)),"")</f>
        <v/>
      </c>
      <c r="DC113" s="320" t="str">
        <f>IFERROR(IF('Input - Equipment'!$G23=0,"",ROUND('Input - Equipment'!$G23*'Input - Equipment'!DC23,2)),"")</f>
        <v/>
      </c>
      <c r="DD113" s="320" t="str">
        <f>IFERROR(IF('Input - Equipment'!$G23=0,"",ROUND('Input - Equipment'!$G23*'Input - Equipment'!DD23,2)),"")</f>
        <v/>
      </c>
      <c r="DE113" s="320" t="str">
        <f>IFERROR(IF('Input - Equipment'!$G23=0,"",ROUND('Input - Equipment'!$G23*'Input - Equipment'!DE23,2)),"")</f>
        <v/>
      </c>
      <c r="DF113" s="320" t="str">
        <f>IFERROR(IF('Input - Equipment'!$G23=0,"",ROUND('Input - Equipment'!$G23*'Input - Equipment'!DF23,2)),"")</f>
        <v/>
      </c>
      <c r="DG113" s="320" t="str">
        <f>IFERROR(IF('Input - Equipment'!$G23=0,"",ROUND('Input - Equipment'!$G23*'Input - Equipment'!DG23,2)),"")</f>
        <v/>
      </c>
      <c r="DH113" s="320" t="str">
        <f>IFERROR(IF('Input - Equipment'!$G23=0,"",ROUND('Input - Equipment'!$G23*'Input - Equipment'!DH23,2)),"")</f>
        <v/>
      </c>
      <c r="DI113" s="320" t="str">
        <f>IFERROR(IF('Input - Equipment'!$G23=0,"",ROUND('Input - Equipment'!$G23*'Input - Equipment'!DI23,2)),"")</f>
        <v/>
      </c>
      <c r="DJ113" s="320" t="str">
        <f>IFERROR(IF('Input - Equipment'!$G23=0,"",ROUND('Input - Equipment'!$G23*'Input - Equipment'!DJ23,2)),"")</f>
        <v/>
      </c>
      <c r="DK113" s="320" t="str">
        <f>IFERROR(IF('Input - Equipment'!$G23=0,"",ROUND('Input - Equipment'!$G23*'Input - Equipment'!DK23,2)),"")</f>
        <v/>
      </c>
      <c r="DL113" s="320" t="str">
        <f>IFERROR(IF('Input - Equipment'!$G23=0,"",ROUND('Input - Equipment'!$G23*'Input - Equipment'!DL23,2)),"")</f>
        <v/>
      </c>
      <c r="DM113" s="320" t="str">
        <f>IFERROR(IF('Input - Equipment'!$G23=0,"",ROUND('Input - Equipment'!$G23*'Input - Equipment'!DM23,2)),"")</f>
        <v/>
      </c>
      <c r="DN113" s="320" t="str">
        <f>IFERROR(IF('Input - Equipment'!$G23=0,"",ROUND('Input - Equipment'!$G23*'Input - Equipment'!DN23,2)),"")</f>
        <v/>
      </c>
      <c r="DO113" s="320" t="str">
        <f>IFERROR(IF('Input - Equipment'!$G23=0,"",ROUND('Input - Equipment'!$G23*'Input - Equipment'!DO23,2)),"")</f>
        <v/>
      </c>
      <c r="DP113" s="320" t="str">
        <f>IFERROR(IF('Input - Equipment'!$G23=0,"",ROUND('Input - Equipment'!$G23*'Input - Equipment'!DP23,2)),"")</f>
        <v/>
      </c>
      <c r="DQ113" s="320" t="str">
        <f>IFERROR(IF('Input - Equipment'!$G23=0,"",ROUND('Input - Equipment'!$G23*'Input - Equipment'!DQ23,2)),"")</f>
        <v/>
      </c>
      <c r="DR113" s="320" t="str">
        <f>IFERROR(IF('Input - Equipment'!$G23=0,"",ROUND('Input - Equipment'!$G23*'Input - Equipment'!DR23,2)),"")</f>
        <v/>
      </c>
      <c r="DS113" s="320" t="str">
        <f>IFERROR(IF('Input - Equipment'!$G23=0,"",ROUND('Input - Equipment'!$G23*'Input - Equipment'!DS23,2)),"")</f>
        <v/>
      </c>
      <c r="DT113" s="320" t="str">
        <f>IFERROR(IF('Input - Equipment'!$G23=0,"",ROUND('Input - Equipment'!$G23*'Input - Equipment'!DT23,2)),"")</f>
        <v/>
      </c>
      <c r="DU113" s="320" t="str">
        <f>IFERROR(IF('Input - Equipment'!$G23=0,"",ROUND('Input - Equipment'!$G23*'Input - Equipment'!DU23,2)),"")</f>
        <v/>
      </c>
      <c r="DV113" s="320" t="str">
        <f>IFERROR(IF('Input - Equipment'!$G23=0,"",ROUND('Input - Equipment'!$G23*'Input - Equipment'!DV23,2)),"")</f>
        <v/>
      </c>
      <c r="DW113" s="320" t="str">
        <f>IFERROR(IF('Input - Equipment'!$G23=0,"",ROUND('Input - Equipment'!$G23*'Input - Equipment'!DW23,2)),"")</f>
        <v/>
      </c>
      <c r="DX113" s="320" t="str">
        <f>IFERROR(IF('Input - Equipment'!$G23=0,"",ROUND('Input - Equipment'!$G23*'Input - Equipment'!DX23,2)),"")</f>
        <v/>
      </c>
      <c r="DY113" s="320" t="str">
        <f>IFERROR(IF('Input - Equipment'!$G23=0,"",ROUND('Input - Equipment'!$G23*'Input - Equipment'!DY23,2)),"")</f>
        <v/>
      </c>
      <c r="DZ113" s="320" t="str">
        <f>IFERROR(IF('Input - Equipment'!$G23=0,"",ROUND('Input - Equipment'!$G23*'Input - Equipment'!DZ23,2)),"")</f>
        <v/>
      </c>
      <c r="EA113" s="320" t="str">
        <f>IFERROR(IF('Input - Equipment'!$G23=0,"",ROUND('Input - Equipment'!$G23*'Input - Equipment'!EA23,2)),"")</f>
        <v/>
      </c>
      <c r="EB113" s="320" t="str">
        <f>IFERROR(IF('Input - Equipment'!$G23=0,"",ROUND('Input - Equipment'!$G23*'Input - Equipment'!EB23,2)),"")</f>
        <v/>
      </c>
      <c r="EC113" s="320" t="str">
        <f>IFERROR(IF('Input - Equipment'!$G23=0,"",ROUND('Input - Equipment'!$G23*'Input - Equipment'!EC23,2)),"")</f>
        <v/>
      </c>
      <c r="ED113" s="320" t="str">
        <f>IFERROR(IF('Input - Equipment'!$G23=0,"",ROUND('Input - Equipment'!$G23*'Input - Equipment'!ED23,2)),"")</f>
        <v/>
      </c>
      <c r="EE113" s="320" t="str">
        <f>IFERROR(IF('Input - Equipment'!$G23=0,"",ROUND('Input - Equipment'!$G23*'Input - Equipment'!EE23,2)),"")</f>
        <v/>
      </c>
      <c r="EF113" s="320" t="str">
        <f>IFERROR(IF('Input - Equipment'!$G23=0,"",ROUND('Input - Equipment'!$G23*'Input - Equipment'!EF23,2)),"")</f>
        <v/>
      </c>
      <c r="EG113" s="320" t="str">
        <f>IFERROR(IF('Input - Equipment'!$G23=0,"",ROUND('Input - Equipment'!$G23*'Input - Equipment'!EG23,2)),"")</f>
        <v/>
      </c>
      <c r="EH113" s="320" t="str">
        <f>IFERROR(IF('Input - Equipment'!$G23=0,"",ROUND('Input - Equipment'!$G23*'Input - Equipment'!EH23,2)),"")</f>
        <v/>
      </c>
      <c r="EI113" s="320" t="str">
        <f>IFERROR(IF('Input - Equipment'!$G23=0,"",ROUND('Input - Equipment'!$G23*'Input - Equipment'!EI23,2)),"")</f>
        <v/>
      </c>
      <c r="EJ113" s="320" t="str">
        <f>IFERROR(IF('Input - Equipment'!$G23=0,"",ROUND('Input - Equipment'!$G23*'Input - Equipment'!EJ23,2)),"")</f>
        <v/>
      </c>
      <c r="EK113" s="320" t="str">
        <f>IFERROR(IF('Input - Equipment'!$G23=0,"",ROUND('Input - Equipment'!$G23*'Input - Equipment'!EK23,2)),"")</f>
        <v/>
      </c>
      <c r="EL113" s="320" t="str">
        <f>IFERROR(IF('Input - Equipment'!$G23=0,"",ROUND('Input - Equipment'!$G23*'Input - Equipment'!EL23,2)),"")</f>
        <v/>
      </c>
      <c r="EM113" s="320" t="str">
        <f>IFERROR(IF('Input - Equipment'!$G23=0,"",ROUND('Input - Equipment'!$G23*'Input - Equipment'!EM23,2)),"")</f>
        <v/>
      </c>
      <c r="EN113" s="320" t="str">
        <f>IFERROR(IF('Input - Equipment'!$G23=0,"",ROUND('Input - Equipment'!$G23*'Input - Equipment'!EN23,2)),"")</f>
        <v/>
      </c>
      <c r="EO113" s="320" t="str">
        <f>IFERROR(IF('Input - Equipment'!$G23=0,"",ROUND('Input - Equipment'!$G23*'Input - Equipment'!EO23,2)),"")</f>
        <v/>
      </c>
      <c r="EP113" s="320" t="str">
        <f>IFERROR(IF('Input - Equipment'!$G23=0,"",ROUND('Input - Equipment'!$G23*'Input - Equipment'!EP23,2)),"")</f>
        <v/>
      </c>
      <c r="EQ113" s="320" t="str">
        <f>IFERROR(IF('Input - Equipment'!$G23=0,"",ROUND('Input - Equipment'!$G23*'Input - Equipment'!EQ23,2)),"")</f>
        <v/>
      </c>
      <c r="ER113" s="320" t="str">
        <f>IFERROR(IF('Input - Equipment'!$G23=0,"",ROUND('Input - Equipment'!$G23*'Input - Equipment'!ER23,2)),"")</f>
        <v/>
      </c>
      <c r="ES113" s="320" t="str">
        <f>IFERROR(IF('Input - Equipment'!$G23=0,"",ROUND('Input - Equipment'!$G23*'Input - Equipment'!ES23,2)),"")</f>
        <v/>
      </c>
    </row>
    <row r="114" spans="1:149" s="8" customFormat="1">
      <c r="A114" s="853" t="str">
        <f>IF('Input - Equipment'!B24=0,"",_xlfn.CONCAT('Input - Equipment'!A24,"      /      ",'Input - Equipment'!B24))</f>
        <v/>
      </c>
      <c r="B114" s="854"/>
      <c r="C114" s="869"/>
      <c r="D114" s="334" t="str">
        <f>IF('Input - Equipment'!C24=0,"",'Input - Equipment'!C24)</f>
        <v/>
      </c>
      <c r="E114" s="335" t="str">
        <f>IF('Input - Equipment'!D24=0,"",'Input - Equipment'!D24)</f>
        <v/>
      </c>
      <c r="F114" s="335" t="str">
        <f>IF('Input - Equipment'!F24=0,"",'Input - Equipment'!F24)</f>
        <v/>
      </c>
      <c r="G114" s="336" t="str">
        <f>IF('Input - Equipment'!E24=0,"",'Input - Equipment'!E24)</f>
        <v/>
      </c>
      <c r="H114" s="335" t="str">
        <f>IF('Input - Equipment'!G24=0,"",'Input - Equipment'!G24)</f>
        <v/>
      </c>
      <c r="I114" s="320" t="str">
        <f>IFERROR(IF('Input - Equipment'!$G24=0,"",ROUND('Input - Equipment'!$G24*'Input - Equipment'!I24,2)),"")</f>
        <v/>
      </c>
      <c r="J114" s="320" t="str">
        <f>IFERROR(IF('Input - Equipment'!$G24=0,"",ROUND('Input - Equipment'!$G24*'Input - Equipment'!J24,2)),"")</f>
        <v/>
      </c>
      <c r="K114" s="320" t="str">
        <f>IFERROR(IF('Input - Equipment'!$G24=0,"",ROUND('Input - Equipment'!$G24*'Input - Equipment'!K24,2)),"")</f>
        <v/>
      </c>
      <c r="L114" s="320" t="str">
        <f>IFERROR(IF('Input - Equipment'!$G24=0,"",ROUND('Input - Equipment'!$G24*'Input - Equipment'!L24,2)),"")</f>
        <v/>
      </c>
      <c r="M114" s="320" t="str">
        <f>IFERROR(IF('Input - Equipment'!$G24=0,"",ROUND('Input - Equipment'!$G24*'Input - Equipment'!M24,2)),"")</f>
        <v/>
      </c>
      <c r="N114" s="320" t="str">
        <f>IFERROR(IF('Input - Equipment'!$G24=0,"",ROUND('Input - Equipment'!$G24*'Input - Equipment'!N24,2)),"")</f>
        <v/>
      </c>
      <c r="O114" s="320" t="str">
        <f>IFERROR(IF('Input - Equipment'!$G24=0,"",ROUND('Input - Equipment'!$G24*'Input - Equipment'!O24,2)),"")</f>
        <v/>
      </c>
      <c r="P114" s="320" t="str">
        <f>IFERROR(IF('Input - Equipment'!$G24=0,"",ROUND('Input - Equipment'!$G24*'Input - Equipment'!P24,2)),"")</f>
        <v/>
      </c>
      <c r="Q114" s="320" t="str">
        <f>IFERROR(IF('Input - Equipment'!$G24=0,"",ROUND('Input - Equipment'!$G24*'Input - Equipment'!Q24,2)),"")</f>
        <v/>
      </c>
      <c r="R114" s="320" t="str">
        <f>IFERROR(IF('Input - Equipment'!$G24=0,"",ROUND('Input - Equipment'!$G24*'Input - Equipment'!R24,2)),"")</f>
        <v/>
      </c>
      <c r="S114" s="320" t="str">
        <f>IFERROR(IF('Input - Equipment'!$G24=0,"",ROUND('Input - Equipment'!$G24*'Input - Equipment'!S24,2)),"")</f>
        <v/>
      </c>
      <c r="T114" s="320" t="str">
        <f>IFERROR(IF('Input - Equipment'!$G24=0,"",ROUND('Input - Equipment'!$G24*'Input - Equipment'!T24,2)),"")</f>
        <v/>
      </c>
      <c r="U114" s="320" t="str">
        <f>IFERROR(IF('Input - Equipment'!$G24=0,"",ROUND('Input - Equipment'!$G24*'Input - Equipment'!U24,2)),"")</f>
        <v/>
      </c>
      <c r="V114" s="320" t="str">
        <f>IFERROR(IF('Input - Equipment'!$G24=0,"",ROUND('Input - Equipment'!$G24*'Input - Equipment'!V24,2)),"")</f>
        <v/>
      </c>
      <c r="W114" s="320" t="str">
        <f>IFERROR(IF('Input - Equipment'!$G24=0,"",ROUND('Input - Equipment'!$G24*'Input - Equipment'!W24,2)),"")</f>
        <v/>
      </c>
      <c r="X114" s="320" t="str">
        <f>IFERROR(IF('Input - Equipment'!$G24=0,"",ROUND('Input - Equipment'!$G24*'Input - Equipment'!X24,2)),"")</f>
        <v/>
      </c>
      <c r="Y114" s="320" t="str">
        <f>IFERROR(IF('Input - Equipment'!$G24=0,"",ROUND('Input - Equipment'!$G24*'Input - Equipment'!Y24,2)),"")</f>
        <v/>
      </c>
      <c r="Z114" s="320" t="str">
        <f>IFERROR(IF('Input - Equipment'!$G24=0,"",ROUND('Input - Equipment'!$G24*'Input - Equipment'!Z24,2)),"")</f>
        <v/>
      </c>
      <c r="AA114" s="320" t="str">
        <f>IFERROR(IF('Input - Equipment'!$G24=0,"",ROUND('Input - Equipment'!$G24*'Input - Equipment'!AA24,2)),"")</f>
        <v/>
      </c>
      <c r="AB114" s="320" t="str">
        <f>IFERROR(IF('Input - Equipment'!$G24=0,"",ROUND('Input - Equipment'!$G24*'Input - Equipment'!AB24,2)),"")</f>
        <v/>
      </c>
      <c r="AC114" s="320" t="str">
        <f>IFERROR(IF('Input - Equipment'!$G24=0,"",ROUND('Input - Equipment'!$G24*'Input - Equipment'!AC24,2)),"")</f>
        <v/>
      </c>
      <c r="AD114" s="320" t="str">
        <f>IFERROR(IF('Input - Equipment'!$G24=0,"",ROUND('Input - Equipment'!$G24*'Input - Equipment'!AD24,2)),"")</f>
        <v/>
      </c>
      <c r="AE114" s="320" t="str">
        <f>IFERROR(IF('Input - Equipment'!$G24=0,"",ROUND('Input - Equipment'!$G24*'Input - Equipment'!AE24,2)),"")</f>
        <v/>
      </c>
      <c r="AF114" s="320" t="str">
        <f>IFERROR(IF('Input - Equipment'!$G24=0,"",ROUND('Input - Equipment'!$G24*'Input - Equipment'!AF24,2)),"")</f>
        <v/>
      </c>
      <c r="AG114" s="320" t="str">
        <f>IFERROR(IF('Input - Equipment'!$G24=0,"",ROUND('Input - Equipment'!$G24*'Input - Equipment'!AG24,2)),"")</f>
        <v/>
      </c>
      <c r="AH114" s="320" t="str">
        <f>IFERROR(IF('Input - Equipment'!$G24=0,"",ROUND('Input - Equipment'!$G24*'Input - Equipment'!AH24,2)),"")</f>
        <v/>
      </c>
      <c r="AI114" s="320" t="str">
        <f>IFERROR(IF('Input - Equipment'!$G24=0,"",ROUND('Input - Equipment'!$G24*'Input - Equipment'!AI24,2)),"")</f>
        <v/>
      </c>
      <c r="AJ114" s="320" t="str">
        <f>IFERROR(IF('Input - Equipment'!$G24=0,"",ROUND('Input - Equipment'!$G24*'Input - Equipment'!AJ24,2)),"")</f>
        <v/>
      </c>
      <c r="AK114" s="320" t="str">
        <f>IFERROR(IF('Input - Equipment'!$G24=0,"",ROUND('Input - Equipment'!$G24*'Input - Equipment'!AK24,2)),"")</f>
        <v/>
      </c>
      <c r="AL114" s="320" t="str">
        <f>IFERROR(IF('Input - Equipment'!$G24=0,"",ROUND('Input - Equipment'!$G24*'Input - Equipment'!AL24,2)),"")</f>
        <v/>
      </c>
      <c r="AM114" s="320" t="str">
        <f>IFERROR(IF('Input - Equipment'!$G24=0,"",ROUND('Input - Equipment'!$G24*'Input - Equipment'!AM24,2)),"")</f>
        <v/>
      </c>
      <c r="AN114" s="320" t="str">
        <f>IFERROR(IF('Input - Equipment'!$G24=0,"",ROUND('Input - Equipment'!$G24*'Input - Equipment'!AN24,2)),"")</f>
        <v/>
      </c>
      <c r="AO114" s="320" t="str">
        <f>IFERROR(IF('Input - Equipment'!$G24=0,"",ROUND('Input - Equipment'!$G24*'Input - Equipment'!AO24,2)),"")</f>
        <v/>
      </c>
      <c r="AP114" s="320" t="str">
        <f>IFERROR(IF('Input - Equipment'!$G24=0,"",ROUND('Input - Equipment'!$G24*'Input - Equipment'!AP24,2)),"")</f>
        <v/>
      </c>
      <c r="AQ114" s="320" t="str">
        <f>IFERROR(IF('Input - Equipment'!$G24=0,"",ROUND('Input - Equipment'!$G24*'Input - Equipment'!AQ24,2)),"")</f>
        <v/>
      </c>
      <c r="AR114" s="320" t="str">
        <f>IFERROR(IF('Input - Equipment'!$G24=0,"",ROUND('Input - Equipment'!$G24*'Input - Equipment'!AR24,2)),"")</f>
        <v/>
      </c>
      <c r="AS114" s="320" t="str">
        <f>IFERROR(IF('Input - Equipment'!$G24=0,"",ROUND('Input - Equipment'!$G24*'Input - Equipment'!AS24,2)),"")</f>
        <v/>
      </c>
      <c r="AT114" s="320" t="str">
        <f>IFERROR(IF('Input - Equipment'!$G24=0,"",ROUND('Input - Equipment'!$G24*'Input - Equipment'!AT24,2)),"")</f>
        <v/>
      </c>
      <c r="AU114" s="320" t="str">
        <f>IFERROR(IF('Input - Equipment'!$G24=0,"",ROUND('Input - Equipment'!$G24*'Input - Equipment'!AU24,2)),"")</f>
        <v/>
      </c>
      <c r="AV114" s="320" t="str">
        <f>IFERROR(IF('Input - Equipment'!$G24=0,"",ROUND('Input - Equipment'!$G24*'Input - Equipment'!AV24,2)),"")</f>
        <v/>
      </c>
      <c r="AW114" s="320" t="str">
        <f>IFERROR(IF('Input - Equipment'!$G24=0,"",ROUND('Input - Equipment'!$G24*'Input - Equipment'!AW24,2)),"")</f>
        <v/>
      </c>
      <c r="AX114" s="320" t="str">
        <f>IFERROR(IF('Input - Equipment'!$G24=0,"",ROUND('Input - Equipment'!$G24*'Input - Equipment'!AX24,2)),"")</f>
        <v/>
      </c>
      <c r="AY114" s="320" t="str">
        <f>IFERROR(IF('Input - Equipment'!$G24=0,"",ROUND('Input - Equipment'!$G24*'Input - Equipment'!AY24,2)),"")</f>
        <v/>
      </c>
      <c r="AZ114" s="320" t="str">
        <f>IFERROR(IF('Input - Equipment'!$G24=0,"",ROUND('Input - Equipment'!$G24*'Input - Equipment'!AZ24,2)),"")</f>
        <v/>
      </c>
      <c r="BA114" s="320" t="str">
        <f>IFERROR(IF('Input - Equipment'!$G24=0,"",ROUND('Input - Equipment'!$G24*'Input - Equipment'!BA24,2)),"")</f>
        <v/>
      </c>
      <c r="BB114" s="320" t="str">
        <f>IFERROR(IF('Input - Equipment'!$G24=0,"",ROUND('Input - Equipment'!$G24*'Input - Equipment'!BB24,2)),"")</f>
        <v/>
      </c>
      <c r="BC114" s="320" t="str">
        <f>IFERROR(IF('Input - Equipment'!$G24=0,"",ROUND('Input - Equipment'!$G24*'Input - Equipment'!BC24,2)),"")</f>
        <v/>
      </c>
      <c r="BD114" s="320" t="str">
        <f>IFERROR(IF('Input - Equipment'!$G24=0,"",ROUND('Input - Equipment'!$G24*'Input - Equipment'!BD24,2)),"")</f>
        <v/>
      </c>
      <c r="BE114" s="320" t="str">
        <f>IFERROR(IF('Input - Equipment'!$G24=0,"",ROUND('Input - Equipment'!$G24*'Input - Equipment'!BE24,2)),"")</f>
        <v/>
      </c>
      <c r="BF114" s="320" t="str">
        <f>IFERROR(IF('Input - Equipment'!$G24=0,"",ROUND('Input - Equipment'!$G24*'Input - Equipment'!BF24,2)),"")</f>
        <v/>
      </c>
      <c r="BG114" s="320" t="str">
        <f>IFERROR(IF('Input - Equipment'!$G24=0,"",ROUND('Input - Equipment'!$G24*'Input - Equipment'!BG24,2)),"")</f>
        <v/>
      </c>
      <c r="BH114" s="320" t="str">
        <f>IFERROR(IF('Input - Equipment'!$G24=0,"",ROUND('Input - Equipment'!$G24*'Input - Equipment'!BH24,2)),"")</f>
        <v/>
      </c>
      <c r="BI114" s="320" t="str">
        <f>IFERROR(IF('Input - Equipment'!$G24=0,"",ROUND('Input - Equipment'!$G24*'Input - Equipment'!BI24,2)),"")</f>
        <v/>
      </c>
      <c r="BJ114" s="320" t="str">
        <f>IFERROR(IF('Input - Equipment'!$G24=0,"",ROUND('Input - Equipment'!$G24*'Input - Equipment'!BJ24,2)),"")</f>
        <v/>
      </c>
      <c r="BK114" s="320" t="str">
        <f>IFERROR(IF('Input - Equipment'!$G24=0,"",ROUND('Input - Equipment'!$G24*'Input - Equipment'!BK24,2)),"")</f>
        <v/>
      </c>
      <c r="BL114" s="320" t="str">
        <f>IFERROR(IF('Input - Equipment'!$G24=0,"",ROUND('Input - Equipment'!$G24*'Input - Equipment'!BL24,2)),"")</f>
        <v/>
      </c>
      <c r="BM114" s="320" t="str">
        <f>IFERROR(IF('Input - Equipment'!$G24=0,"",ROUND('Input - Equipment'!$G24*'Input - Equipment'!BM24,2)),"")</f>
        <v/>
      </c>
      <c r="BN114" s="320" t="str">
        <f>IFERROR(IF('Input - Equipment'!$G24=0,"",ROUND('Input - Equipment'!$G24*'Input - Equipment'!BN24,2)),"")</f>
        <v/>
      </c>
      <c r="BO114" s="320" t="str">
        <f>IFERROR(IF('Input - Equipment'!$G24=0,"",ROUND('Input - Equipment'!$G24*'Input - Equipment'!BO24,2)),"")</f>
        <v/>
      </c>
      <c r="BP114" s="320" t="str">
        <f>IFERROR(IF('Input - Equipment'!$G24=0,"",ROUND('Input - Equipment'!$G24*'Input - Equipment'!BP24,2)),"")</f>
        <v/>
      </c>
      <c r="BQ114" s="320" t="str">
        <f>IFERROR(IF('Input - Equipment'!$G24=0,"",ROUND('Input - Equipment'!$G24*'Input - Equipment'!BQ24,2)),"")</f>
        <v/>
      </c>
      <c r="BR114" s="320" t="str">
        <f>IFERROR(IF('Input - Equipment'!$G24=0,"",ROUND('Input - Equipment'!$G24*'Input - Equipment'!BR24,2)),"")</f>
        <v/>
      </c>
      <c r="BS114" s="320" t="str">
        <f>IFERROR(IF('Input - Equipment'!$G24=0,"",ROUND('Input - Equipment'!$G24*'Input - Equipment'!BS24,2)),"")</f>
        <v/>
      </c>
      <c r="BT114" s="320" t="str">
        <f>IFERROR(IF('Input - Equipment'!$G24=0,"",ROUND('Input - Equipment'!$G24*'Input - Equipment'!BT24,2)),"")</f>
        <v/>
      </c>
      <c r="BU114" s="320" t="str">
        <f>IFERROR(IF('Input - Equipment'!$G24=0,"",ROUND('Input - Equipment'!$G24*'Input - Equipment'!BU24,2)),"")</f>
        <v/>
      </c>
      <c r="BV114" s="320" t="str">
        <f>IFERROR(IF('Input - Equipment'!$G24=0,"",ROUND('Input - Equipment'!$G24*'Input - Equipment'!BV24,2)),"")</f>
        <v/>
      </c>
      <c r="BW114" s="320" t="str">
        <f>IFERROR(IF('Input - Equipment'!$G24=0,"",ROUND('Input - Equipment'!$G24*'Input - Equipment'!BW24,2)),"")</f>
        <v/>
      </c>
      <c r="BX114" s="320" t="str">
        <f>IFERROR(IF('Input - Equipment'!$G24=0,"",ROUND('Input - Equipment'!$G24*'Input - Equipment'!BX24,2)),"")</f>
        <v/>
      </c>
      <c r="BY114" s="320" t="str">
        <f>IFERROR(IF('Input - Equipment'!$G24=0,"",ROUND('Input - Equipment'!$G24*'Input - Equipment'!BY24,2)),"")</f>
        <v/>
      </c>
      <c r="BZ114" s="320" t="str">
        <f>IFERROR(IF('Input - Equipment'!$G24=0,"",ROUND('Input - Equipment'!$G24*'Input - Equipment'!BZ24,2)),"")</f>
        <v/>
      </c>
      <c r="CA114" s="320" t="str">
        <f>IFERROR(IF('Input - Equipment'!$G24=0,"",ROUND('Input - Equipment'!$G24*'Input - Equipment'!CA24,2)),"")</f>
        <v/>
      </c>
      <c r="CB114" s="320" t="str">
        <f>IFERROR(IF('Input - Equipment'!$G24=0,"",ROUND('Input - Equipment'!$G24*'Input - Equipment'!CB24,2)),"")</f>
        <v/>
      </c>
      <c r="CC114" s="320" t="str">
        <f>IFERROR(IF('Input - Equipment'!$G24=0,"",ROUND('Input - Equipment'!$G24*'Input - Equipment'!CC24,2)),"")</f>
        <v/>
      </c>
      <c r="CD114" s="320" t="str">
        <f>IFERROR(IF('Input - Equipment'!$G24=0,"",ROUND('Input - Equipment'!$G24*'Input - Equipment'!CD24,2)),"")</f>
        <v/>
      </c>
      <c r="CE114" s="320" t="str">
        <f>IFERROR(IF('Input - Equipment'!$G24=0,"",ROUND('Input - Equipment'!$G24*'Input - Equipment'!CE24,2)),"")</f>
        <v/>
      </c>
      <c r="CF114" s="320" t="str">
        <f>IFERROR(IF('Input - Equipment'!$G24=0,"",ROUND('Input - Equipment'!$G24*'Input - Equipment'!CF24,2)),"")</f>
        <v/>
      </c>
      <c r="CG114" s="320" t="str">
        <f>IFERROR(IF('Input - Equipment'!$G24=0,"",ROUND('Input - Equipment'!$G24*'Input - Equipment'!CG24,2)),"")</f>
        <v/>
      </c>
      <c r="CH114" s="320" t="str">
        <f>IFERROR(IF('Input - Equipment'!$G24=0,"",ROUND('Input - Equipment'!$G24*'Input - Equipment'!CH24,2)),"")</f>
        <v/>
      </c>
      <c r="CI114" s="320" t="str">
        <f>IFERROR(IF('Input - Equipment'!$G24=0,"",ROUND('Input - Equipment'!$G24*'Input - Equipment'!CI24,2)),"")</f>
        <v/>
      </c>
      <c r="CJ114" s="320" t="str">
        <f>IFERROR(IF('Input - Equipment'!$G24=0,"",ROUND('Input - Equipment'!$G24*'Input - Equipment'!CJ24,2)),"")</f>
        <v/>
      </c>
      <c r="CK114" s="320" t="str">
        <f>IFERROR(IF('Input - Equipment'!$G24=0,"",ROUND('Input - Equipment'!$G24*'Input - Equipment'!CK24,2)),"")</f>
        <v/>
      </c>
      <c r="CL114" s="320" t="str">
        <f>IFERROR(IF('Input - Equipment'!$G24=0,"",ROUND('Input - Equipment'!$G24*'Input - Equipment'!CL24,2)),"")</f>
        <v/>
      </c>
      <c r="CM114" s="320" t="str">
        <f>IFERROR(IF('Input - Equipment'!$G24=0,"",ROUND('Input - Equipment'!$G24*'Input - Equipment'!CM24,2)),"")</f>
        <v/>
      </c>
      <c r="CN114" s="320" t="str">
        <f>IFERROR(IF('Input - Equipment'!$G24=0,"",ROUND('Input - Equipment'!$G24*'Input - Equipment'!CN24,2)),"")</f>
        <v/>
      </c>
      <c r="CO114" s="320" t="str">
        <f>IFERROR(IF('Input - Equipment'!$G24=0,"",ROUND('Input - Equipment'!$G24*'Input - Equipment'!CO24,2)),"")</f>
        <v/>
      </c>
      <c r="CP114" s="320" t="str">
        <f>IFERROR(IF('Input - Equipment'!$G24=0,"",ROUND('Input - Equipment'!$G24*'Input - Equipment'!CP24,2)),"")</f>
        <v/>
      </c>
      <c r="CQ114" s="320" t="str">
        <f>IFERROR(IF('Input - Equipment'!$G24=0,"",ROUND('Input - Equipment'!$G24*'Input - Equipment'!CQ24,2)),"")</f>
        <v/>
      </c>
      <c r="CR114" s="320" t="str">
        <f>IFERROR(IF('Input - Equipment'!$G24=0,"",ROUND('Input - Equipment'!$G24*'Input - Equipment'!CR24,2)),"")</f>
        <v/>
      </c>
      <c r="CS114" s="320" t="str">
        <f>IFERROR(IF('Input - Equipment'!$G24=0,"",ROUND('Input - Equipment'!$G24*'Input - Equipment'!CS24,2)),"")</f>
        <v/>
      </c>
      <c r="CT114" s="320" t="str">
        <f>IFERROR(IF('Input - Equipment'!$G24=0,"",ROUND('Input - Equipment'!$G24*'Input - Equipment'!CT24,2)),"")</f>
        <v/>
      </c>
      <c r="CU114" s="320" t="str">
        <f>IFERROR(IF('Input - Equipment'!$G24=0,"",ROUND('Input - Equipment'!$G24*'Input - Equipment'!CU24,2)),"")</f>
        <v/>
      </c>
      <c r="CV114" s="320" t="str">
        <f>IFERROR(IF('Input - Equipment'!$G24=0,"",ROUND('Input - Equipment'!$G24*'Input - Equipment'!CV24,2)),"")</f>
        <v/>
      </c>
      <c r="CW114" s="320" t="str">
        <f>IFERROR(IF('Input - Equipment'!$G24=0,"",ROUND('Input - Equipment'!$G24*'Input - Equipment'!CW24,2)),"")</f>
        <v/>
      </c>
      <c r="CX114" s="320" t="str">
        <f>IFERROR(IF('Input - Equipment'!$G24=0,"",ROUND('Input - Equipment'!$G24*'Input - Equipment'!CX24,2)),"")</f>
        <v/>
      </c>
      <c r="CY114" s="320" t="str">
        <f>IFERROR(IF('Input - Equipment'!$G24=0,"",ROUND('Input - Equipment'!$G24*'Input - Equipment'!CY24,2)),"")</f>
        <v/>
      </c>
      <c r="CZ114" s="320" t="str">
        <f>IFERROR(IF('Input - Equipment'!$G24=0,"",ROUND('Input - Equipment'!$G24*'Input - Equipment'!CZ24,2)),"")</f>
        <v/>
      </c>
      <c r="DA114" s="320" t="str">
        <f>IFERROR(IF('Input - Equipment'!$G24=0,"",ROUND('Input - Equipment'!$G24*'Input - Equipment'!DA24,2)),"")</f>
        <v/>
      </c>
      <c r="DB114" s="320" t="str">
        <f>IFERROR(IF('Input - Equipment'!$G24=0,"",ROUND('Input - Equipment'!$G24*'Input - Equipment'!DB24,2)),"")</f>
        <v/>
      </c>
      <c r="DC114" s="320" t="str">
        <f>IFERROR(IF('Input - Equipment'!$G24=0,"",ROUND('Input - Equipment'!$G24*'Input - Equipment'!DC24,2)),"")</f>
        <v/>
      </c>
      <c r="DD114" s="320" t="str">
        <f>IFERROR(IF('Input - Equipment'!$G24=0,"",ROUND('Input - Equipment'!$G24*'Input - Equipment'!DD24,2)),"")</f>
        <v/>
      </c>
      <c r="DE114" s="320" t="str">
        <f>IFERROR(IF('Input - Equipment'!$G24=0,"",ROUND('Input - Equipment'!$G24*'Input - Equipment'!DE24,2)),"")</f>
        <v/>
      </c>
      <c r="DF114" s="320" t="str">
        <f>IFERROR(IF('Input - Equipment'!$G24=0,"",ROUND('Input - Equipment'!$G24*'Input - Equipment'!DF24,2)),"")</f>
        <v/>
      </c>
      <c r="DG114" s="320" t="str">
        <f>IFERROR(IF('Input - Equipment'!$G24=0,"",ROUND('Input - Equipment'!$G24*'Input - Equipment'!DG24,2)),"")</f>
        <v/>
      </c>
      <c r="DH114" s="320" t="str">
        <f>IFERROR(IF('Input - Equipment'!$G24=0,"",ROUND('Input - Equipment'!$G24*'Input - Equipment'!DH24,2)),"")</f>
        <v/>
      </c>
      <c r="DI114" s="320" t="str">
        <f>IFERROR(IF('Input - Equipment'!$G24=0,"",ROUND('Input - Equipment'!$G24*'Input - Equipment'!DI24,2)),"")</f>
        <v/>
      </c>
      <c r="DJ114" s="320" t="str">
        <f>IFERROR(IF('Input - Equipment'!$G24=0,"",ROUND('Input - Equipment'!$G24*'Input - Equipment'!DJ24,2)),"")</f>
        <v/>
      </c>
      <c r="DK114" s="320" t="str">
        <f>IFERROR(IF('Input - Equipment'!$G24=0,"",ROUND('Input - Equipment'!$G24*'Input - Equipment'!DK24,2)),"")</f>
        <v/>
      </c>
      <c r="DL114" s="320" t="str">
        <f>IFERROR(IF('Input - Equipment'!$G24=0,"",ROUND('Input - Equipment'!$G24*'Input - Equipment'!DL24,2)),"")</f>
        <v/>
      </c>
      <c r="DM114" s="320" t="str">
        <f>IFERROR(IF('Input - Equipment'!$G24=0,"",ROUND('Input - Equipment'!$G24*'Input - Equipment'!DM24,2)),"")</f>
        <v/>
      </c>
      <c r="DN114" s="320" t="str">
        <f>IFERROR(IF('Input - Equipment'!$G24=0,"",ROUND('Input - Equipment'!$G24*'Input - Equipment'!DN24,2)),"")</f>
        <v/>
      </c>
      <c r="DO114" s="320" t="str">
        <f>IFERROR(IF('Input - Equipment'!$G24=0,"",ROUND('Input - Equipment'!$G24*'Input - Equipment'!DO24,2)),"")</f>
        <v/>
      </c>
      <c r="DP114" s="320" t="str">
        <f>IFERROR(IF('Input - Equipment'!$G24=0,"",ROUND('Input - Equipment'!$G24*'Input - Equipment'!DP24,2)),"")</f>
        <v/>
      </c>
      <c r="DQ114" s="320" t="str">
        <f>IFERROR(IF('Input - Equipment'!$G24=0,"",ROUND('Input - Equipment'!$G24*'Input - Equipment'!DQ24,2)),"")</f>
        <v/>
      </c>
      <c r="DR114" s="320" t="str">
        <f>IFERROR(IF('Input - Equipment'!$G24=0,"",ROUND('Input - Equipment'!$G24*'Input - Equipment'!DR24,2)),"")</f>
        <v/>
      </c>
      <c r="DS114" s="320" t="str">
        <f>IFERROR(IF('Input - Equipment'!$G24=0,"",ROUND('Input - Equipment'!$G24*'Input - Equipment'!DS24,2)),"")</f>
        <v/>
      </c>
      <c r="DT114" s="320" t="str">
        <f>IFERROR(IF('Input - Equipment'!$G24=0,"",ROUND('Input - Equipment'!$G24*'Input - Equipment'!DT24,2)),"")</f>
        <v/>
      </c>
      <c r="DU114" s="320" t="str">
        <f>IFERROR(IF('Input - Equipment'!$G24=0,"",ROUND('Input - Equipment'!$G24*'Input - Equipment'!DU24,2)),"")</f>
        <v/>
      </c>
      <c r="DV114" s="320" t="str">
        <f>IFERROR(IF('Input - Equipment'!$G24=0,"",ROUND('Input - Equipment'!$G24*'Input - Equipment'!DV24,2)),"")</f>
        <v/>
      </c>
      <c r="DW114" s="320" t="str">
        <f>IFERROR(IF('Input - Equipment'!$G24=0,"",ROUND('Input - Equipment'!$G24*'Input - Equipment'!DW24,2)),"")</f>
        <v/>
      </c>
      <c r="DX114" s="320" t="str">
        <f>IFERROR(IF('Input - Equipment'!$G24=0,"",ROUND('Input - Equipment'!$G24*'Input - Equipment'!DX24,2)),"")</f>
        <v/>
      </c>
      <c r="DY114" s="320" t="str">
        <f>IFERROR(IF('Input - Equipment'!$G24=0,"",ROUND('Input - Equipment'!$G24*'Input - Equipment'!DY24,2)),"")</f>
        <v/>
      </c>
      <c r="DZ114" s="320" t="str">
        <f>IFERROR(IF('Input - Equipment'!$G24=0,"",ROUND('Input - Equipment'!$G24*'Input - Equipment'!DZ24,2)),"")</f>
        <v/>
      </c>
      <c r="EA114" s="320" t="str">
        <f>IFERROR(IF('Input - Equipment'!$G24=0,"",ROUND('Input - Equipment'!$G24*'Input - Equipment'!EA24,2)),"")</f>
        <v/>
      </c>
      <c r="EB114" s="320" t="str">
        <f>IFERROR(IF('Input - Equipment'!$G24=0,"",ROUND('Input - Equipment'!$G24*'Input - Equipment'!EB24,2)),"")</f>
        <v/>
      </c>
      <c r="EC114" s="320" t="str">
        <f>IFERROR(IF('Input - Equipment'!$G24=0,"",ROUND('Input - Equipment'!$G24*'Input - Equipment'!EC24,2)),"")</f>
        <v/>
      </c>
      <c r="ED114" s="320" t="str">
        <f>IFERROR(IF('Input - Equipment'!$G24=0,"",ROUND('Input - Equipment'!$G24*'Input - Equipment'!ED24,2)),"")</f>
        <v/>
      </c>
      <c r="EE114" s="320" t="str">
        <f>IFERROR(IF('Input - Equipment'!$G24=0,"",ROUND('Input - Equipment'!$G24*'Input - Equipment'!EE24,2)),"")</f>
        <v/>
      </c>
      <c r="EF114" s="320" t="str">
        <f>IFERROR(IF('Input - Equipment'!$G24=0,"",ROUND('Input - Equipment'!$G24*'Input - Equipment'!EF24,2)),"")</f>
        <v/>
      </c>
      <c r="EG114" s="320" t="str">
        <f>IFERROR(IF('Input - Equipment'!$G24=0,"",ROUND('Input - Equipment'!$G24*'Input - Equipment'!EG24,2)),"")</f>
        <v/>
      </c>
      <c r="EH114" s="320" t="str">
        <f>IFERROR(IF('Input - Equipment'!$G24=0,"",ROUND('Input - Equipment'!$G24*'Input - Equipment'!EH24,2)),"")</f>
        <v/>
      </c>
      <c r="EI114" s="320" t="str">
        <f>IFERROR(IF('Input - Equipment'!$G24=0,"",ROUND('Input - Equipment'!$G24*'Input - Equipment'!EI24,2)),"")</f>
        <v/>
      </c>
      <c r="EJ114" s="320" t="str">
        <f>IFERROR(IF('Input - Equipment'!$G24=0,"",ROUND('Input - Equipment'!$G24*'Input - Equipment'!EJ24,2)),"")</f>
        <v/>
      </c>
      <c r="EK114" s="320" t="str">
        <f>IFERROR(IF('Input - Equipment'!$G24=0,"",ROUND('Input - Equipment'!$G24*'Input - Equipment'!EK24,2)),"")</f>
        <v/>
      </c>
      <c r="EL114" s="320" t="str">
        <f>IFERROR(IF('Input - Equipment'!$G24=0,"",ROUND('Input - Equipment'!$G24*'Input - Equipment'!EL24,2)),"")</f>
        <v/>
      </c>
      <c r="EM114" s="320" t="str">
        <f>IFERROR(IF('Input - Equipment'!$G24=0,"",ROUND('Input - Equipment'!$G24*'Input - Equipment'!EM24,2)),"")</f>
        <v/>
      </c>
      <c r="EN114" s="320" t="str">
        <f>IFERROR(IF('Input - Equipment'!$G24=0,"",ROUND('Input - Equipment'!$G24*'Input - Equipment'!EN24,2)),"")</f>
        <v/>
      </c>
      <c r="EO114" s="320" t="str">
        <f>IFERROR(IF('Input - Equipment'!$G24=0,"",ROUND('Input - Equipment'!$G24*'Input - Equipment'!EO24,2)),"")</f>
        <v/>
      </c>
      <c r="EP114" s="320" t="str">
        <f>IFERROR(IF('Input - Equipment'!$G24=0,"",ROUND('Input - Equipment'!$G24*'Input - Equipment'!EP24,2)),"")</f>
        <v/>
      </c>
      <c r="EQ114" s="320" t="str">
        <f>IFERROR(IF('Input - Equipment'!$G24=0,"",ROUND('Input - Equipment'!$G24*'Input - Equipment'!EQ24,2)),"")</f>
        <v/>
      </c>
      <c r="ER114" s="320" t="str">
        <f>IFERROR(IF('Input - Equipment'!$G24=0,"",ROUND('Input - Equipment'!$G24*'Input - Equipment'!ER24,2)),"")</f>
        <v/>
      </c>
      <c r="ES114" s="320" t="str">
        <f>IFERROR(IF('Input - Equipment'!$G24=0,"",ROUND('Input - Equipment'!$G24*'Input - Equipment'!ES24,2)),"")</f>
        <v/>
      </c>
    </row>
    <row r="115" spans="1:149" s="8" customFormat="1">
      <c r="A115" s="853" t="str">
        <f>IF('Input - Equipment'!B25=0,"",_xlfn.CONCAT('Input - Equipment'!A25,"      /      ",'Input - Equipment'!B25))</f>
        <v/>
      </c>
      <c r="B115" s="854"/>
      <c r="C115" s="869"/>
      <c r="D115" s="334" t="str">
        <f>IF('Input - Equipment'!C25=0,"",'Input - Equipment'!C25)</f>
        <v/>
      </c>
      <c r="E115" s="335" t="str">
        <f>IF('Input - Equipment'!D25=0,"",'Input - Equipment'!D25)</f>
        <v/>
      </c>
      <c r="F115" s="335" t="str">
        <f>IF('Input - Equipment'!F25=0,"",'Input - Equipment'!F25)</f>
        <v/>
      </c>
      <c r="G115" s="336" t="str">
        <f>IF('Input - Equipment'!E25=0,"",'Input - Equipment'!E25)</f>
        <v/>
      </c>
      <c r="H115" s="335" t="str">
        <f>IF('Input - Equipment'!G25=0,"",'Input - Equipment'!G25)</f>
        <v/>
      </c>
      <c r="I115" s="320" t="str">
        <f>IFERROR(IF('Input - Equipment'!$G25=0,"",ROUND('Input - Equipment'!$G25*'Input - Equipment'!I25,2)),"")</f>
        <v/>
      </c>
      <c r="J115" s="320" t="str">
        <f>IFERROR(IF('Input - Equipment'!$G25=0,"",ROUND('Input - Equipment'!$G25*'Input - Equipment'!J25,2)),"")</f>
        <v/>
      </c>
      <c r="K115" s="320" t="str">
        <f>IFERROR(IF('Input - Equipment'!$G25=0,"",ROUND('Input - Equipment'!$G25*'Input - Equipment'!K25,2)),"")</f>
        <v/>
      </c>
      <c r="L115" s="320" t="str">
        <f>IFERROR(IF('Input - Equipment'!$G25=0,"",ROUND('Input - Equipment'!$G25*'Input - Equipment'!L25,2)),"")</f>
        <v/>
      </c>
      <c r="M115" s="320" t="str">
        <f>IFERROR(IF('Input - Equipment'!$G25=0,"",ROUND('Input - Equipment'!$G25*'Input - Equipment'!M25,2)),"")</f>
        <v/>
      </c>
      <c r="N115" s="320" t="str">
        <f>IFERROR(IF('Input - Equipment'!$G25=0,"",ROUND('Input - Equipment'!$G25*'Input - Equipment'!N25,2)),"")</f>
        <v/>
      </c>
      <c r="O115" s="320" t="str">
        <f>IFERROR(IF('Input - Equipment'!$G25=0,"",ROUND('Input - Equipment'!$G25*'Input - Equipment'!O25,2)),"")</f>
        <v/>
      </c>
      <c r="P115" s="320" t="str">
        <f>IFERROR(IF('Input - Equipment'!$G25=0,"",ROUND('Input - Equipment'!$G25*'Input - Equipment'!P25,2)),"")</f>
        <v/>
      </c>
      <c r="Q115" s="320" t="str">
        <f>IFERROR(IF('Input - Equipment'!$G25=0,"",ROUND('Input - Equipment'!$G25*'Input - Equipment'!Q25,2)),"")</f>
        <v/>
      </c>
      <c r="R115" s="320" t="str">
        <f>IFERROR(IF('Input - Equipment'!$G25=0,"",ROUND('Input - Equipment'!$G25*'Input - Equipment'!R25,2)),"")</f>
        <v/>
      </c>
      <c r="S115" s="320" t="str">
        <f>IFERROR(IF('Input - Equipment'!$G25=0,"",ROUND('Input - Equipment'!$G25*'Input - Equipment'!S25,2)),"")</f>
        <v/>
      </c>
      <c r="T115" s="320" t="str">
        <f>IFERROR(IF('Input - Equipment'!$G25=0,"",ROUND('Input - Equipment'!$G25*'Input - Equipment'!T25,2)),"")</f>
        <v/>
      </c>
      <c r="U115" s="320" t="str">
        <f>IFERROR(IF('Input - Equipment'!$G25=0,"",ROUND('Input - Equipment'!$G25*'Input - Equipment'!U25,2)),"")</f>
        <v/>
      </c>
      <c r="V115" s="320" t="str">
        <f>IFERROR(IF('Input - Equipment'!$G25=0,"",ROUND('Input - Equipment'!$G25*'Input - Equipment'!V25,2)),"")</f>
        <v/>
      </c>
      <c r="W115" s="320" t="str">
        <f>IFERROR(IF('Input - Equipment'!$G25=0,"",ROUND('Input - Equipment'!$G25*'Input - Equipment'!W25,2)),"")</f>
        <v/>
      </c>
      <c r="X115" s="320" t="str">
        <f>IFERROR(IF('Input - Equipment'!$G25=0,"",ROUND('Input - Equipment'!$G25*'Input - Equipment'!X25,2)),"")</f>
        <v/>
      </c>
      <c r="Y115" s="320" t="str">
        <f>IFERROR(IF('Input - Equipment'!$G25=0,"",ROUND('Input - Equipment'!$G25*'Input - Equipment'!Y25,2)),"")</f>
        <v/>
      </c>
      <c r="Z115" s="320" t="str">
        <f>IFERROR(IF('Input - Equipment'!$G25=0,"",ROUND('Input - Equipment'!$G25*'Input - Equipment'!Z25,2)),"")</f>
        <v/>
      </c>
      <c r="AA115" s="320" t="str">
        <f>IFERROR(IF('Input - Equipment'!$G25=0,"",ROUND('Input - Equipment'!$G25*'Input - Equipment'!AA25,2)),"")</f>
        <v/>
      </c>
      <c r="AB115" s="320" t="str">
        <f>IFERROR(IF('Input - Equipment'!$G25=0,"",ROUND('Input - Equipment'!$G25*'Input - Equipment'!AB25,2)),"")</f>
        <v/>
      </c>
      <c r="AC115" s="320" t="str">
        <f>IFERROR(IF('Input - Equipment'!$G25=0,"",ROUND('Input - Equipment'!$G25*'Input - Equipment'!AC25,2)),"")</f>
        <v/>
      </c>
      <c r="AD115" s="320" t="str">
        <f>IFERROR(IF('Input - Equipment'!$G25=0,"",ROUND('Input - Equipment'!$G25*'Input - Equipment'!AD25,2)),"")</f>
        <v/>
      </c>
      <c r="AE115" s="320" t="str">
        <f>IFERROR(IF('Input - Equipment'!$G25=0,"",ROUND('Input - Equipment'!$G25*'Input - Equipment'!AE25,2)),"")</f>
        <v/>
      </c>
      <c r="AF115" s="320" t="str">
        <f>IFERROR(IF('Input - Equipment'!$G25=0,"",ROUND('Input - Equipment'!$G25*'Input - Equipment'!AF25,2)),"")</f>
        <v/>
      </c>
      <c r="AG115" s="320" t="str">
        <f>IFERROR(IF('Input - Equipment'!$G25=0,"",ROUND('Input - Equipment'!$G25*'Input - Equipment'!AG25,2)),"")</f>
        <v/>
      </c>
      <c r="AH115" s="320" t="str">
        <f>IFERROR(IF('Input - Equipment'!$G25=0,"",ROUND('Input - Equipment'!$G25*'Input - Equipment'!AH25,2)),"")</f>
        <v/>
      </c>
      <c r="AI115" s="320" t="str">
        <f>IFERROR(IF('Input - Equipment'!$G25=0,"",ROUND('Input - Equipment'!$G25*'Input - Equipment'!AI25,2)),"")</f>
        <v/>
      </c>
      <c r="AJ115" s="320" t="str">
        <f>IFERROR(IF('Input - Equipment'!$G25=0,"",ROUND('Input - Equipment'!$G25*'Input - Equipment'!AJ25,2)),"")</f>
        <v/>
      </c>
      <c r="AK115" s="320" t="str">
        <f>IFERROR(IF('Input - Equipment'!$G25=0,"",ROUND('Input - Equipment'!$G25*'Input - Equipment'!AK25,2)),"")</f>
        <v/>
      </c>
      <c r="AL115" s="320" t="str">
        <f>IFERROR(IF('Input - Equipment'!$G25=0,"",ROUND('Input - Equipment'!$G25*'Input - Equipment'!AL25,2)),"")</f>
        <v/>
      </c>
      <c r="AM115" s="320" t="str">
        <f>IFERROR(IF('Input - Equipment'!$G25=0,"",ROUND('Input - Equipment'!$G25*'Input - Equipment'!AM25,2)),"")</f>
        <v/>
      </c>
      <c r="AN115" s="320" t="str">
        <f>IFERROR(IF('Input - Equipment'!$G25=0,"",ROUND('Input - Equipment'!$G25*'Input - Equipment'!AN25,2)),"")</f>
        <v/>
      </c>
      <c r="AO115" s="320" t="str">
        <f>IFERROR(IF('Input - Equipment'!$G25=0,"",ROUND('Input - Equipment'!$G25*'Input - Equipment'!AO25,2)),"")</f>
        <v/>
      </c>
      <c r="AP115" s="320" t="str">
        <f>IFERROR(IF('Input - Equipment'!$G25=0,"",ROUND('Input - Equipment'!$G25*'Input - Equipment'!AP25,2)),"")</f>
        <v/>
      </c>
      <c r="AQ115" s="320" t="str">
        <f>IFERROR(IF('Input - Equipment'!$G25=0,"",ROUND('Input - Equipment'!$G25*'Input - Equipment'!AQ25,2)),"")</f>
        <v/>
      </c>
      <c r="AR115" s="320" t="str">
        <f>IFERROR(IF('Input - Equipment'!$G25=0,"",ROUND('Input - Equipment'!$G25*'Input - Equipment'!AR25,2)),"")</f>
        <v/>
      </c>
      <c r="AS115" s="320" t="str">
        <f>IFERROR(IF('Input - Equipment'!$G25=0,"",ROUND('Input - Equipment'!$G25*'Input - Equipment'!AS25,2)),"")</f>
        <v/>
      </c>
      <c r="AT115" s="320" t="str">
        <f>IFERROR(IF('Input - Equipment'!$G25=0,"",ROUND('Input - Equipment'!$G25*'Input - Equipment'!AT25,2)),"")</f>
        <v/>
      </c>
      <c r="AU115" s="320" t="str">
        <f>IFERROR(IF('Input - Equipment'!$G25=0,"",ROUND('Input - Equipment'!$G25*'Input - Equipment'!AU25,2)),"")</f>
        <v/>
      </c>
      <c r="AV115" s="320" t="str">
        <f>IFERROR(IF('Input - Equipment'!$G25=0,"",ROUND('Input - Equipment'!$G25*'Input - Equipment'!AV25,2)),"")</f>
        <v/>
      </c>
      <c r="AW115" s="320" t="str">
        <f>IFERROR(IF('Input - Equipment'!$G25=0,"",ROUND('Input - Equipment'!$G25*'Input - Equipment'!AW25,2)),"")</f>
        <v/>
      </c>
      <c r="AX115" s="320" t="str">
        <f>IFERROR(IF('Input - Equipment'!$G25=0,"",ROUND('Input - Equipment'!$G25*'Input - Equipment'!AX25,2)),"")</f>
        <v/>
      </c>
      <c r="AY115" s="320" t="str">
        <f>IFERROR(IF('Input - Equipment'!$G25=0,"",ROUND('Input - Equipment'!$G25*'Input - Equipment'!AY25,2)),"")</f>
        <v/>
      </c>
      <c r="AZ115" s="320" t="str">
        <f>IFERROR(IF('Input - Equipment'!$G25=0,"",ROUND('Input - Equipment'!$G25*'Input - Equipment'!AZ25,2)),"")</f>
        <v/>
      </c>
      <c r="BA115" s="320" t="str">
        <f>IFERROR(IF('Input - Equipment'!$G25=0,"",ROUND('Input - Equipment'!$G25*'Input - Equipment'!BA25,2)),"")</f>
        <v/>
      </c>
      <c r="BB115" s="320" t="str">
        <f>IFERROR(IF('Input - Equipment'!$G25=0,"",ROUND('Input - Equipment'!$G25*'Input - Equipment'!BB25,2)),"")</f>
        <v/>
      </c>
      <c r="BC115" s="320" t="str">
        <f>IFERROR(IF('Input - Equipment'!$G25=0,"",ROUND('Input - Equipment'!$G25*'Input - Equipment'!BC25,2)),"")</f>
        <v/>
      </c>
      <c r="BD115" s="320" t="str">
        <f>IFERROR(IF('Input - Equipment'!$G25=0,"",ROUND('Input - Equipment'!$G25*'Input - Equipment'!BD25,2)),"")</f>
        <v/>
      </c>
      <c r="BE115" s="320" t="str">
        <f>IFERROR(IF('Input - Equipment'!$G25=0,"",ROUND('Input - Equipment'!$G25*'Input - Equipment'!BE25,2)),"")</f>
        <v/>
      </c>
      <c r="BF115" s="320" t="str">
        <f>IFERROR(IF('Input - Equipment'!$G25=0,"",ROUND('Input - Equipment'!$G25*'Input - Equipment'!BF25,2)),"")</f>
        <v/>
      </c>
      <c r="BG115" s="320" t="str">
        <f>IFERROR(IF('Input - Equipment'!$G25=0,"",ROUND('Input - Equipment'!$G25*'Input - Equipment'!BG25,2)),"")</f>
        <v/>
      </c>
      <c r="BH115" s="320" t="str">
        <f>IFERROR(IF('Input - Equipment'!$G25=0,"",ROUND('Input - Equipment'!$G25*'Input - Equipment'!BH25,2)),"")</f>
        <v/>
      </c>
      <c r="BI115" s="320" t="str">
        <f>IFERROR(IF('Input - Equipment'!$G25=0,"",ROUND('Input - Equipment'!$G25*'Input - Equipment'!BI25,2)),"")</f>
        <v/>
      </c>
      <c r="BJ115" s="320" t="str">
        <f>IFERROR(IF('Input - Equipment'!$G25=0,"",ROUND('Input - Equipment'!$G25*'Input - Equipment'!BJ25,2)),"")</f>
        <v/>
      </c>
      <c r="BK115" s="320" t="str">
        <f>IFERROR(IF('Input - Equipment'!$G25=0,"",ROUND('Input - Equipment'!$G25*'Input - Equipment'!BK25,2)),"")</f>
        <v/>
      </c>
      <c r="BL115" s="320" t="str">
        <f>IFERROR(IF('Input - Equipment'!$G25=0,"",ROUND('Input - Equipment'!$G25*'Input - Equipment'!BL25,2)),"")</f>
        <v/>
      </c>
      <c r="BM115" s="320" t="str">
        <f>IFERROR(IF('Input - Equipment'!$G25=0,"",ROUND('Input - Equipment'!$G25*'Input - Equipment'!BM25,2)),"")</f>
        <v/>
      </c>
      <c r="BN115" s="320" t="str">
        <f>IFERROR(IF('Input - Equipment'!$G25=0,"",ROUND('Input - Equipment'!$G25*'Input - Equipment'!BN25,2)),"")</f>
        <v/>
      </c>
      <c r="BO115" s="320" t="str">
        <f>IFERROR(IF('Input - Equipment'!$G25=0,"",ROUND('Input - Equipment'!$G25*'Input - Equipment'!BO25,2)),"")</f>
        <v/>
      </c>
      <c r="BP115" s="320" t="str">
        <f>IFERROR(IF('Input - Equipment'!$G25=0,"",ROUND('Input - Equipment'!$G25*'Input - Equipment'!BP25,2)),"")</f>
        <v/>
      </c>
      <c r="BQ115" s="320" t="str">
        <f>IFERROR(IF('Input - Equipment'!$G25=0,"",ROUND('Input - Equipment'!$G25*'Input - Equipment'!BQ25,2)),"")</f>
        <v/>
      </c>
      <c r="BR115" s="320" t="str">
        <f>IFERROR(IF('Input - Equipment'!$G25=0,"",ROUND('Input - Equipment'!$G25*'Input - Equipment'!BR25,2)),"")</f>
        <v/>
      </c>
      <c r="BS115" s="320" t="str">
        <f>IFERROR(IF('Input - Equipment'!$G25=0,"",ROUND('Input - Equipment'!$G25*'Input - Equipment'!BS25,2)),"")</f>
        <v/>
      </c>
      <c r="BT115" s="320" t="str">
        <f>IFERROR(IF('Input - Equipment'!$G25=0,"",ROUND('Input - Equipment'!$G25*'Input - Equipment'!BT25,2)),"")</f>
        <v/>
      </c>
      <c r="BU115" s="320" t="str">
        <f>IFERROR(IF('Input - Equipment'!$G25=0,"",ROUND('Input - Equipment'!$G25*'Input - Equipment'!BU25,2)),"")</f>
        <v/>
      </c>
      <c r="BV115" s="320" t="str">
        <f>IFERROR(IF('Input - Equipment'!$G25=0,"",ROUND('Input - Equipment'!$G25*'Input - Equipment'!BV25,2)),"")</f>
        <v/>
      </c>
      <c r="BW115" s="320" t="str">
        <f>IFERROR(IF('Input - Equipment'!$G25=0,"",ROUND('Input - Equipment'!$G25*'Input - Equipment'!BW25,2)),"")</f>
        <v/>
      </c>
      <c r="BX115" s="320" t="str">
        <f>IFERROR(IF('Input - Equipment'!$G25=0,"",ROUND('Input - Equipment'!$G25*'Input - Equipment'!BX25,2)),"")</f>
        <v/>
      </c>
      <c r="BY115" s="320" t="str">
        <f>IFERROR(IF('Input - Equipment'!$G25=0,"",ROUND('Input - Equipment'!$G25*'Input - Equipment'!BY25,2)),"")</f>
        <v/>
      </c>
      <c r="BZ115" s="320" t="str">
        <f>IFERROR(IF('Input - Equipment'!$G25=0,"",ROUND('Input - Equipment'!$G25*'Input - Equipment'!BZ25,2)),"")</f>
        <v/>
      </c>
      <c r="CA115" s="320" t="str">
        <f>IFERROR(IF('Input - Equipment'!$G25=0,"",ROUND('Input - Equipment'!$G25*'Input - Equipment'!CA25,2)),"")</f>
        <v/>
      </c>
      <c r="CB115" s="320" t="str">
        <f>IFERROR(IF('Input - Equipment'!$G25=0,"",ROUND('Input - Equipment'!$G25*'Input - Equipment'!CB25,2)),"")</f>
        <v/>
      </c>
      <c r="CC115" s="320" t="str">
        <f>IFERROR(IF('Input - Equipment'!$G25=0,"",ROUND('Input - Equipment'!$G25*'Input - Equipment'!CC25,2)),"")</f>
        <v/>
      </c>
      <c r="CD115" s="320" t="str">
        <f>IFERROR(IF('Input - Equipment'!$G25=0,"",ROUND('Input - Equipment'!$G25*'Input - Equipment'!CD25,2)),"")</f>
        <v/>
      </c>
      <c r="CE115" s="320" t="str">
        <f>IFERROR(IF('Input - Equipment'!$G25=0,"",ROUND('Input - Equipment'!$G25*'Input - Equipment'!CE25,2)),"")</f>
        <v/>
      </c>
      <c r="CF115" s="320" t="str">
        <f>IFERROR(IF('Input - Equipment'!$G25=0,"",ROUND('Input - Equipment'!$G25*'Input - Equipment'!CF25,2)),"")</f>
        <v/>
      </c>
      <c r="CG115" s="320" t="str">
        <f>IFERROR(IF('Input - Equipment'!$G25=0,"",ROUND('Input - Equipment'!$G25*'Input - Equipment'!CG25,2)),"")</f>
        <v/>
      </c>
      <c r="CH115" s="320" t="str">
        <f>IFERROR(IF('Input - Equipment'!$G25=0,"",ROUND('Input - Equipment'!$G25*'Input - Equipment'!CH25,2)),"")</f>
        <v/>
      </c>
      <c r="CI115" s="320" t="str">
        <f>IFERROR(IF('Input - Equipment'!$G25=0,"",ROUND('Input - Equipment'!$G25*'Input - Equipment'!CI25,2)),"")</f>
        <v/>
      </c>
      <c r="CJ115" s="320" t="str">
        <f>IFERROR(IF('Input - Equipment'!$G25=0,"",ROUND('Input - Equipment'!$G25*'Input - Equipment'!CJ25,2)),"")</f>
        <v/>
      </c>
      <c r="CK115" s="320" t="str">
        <f>IFERROR(IF('Input - Equipment'!$G25=0,"",ROUND('Input - Equipment'!$G25*'Input - Equipment'!CK25,2)),"")</f>
        <v/>
      </c>
      <c r="CL115" s="320" t="str">
        <f>IFERROR(IF('Input - Equipment'!$G25=0,"",ROUND('Input - Equipment'!$G25*'Input - Equipment'!CL25,2)),"")</f>
        <v/>
      </c>
      <c r="CM115" s="320" t="str">
        <f>IFERROR(IF('Input - Equipment'!$G25=0,"",ROUND('Input - Equipment'!$G25*'Input - Equipment'!CM25,2)),"")</f>
        <v/>
      </c>
      <c r="CN115" s="320" t="str">
        <f>IFERROR(IF('Input - Equipment'!$G25=0,"",ROUND('Input - Equipment'!$G25*'Input - Equipment'!CN25,2)),"")</f>
        <v/>
      </c>
      <c r="CO115" s="320" t="str">
        <f>IFERROR(IF('Input - Equipment'!$G25=0,"",ROUND('Input - Equipment'!$G25*'Input - Equipment'!CO25,2)),"")</f>
        <v/>
      </c>
      <c r="CP115" s="320" t="str">
        <f>IFERROR(IF('Input - Equipment'!$G25=0,"",ROUND('Input - Equipment'!$G25*'Input - Equipment'!CP25,2)),"")</f>
        <v/>
      </c>
      <c r="CQ115" s="320" t="str">
        <f>IFERROR(IF('Input - Equipment'!$G25=0,"",ROUND('Input - Equipment'!$G25*'Input - Equipment'!CQ25,2)),"")</f>
        <v/>
      </c>
      <c r="CR115" s="320" t="str">
        <f>IFERROR(IF('Input - Equipment'!$G25=0,"",ROUND('Input - Equipment'!$G25*'Input - Equipment'!CR25,2)),"")</f>
        <v/>
      </c>
      <c r="CS115" s="320" t="str">
        <f>IFERROR(IF('Input - Equipment'!$G25=0,"",ROUND('Input - Equipment'!$G25*'Input - Equipment'!CS25,2)),"")</f>
        <v/>
      </c>
      <c r="CT115" s="320" t="str">
        <f>IFERROR(IF('Input - Equipment'!$G25=0,"",ROUND('Input - Equipment'!$G25*'Input - Equipment'!CT25,2)),"")</f>
        <v/>
      </c>
      <c r="CU115" s="320" t="str">
        <f>IFERROR(IF('Input - Equipment'!$G25=0,"",ROUND('Input - Equipment'!$G25*'Input - Equipment'!CU25,2)),"")</f>
        <v/>
      </c>
      <c r="CV115" s="320" t="str">
        <f>IFERROR(IF('Input - Equipment'!$G25=0,"",ROUND('Input - Equipment'!$G25*'Input - Equipment'!CV25,2)),"")</f>
        <v/>
      </c>
      <c r="CW115" s="320" t="str">
        <f>IFERROR(IF('Input - Equipment'!$G25=0,"",ROUND('Input - Equipment'!$G25*'Input - Equipment'!CW25,2)),"")</f>
        <v/>
      </c>
      <c r="CX115" s="320" t="str">
        <f>IFERROR(IF('Input - Equipment'!$G25=0,"",ROUND('Input - Equipment'!$G25*'Input - Equipment'!CX25,2)),"")</f>
        <v/>
      </c>
      <c r="CY115" s="320" t="str">
        <f>IFERROR(IF('Input - Equipment'!$G25=0,"",ROUND('Input - Equipment'!$G25*'Input - Equipment'!CY25,2)),"")</f>
        <v/>
      </c>
      <c r="CZ115" s="320" t="str">
        <f>IFERROR(IF('Input - Equipment'!$G25=0,"",ROUND('Input - Equipment'!$G25*'Input - Equipment'!CZ25,2)),"")</f>
        <v/>
      </c>
      <c r="DA115" s="320" t="str">
        <f>IFERROR(IF('Input - Equipment'!$G25=0,"",ROUND('Input - Equipment'!$G25*'Input - Equipment'!DA25,2)),"")</f>
        <v/>
      </c>
      <c r="DB115" s="320" t="str">
        <f>IFERROR(IF('Input - Equipment'!$G25=0,"",ROUND('Input - Equipment'!$G25*'Input - Equipment'!DB25,2)),"")</f>
        <v/>
      </c>
      <c r="DC115" s="320" t="str">
        <f>IFERROR(IF('Input - Equipment'!$G25=0,"",ROUND('Input - Equipment'!$G25*'Input - Equipment'!DC25,2)),"")</f>
        <v/>
      </c>
      <c r="DD115" s="320" t="str">
        <f>IFERROR(IF('Input - Equipment'!$G25=0,"",ROUND('Input - Equipment'!$G25*'Input - Equipment'!DD25,2)),"")</f>
        <v/>
      </c>
      <c r="DE115" s="320" t="str">
        <f>IFERROR(IF('Input - Equipment'!$G25=0,"",ROUND('Input - Equipment'!$G25*'Input - Equipment'!DE25,2)),"")</f>
        <v/>
      </c>
      <c r="DF115" s="320" t="str">
        <f>IFERROR(IF('Input - Equipment'!$G25=0,"",ROUND('Input - Equipment'!$G25*'Input - Equipment'!DF25,2)),"")</f>
        <v/>
      </c>
      <c r="DG115" s="320" t="str">
        <f>IFERROR(IF('Input - Equipment'!$G25=0,"",ROUND('Input - Equipment'!$G25*'Input - Equipment'!DG25,2)),"")</f>
        <v/>
      </c>
      <c r="DH115" s="320" t="str">
        <f>IFERROR(IF('Input - Equipment'!$G25=0,"",ROUND('Input - Equipment'!$G25*'Input - Equipment'!DH25,2)),"")</f>
        <v/>
      </c>
      <c r="DI115" s="320" t="str">
        <f>IFERROR(IF('Input - Equipment'!$G25=0,"",ROUND('Input - Equipment'!$G25*'Input - Equipment'!DI25,2)),"")</f>
        <v/>
      </c>
      <c r="DJ115" s="320" t="str">
        <f>IFERROR(IF('Input - Equipment'!$G25=0,"",ROUND('Input - Equipment'!$G25*'Input - Equipment'!DJ25,2)),"")</f>
        <v/>
      </c>
      <c r="DK115" s="320" t="str">
        <f>IFERROR(IF('Input - Equipment'!$G25=0,"",ROUND('Input - Equipment'!$G25*'Input - Equipment'!DK25,2)),"")</f>
        <v/>
      </c>
      <c r="DL115" s="320" t="str">
        <f>IFERROR(IF('Input - Equipment'!$G25=0,"",ROUND('Input - Equipment'!$G25*'Input - Equipment'!DL25,2)),"")</f>
        <v/>
      </c>
      <c r="DM115" s="320" t="str">
        <f>IFERROR(IF('Input - Equipment'!$G25=0,"",ROUND('Input - Equipment'!$G25*'Input - Equipment'!DM25,2)),"")</f>
        <v/>
      </c>
      <c r="DN115" s="320" t="str">
        <f>IFERROR(IF('Input - Equipment'!$G25=0,"",ROUND('Input - Equipment'!$G25*'Input - Equipment'!DN25,2)),"")</f>
        <v/>
      </c>
      <c r="DO115" s="320" t="str">
        <f>IFERROR(IF('Input - Equipment'!$G25=0,"",ROUND('Input - Equipment'!$G25*'Input - Equipment'!DO25,2)),"")</f>
        <v/>
      </c>
      <c r="DP115" s="320" t="str">
        <f>IFERROR(IF('Input - Equipment'!$G25=0,"",ROUND('Input - Equipment'!$G25*'Input - Equipment'!DP25,2)),"")</f>
        <v/>
      </c>
      <c r="DQ115" s="320" t="str">
        <f>IFERROR(IF('Input - Equipment'!$G25=0,"",ROUND('Input - Equipment'!$G25*'Input - Equipment'!DQ25,2)),"")</f>
        <v/>
      </c>
      <c r="DR115" s="320" t="str">
        <f>IFERROR(IF('Input - Equipment'!$G25=0,"",ROUND('Input - Equipment'!$G25*'Input - Equipment'!DR25,2)),"")</f>
        <v/>
      </c>
      <c r="DS115" s="320" t="str">
        <f>IFERROR(IF('Input - Equipment'!$G25=0,"",ROUND('Input - Equipment'!$G25*'Input - Equipment'!DS25,2)),"")</f>
        <v/>
      </c>
      <c r="DT115" s="320" t="str">
        <f>IFERROR(IF('Input - Equipment'!$G25=0,"",ROUND('Input - Equipment'!$G25*'Input - Equipment'!DT25,2)),"")</f>
        <v/>
      </c>
      <c r="DU115" s="320" t="str">
        <f>IFERROR(IF('Input - Equipment'!$G25=0,"",ROUND('Input - Equipment'!$G25*'Input - Equipment'!DU25,2)),"")</f>
        <v/>
      </c>
      <c r="DV115" s="320" t="str">
        <f>IFERROR(IF('Input - Equipment'!$G25=0,"",ROUND('Input - Equipment'!$G25*'Input - Equipment'!DV25,2)),"")</f>
        <v/>
      </c>
      <c r="DW115" s="320" t="str">
        <f>IFERROR(IF('Input - Equipment'!$G25=0,"",ROUND('Input - Equipment'!$G25*'Input - Equipment'!DW25,2)),"")</f>
        <v/>
      </c>
      <c r="DX115" s="320" t="str">
        <f>IFERROR(IF('Input - Equipment'!$G25=0,"",ROUND('Input - Equipment'!$G25*'Input - Equipment'!DX25,2)),"")</f>
        <v/>
      </c>
      <c r="DY115" s="320" t="str">
        <f>IFERROR(IF('Input - Equipment'!$G25=0,"",ROUND('Input - Equipment'!$G25*'Input - Equipment'!DY25,2)),"")</f>
        <v/>
      </c>
      <c r="DZ115" s="320" t="str">
        <f>IFERROR(IF('Input - Equipment'!$G25=0,"",ROUND('Input - Equipment'!$G25*'Input - Equipment'!DZ25,2)),"")</f>
        <v/>
      </c>
      <c r="EA115" s="320" t="str">
        <f>IFERROR(IF('Input - Equipment'!$G25=0,"",ROUND('Input - Equipment'!$G25*'Input - Equipment'!EA25,2)),"")</f>
        <v/>
      </c>
      <c r="EB115" s="320" t="str">
        <f>IFERROR(IF('Input - Equipment'!$G25=0,"",ROUND('Input - Equipment'!$G25*'Input - Equipment'!EB25,2)),"")</f>
        <v/>
      </c>
      <c r="EC115" s="320" t="str">
        <f>IFERROR(IF('Input - Equipment'!$G25=0,"",ROUND('Input - Equipment'!$G25*'Input - Equipment'!EC25,2)),"")</f>
        <v/>
      </c>
      <c r="ED115" s="320" t="str">
        <f>IFERROR(IF('Input - Equipment'!$G25=0,"",ROUND('Input - Equipment'!$G25*'Input - Equipment'!ED25,2)),"")</f>
        <v/>
      </c>
      <c r="EE115" s="320" t="str">
        <f>IFERROR(IF('Input - Equipment'!$G25=0,"",ROUND('Input - Equipment'!$G25*'Input - Equipment'!EE25,2)),"")</f>
        <v/>
      </c>
      <c r="EF115" s="320" t="str">
        <f>IFERROR(IF('Input - Equipment'!$G25=0,"",ROUND('Input - Equipment'!$G25*'Input - Equipment'!EF25,2)),"")</f>
        <v/>
      </c>
      <c r="EG115" s="320" t="str">
        <f>IFERROR(IF('Input - Equipment'!$G25=0,"",ROUND('Input - Equipment'!$G25*'Input - Equipment'!EG25,2)),"")</f>
        <v/>
      </c>
      <c r="EH115" s="320" t="str">
        <f>IFERROR(IF('Input - Equipment'!$G25=0,"",ROUND('Input - Equipment'!$G25*'Input - Equipment'!EH25,2)),"")</f>
        <v/>
      </c>
      <c r="EI115" s="320" t="str">
        <f>IFERROR(IF('Input - Equipment'!$G25=0,"",ROUND('Input - Equipment'!$G25*'Input - Equipment'!EI25,2)),"")</f>
        <v/>
      </c>
      <c r="EJ115" s="320" t="str">
        <f>IFERROR(IF('Input - Equipment'!$G25=0,"",ROUND('Input - Equipment'!$G25*'Input - Equipment'!EJ25,2)),"")</f>
        <v/>
      </c>
      <c r="EK115" s="320" t="str">
        <f>IFERROR(IF('Input - Equipment'!$G25=0,"",ROUND('Input - Equipment'!$G25*'Input - Equipment'!EK25,2)),"")</f>
        <v/>
      </c>
      <c r="EL115" s="320" t="str">
        <f>IFERROR(IF('Input - Equipment'!$G25=0,"",ROUND('Input - Equipment'!$G25*'Input - Equipment'!EL25,2)),"")</f>
        <v/>
      </c>
      <c r="EM115" s="320" t="str">
        <f>IFERROR(IF('Input - Equipment'!$G25=0,"",ROUND('Input - Equipment'!$G25*'Input - Equipment'!EM25,2)),"")</f>
        <v/>
      </c>
      <c r="EN115" s="320" t="str">
        <f>IFERROR(IF('Input - Equipment'!$G25=0,"",ROUND('Input - Equipment'!$G25*'Input - Equipment'!EN25,2)),"")</f>
        <v/>
      </c>
      <c r="EO115" s="320" t="str">
        <f>IFERROR(IF('Input - Equipment'!$G25=0,"",ROUND('Input - Equipment'!$G25*'Input - Equipment'!EO25,2)),"")</f>
        <v/>
      </c>
      <c r="EP115" s="320" t="str">
        <f>IFERROR(IF('Input - Equipment'!$G25=0,"",ROUND('Input - Equipment'!$G25*'Input - Equipment'!EP25,2)),"")</f>
        <v/>
      </c>
      <c r="EQ115" s="320" t="str">
        <f>IFERROR(IF('Input - Equipment'!$G25=0,"",ROUND('Input - Equipment'!$G25*'Input - Equipment'!EQ25,2)),"")</f>
        <v/>
      </c>
      <c r="ER115" s="320" t="str">
        <f>IFERROR(IF('Input - Equipment'!$G25=0,"",ROUND('Input - Equipment'!$G25*'Input - Equipment'!ER25,2)),"")</f>
        <v/>
      </c>
      <c r="ES115" s="320" t="str">
        <f>IFERROR(IF('Input - Equipment'!$G25=0,"",ROUND('Input - Equipment'!$G25*'Input - Equipment'!ES25,2)),"")</f>
        <v/>
      </c>
    </row>
    <row r="116" spans="1:149" s="8" customFormat="1">
      <c r="A116" s="853" t="str">
        <f>IF('Input - Equipment'!B26=0,"",_xlfn.CONCAT('Input - Equipment'!A26,"      /      ",'Input - Equipment'!B26))</f>
        <v/>
      </c>
      <c r="B116" s="854"/>
      <c r="C116" s="869"/>
      <c r="D116" s="334" t="str">
        <f>IF('Input - Equipment'!C26=0,"",'Input - Equipment'!C26)</f>
        <v/>
      </c>
      <c r="E116" s="335" t="str">
        <f>IF('Input - Equipment'!D26=0,"",'Input - Equipment'!D26)</f>
        <v/>
      </c>
      <c r="F116" s="335" t="str">
        <f>IF('Input - Equipment'!F26=0,"",'Input - Equipment'!F26)</f>
        <v/>
      </c>
      <c r="G116" s="336" t="str">
        <f>IF('Input - Equipment'!E26=0,"",'Input - Equipment'!E26)</f>
        <v/>
      </c>
      <c r="H116" s="335" t="str">
        <f>IF('Input - Equipment'!G26=0,"",'Input - Equipment'!G26)</f>
        <v/>
      </c>
      <c r="I116" s="320" t="str">
        <f>IFERROR(IF('Input - Equipment'!$G26=0,"",ROUND('Input - Equipment'!$G26*'Input - Equipment'!I26,2)),"")</f>
        <v/>
      </c>
      <c r="J116" s="320" t="str">
        <f>IFERROR(IF('Input - Equipment'!$G26=0,"",ROUND('Input - Equipment'!$G26*'Input - Equipment'!J26,2)),"")</f>
        <v/>
      </c>
      <c r="K116" s="320" t="str">
        <f>IFERROR(IF('Input - Equipment'!$G26=0,"",ROUND('Input - Equipment'!$G26*'Input - Equipment'!K26,2)),"")</f>
        <v/>
      </c>
      <c r="L116" s="320" t="str">
        <f>IFERROR(IF('Input - Equipment'!$G26=0,"",ROUND('Input - Equipment'!$G26*'Input - Equipment'!L26,2)),"")</f>
        <v/>
      </c>
      <c r="M116" s="320" t="str">
        <f>IFERROR(IF('Input - Equipment'!$G26=0,"",ROUND('Input - Equipment'!$G26*'Input - Equipment'!M26,2)),"")</f>
        <v/>
      </c>
      <c r="N116" s="320" t="str">
        <f>IFERROR(IF('Input - Equipment'!$G26=0,"",ROUND('Input - Equipment'!$G26*'Input - Equipment'!N26,2)),"")</f>
        <v/>
      </c>
      <c r="O116" s="320" t="str">
        <f>IFERROR(IF('Input - Equipment'!$G26=0,"",ROUND('Input - Equipment'!$G26*'Input - Equipment'!O26,2)),"")</f>
        <v/>
      </c>
      <c r="P116" s="320" t="str">
        <f>IFERROR(IF('Input - Equipment'!$G26=0,"",ROUND('Input - Equipment'!$G26*'Input - Equipment'!P26,2)),"")</f>
        <v/>
      </c>
      <c r="Q116" s="320" t="str">
        <f>IFERROR(IF('Input - Equipment'!$G26=0,"",ROUND('Input - Equipment'!$G26*'Input - Equipment'!Q26,2)),"")</f>
        <v/>
      </c>
      <c r="R116" s="320" t="str">
        <f>IFERROR(IF('Input - Equipment'!$G26=0,"",ROUND('Input - Equipment'!$G26*'Input - Equipment'!R26,2)),"")</f>
        <v/>
      </c>
      <c r="S116" s="320" t="str">
        <f>IFERROR(IF('Input - Equipment'!$G26=0,"",ROUND('Input - Equipment'!$G26*'Input - Equipment'!S26,2)),"")</f>
        <v/>
      </c>
      <c r="T116" s="320" t="str">
        <f>IFERROR(IF('Input - Equipment'!$G26=0,"",ROUND('Input - Equipment'!$G26*'Input - Equipment'!T26,2)),"")</f>
        <v/>
      </c>
      <c r="U116" s="320" t="str">
        <f>IFERROR(IF('Input - Equipment'!$G26=0,"",ROUND('Input - Equipment'!$G26*'Input - Equipment'!U26,2)),"")</f>
        <v/>
      </c>
      <c r="V116" s="320" t="str">
        <f>IFERROR(IF('Input - Equipment'!$G26=0,"",ROUND('Input - Equipment'!$G26*'Input - Equipment'!V26,2)),"")</f>
        <v/>
      </c>
      <c r="W116" s="320" t="str">
        <f>IFERROR(IF('Input - Equipment'!$G26=0,"",ROUND('Input - Equipment'!$G26*'Input - Equipment'!W26,2)),"")</f>
        <v/>
      </c>
      <c r="X116" s="320" t="str">
        <f>IFERROR(IF('Input - Equipment'!$G26=0,"",ROUND('Input - Equipment'!$G26*'Input - Equipment'!X26,2)),"")</f>
        <v/>
      </c>
      <c r="Y116" s="320" t="str">
        <f>IFERROR(IF('Input - Equipment'!$G26=0,"",ROUND('Input - Equipment'!$G26*'Input - Equipment'!Y26,2)),"")</f>
        <v/>
      </c>
      <c r="Z116" s="320" t="str">
        <f>IFERROR(IF('Input - Equipment'!$G26=0,"",ROUND('Input - Equipment'!$G26*'Input - Equipment'!Z26,2)),"")</f>
        <v/>
      </c>
      <c r="AA116" s="320" t="str">
        <f>IFERROR(IF('Input - Equipment'!$G26=0,"",ROUND('Input - Equipment'!$G26*'Input - Equipment'!AA26,2)),"")</f>
        <v/>
      </c>
      <c r="AB116" s="320" t="str">
        <f>IFERROR(IF('Input - Equipment'!$G26=0,"",ROUND('Input - Equipment'!$G26*'Input - Equipment'!AB26,2)),"")</f>
        <v/>
      </c>
      <c r="AC116" s="320" t="str">
        <f>IFERROR(IF('Input - Equipment'!$G26=0,"",ROUND('Input - Equipment'!$G26*'Input - Equipment'!AC26,2)),"")</f>
        <v/>
      </c>
      <c r="AD116" s="320" t="str">
        <f>IFERROR(IF('Input - Equipment'!$G26=0,"",ROUND('Input - Equipment'!$G26*'Input - Equipment'!AD26,2)),"")</f>
        <v/>
      </c>
      <c r="AE116" s="320" t="str">
        <f>IFERROR(IF('Input - Equipment'!$G26=0,"",ROUND('Input - Equipment'!$G26*'Input - Equipment'!AE26,2)),"")</f>
        <v/>
      </c>
      <c r="AF116" s="320" t="str">
        <f>IFERROR(IF('Input - Equipment'!$G26=0,"",ROUND('Input - Equipment'!$G26*'Input - Equipment'!AF26,2)),"")</f>
        <v/>
      </c>
      <c r="AG116" s="320" t="str">
        <f>IFERROR(IF('Input - Equipment'!$G26=0,"",ROUND('Input - Equipment'!$G26*'Input - Equipment'!AG26,2)),"")</f>
        <v/>
      </c>
      <c r="AH116" s="320" t="str">
        <f>IFERROR(IF('Input - Equipment'!$G26=0,"",ROUND('Input - Equipment'!$G26*'Input - Equipment'!AH26,2)),"")</f>
        <v/>
      </c>
      <c r="AI116" s="320" t="str">
        <f>IFERROR(IF('Input - Equipment'!$G26=0,"",ROUND('Input - Equipment'!$G26*'Input - Equipment'!AI26,2)),"")</f>
        <v/>
      </c>
      <c r="AJ116" s="320" t="str">
        <f>IFERROR(IF('Input - Equipment'!$G26=0,"",ROUND('Input - Equipment'!$G26*'Input - Equipment'!AJ26,2)),"")</f>
        <v/>
      </c>
      <c r="AK116" s="320" t="str">
        <f>IFERROR(IF('Input - Equipment'!$G26=0,"",ROUND('Input - Equipment'!$G26*'Input - Equipment'!AK26,2)),"")</f>
        <v/>
      </c>
      <c r="AL116" s="320" t="str">
        <f>IFERROR(IF('Input - Equipment'!$G26=0,"",ROUND('Input - Equipment'!$G26*'Input - Equipment'!AL26,2)),"")</f>
        <v/>
      </c>
      <c r="AM116" s="320" t="str">
        <f>IFERROR(IF('Input - Equipment'!$G26=0,"",ROUND('Input - Equipment'!$G26*'Input - Equipment'!AM26,2)),"")</f>
        <v/>
      </c>
      <c r="AN116" s="320" t="str">
        <f>IFERROR(IF('Input - Equipment'!$G26=0,"",ROUND('Input - Equipment'!$G26*'Input - Equipment'!AN26,2)),"")</f>
        <v/>
      </c>
      <c r="AO116" s="320" t="str">
        <f>IFERROR(IF('Input - Equipment'!$G26=0,"",ROUND('Input - Equipment'!$G26*'Input - Equipment'!AO26,2)),"")</f>
        <v/>
      </c>
      <c r="AP116" s="320" t="str">
        <f>IFERROR(IF('Input - Equipment'!$G26=0,"",ROUND('Input - Equipment'!$G26*'Input - Equipment'!AP26,2)),"")</f>
        <v/>
      </c>
      <c r="AQ116" s="320" t="str">
        <f>IFERROR(IF('Input - Equipment'!$G26=0,"",ROUND('Input - Equipment'!$G26*'Input - Equipment'!AQ26,2)),"")</f>
        <v/>
      </c>
      <c r="AR116" s="320" t="str">
        <f>IFERROR(IF('Input - Equipment'!$G26=0,"",ROUND('Input - Equipment'!$G26*'Input - Equipment'!AR26,2)),"")</f>
        <v/>
      </c>
      <c r="AS116" s="320" t="str">
        <f>IFERROR(IF('Input - Equipment'!$G26=0,"",ROUND('Input - Equipment'!$G26*'Input - Equipment'!AS26,2)),"")</f>
        <v/>
      </c>
      <c r="AT116" s="320" t="str">
        <f>IFERROR(IF('Input - Equipment'!$G26=0,"",ROUND('Input - Equipment'!$G26*'Input - Equipment'!AT26,2)),"")</f>
        <v/>
      </c>
      <c r="AU116" s="320" t="str">
        <f>IFERROR(IF('Input - Equipment'!$G26=0,"",ROUND('Input - Equipment'!$G26*'Input - Equipment'!AU26,2)),"")</f>
        <v/>
      </c>
      <c r="AV116" s="320" t="str">
        <f>IFERROR(IF('Input - Equipment'!$G26=0,"",ROUND('Input - Equipment'!$G26*'Input - Equipment'!AV26,2)),"")</f>
        <v/>
      </c>
      <c r="AW116" s="320" t="str">
        <f>IFERROR(IF('Input - Equipment'!$G26=0,"",ROUND('Input - Equipment'!$G26*'Input - Equipment'!AW26,2)),"")</f>
        <v/>
      </c>
      <c r="AX116" s="320" t="str">
        <f>IFERROR(IF('Input - Equipment'!$G26=0,"",ROUND('Input - Equipment'!$G26*'Input - Equipment'!AX26,2)),"")</f>
        <v/>
      </c>
      <c r="AY116" s="320" t="str">
        <f>IFERROR(IF('Input - Equipment'!$G26=0,"",ROUND('Input - Equipment'!$G26*'Input - Equipment'!AY26,2)),"")</f>
        <v/>
      </c>
      <c r="AZ116" s="320" t="str">
        <f>IFERROR(IF('Input - Equipment'!$G26=0,"",ROUND('Input - Equipment'!$G26*'Input - Equipment'!AZ26,2)),"")</f>
        <v/>
      </c>
      <c r="BA116" s="320" t="str">
        <f>IFERROR(IF('Input - Equipment'!$G26=0,"",ROUND('Input - Equipment'!$G26*'Input - Equipment'!BA26,2)),"")</f>
        <v/>
      </c>
      <c r="BB116" s="320" t="str">
        <f>IFERROR(IF('Input - Equipment'!$G26=0,"",ROUND('Input - Equipment'!$G26*'Input - Equipment'!BB26,2)),"")</f>
        <v/>
      </c>
      <c r="BC116" s="320" t="str">
        <f>IFERROR(IF('Input - Equipment'!$G26=0,"",ROUND('Input - Equipment'!$G26*'Input - Equipment'!BC26,2)),"")</f>
        <v/>
      </c>
      <c r="BD116" s="320" t="str">
        <f>IFERROR(IF('Input - Equipment'!$G26=0,"",ROUND('Input - Equipment'!$G26*'Input - Equipment'!BD26,2)),"")</f>
        <v/>
      </c>
      <c r="BE116" s="320" t="str">
        <f>IFERROR(IF('Input - Equipment'!$G26=0,"",ROUND('Input - Equipment'!$G26*'Input - Equipment'!BE26,2)),"")</f>
        <v/>
      </c>
      <c r="BF116" s="320" t="str">
        <f>IFERROR(IF('Input - Equipment'!$G26=0,"",ROUND('Input - Equipment'!$G26*'Input - Equipment'!BF26,2)),"")</f>
        <v/>
      </c>
      <c r="BG116" s="320" t="str">
        <f>IFERROR(IF('Input - Equipment'!$G26=0,"",ROUND('Input - Equipment'!$G26*'Input - Equipment'!BG26,2)),"")</f>
        <v/>
      </c>
      <c r="BH116" s="320" t="str">
        <f>IFERROR(IF('Input - Equipment'!$G26=0,"",ROUND('Input - Equipment'!$G26*'Input - Equipment'!BH26,2)),"")</f>
        <v/>
      </c>
      <c r="BI116" s="320" t="str">
        <f>IFERROR(IF('Input - Equipment'!$G26=0,"",ROUND('Input - Equipment'!$G26*'Input - Equipment'!BI26,2)),"")</f>
        <v/>
      </c>
      <c r="BJ116" s="320" t="str">
        <f>IFERROR(IF('Input - Equipment'!$G26=0,"",ROUND('Input - Equipment'!$G26*'Input - Equipment'!BJ26,2)),"")</f>
        <v/>
      </c>
      <c r="BK116" s="320" t="str">
        <f>IFERROR(IF('Input - Equipment'!$G26=0,"",ROUND('Input - Equipment'!$G26*'Input - Equipment'!BK26,2)),"")</f>
        <v/>
      </c>
      <c r="BL116" s="320" t="str">
        <f>IFERROR(IF('Input - Equipment'!$G26=0,"",ROUND('Input - Equipment'!$G26*'Input - Equipment'!BL26,2)),"")</f>
        <v/>
      </c>
      <c r="BM116" s="320" t="str">
        <f>IFERROR(IF('Input - Equipment'!$G26=0,"",ROUND('Input - Equipment'!$G26*'Input - Equipment'!BM26,2)),"")</f>
        <v/>
      </c>
      <c r="BN116" s="320" t="str">
        <f>IFERROR(IF('Input - Equipment'!$G26=0,"",ROUND('Input - Equipment'!$G26*'Input - Equipment'!BN26,2)),"")</f>
        <v/>
      </c>
      <c r="BO116" s="320" t="str">
        <f>IFERROR(IF('Input - Equipment'!$G26=0,"",ROUND('Input - Equipment'!$G26*'Input - Equipment'!BO26,2)),"")</f>
        <v/>
      </c>
      <c r="BP116" s="320" t="str">
        <f>IFERROR(IF('Input - Equipment'!$G26=0,"",ROUND('Input - Equipment'!$G26*'Input - Equipment'!BP26,2)),"")</f>
        <v/>
      </c>
      <c r="BQ116" s="320" t="str">
        <f>IFERROR(IF('Input - Equipment'!$G26=0,"",ROUND('Input - Equipment'!$G26*'Input - Equipment'!BQ26,2)),"")</f>
        <v/>
      </c>
      <c r="BR116" s="320" t="str">
        <f>IFERROR(IF('Input - Equipment'!$G26=0,"",ROUND('Input - Equipment'!$G26*'Input - Equipment'!BR26,2)),"")</f>
        <v/>
      </c>
      <c r="BS116" s="320" t="str">
        <f>IFERROR(IF('Input - Equipment'!$G26=0,"",ROUND('Input - Equipment'!$G26*'Input - Equipment'!BS26,2)),"")</f>
        <v/>
      </c>
      <c r="BT116" s="320" t="str">
        <f>IFERROR(IF('Input - Equipment'!$G26=0,"",ROUND('Input - Equipment'!$G26*'Input - Equipment'!BT26,2)),"")</f>
        <v/>
      </c>
      <c r="BU116" s="320" t="str">
        <f>IFERROR(IF('Input - Equipment'!$G26=0,"",ROUND('Input - Equipment'!$G26*'Input - Equipment'!BU26,2)),"")</f>
        <v/>
      </c>
      <c r="BV116" s="320" t="str">
        <f>IFERROR(IF('Input - Equipment'!$G26=0,"",ROUND('Input - Equipment'!$G26*'Input - Equipment'!BV26,2)),"")</f>
        <v/>
      </c>
      <c r="BW116" s="320" t="str">
        <f>IFERROR(IF('Input - Equipment'!$G26=0,"",ROUND('Input - Equipment'!$G26*'Input - Equipment'!BW26,2)),"")</f>
        <v/>
      </c>
      <c r="BX116" s="320" t="str">
        <f>IFERROR(IF('Input - Equipment'!$G26=0,"",ROUND('Input - Equipment'!$G26*'Input - Equipment'!BX26,2)),"")</f>
        <v/>
      </c>
      <c r="BY116" s="320" t="str">
        <f>IFERROR(IF('Input - Equipment'!$G26=0,"",ROUND('Input - Equipment'!$G26*'Input - Equipment'!BY26,2)),"")</f>
        <v/>
      </c>
      <c r="BZ116" s="320" t="str">
        <f>IFERROR(IF('Input - Equipment'!$G26=0,"",ROUND('Input - Equipment'!$G26*'Input - Equipment'!BZ26,2)),"")</f>
        <v/>
      </c>
      <c r="CA116" s="320" t="str">
        <f>IFERROR(IF('Input - Equipment'!$G26=0,"",ROUND('Input - Equipment'!$G26*'Input - Equipment'!CA26,2)),"")</f>
        <v/>
      </c>
      <c r="CB116" s="320" t="str">
        <f>IFERROR(IF('Input - Equipment'!$G26=0,"",ROUND('Input - Equipment'!$G26*'Input - Equipment'!CB26,2)),"")</f>
        <v/>
      </c>
      <c r="CC116" s="320" t="str">
        <f>IFERROR(IF('Input - Equipment'!$G26=0,"",ROUND('Input - Equipment'!$G26*'Input - Equipment'!CC26,2)),"")</f>
        <v/>
      </c>
      <c r="CD116" s="320" t="str">
        <f>IFERROR(IF('Input - Equipment'!$G26=0,"",ROUND('Input - Equipment'!$G26*'Input - Equipment'!CD26,2)),"")</f>
        <v/>
      </c>
      <c r="CE116" s="320" t="str">
        <f>IFERROR(IF('Input - Equipment'!$G26=0,"",ROUND('Input - Equipment'!$G26*'Input - Equipment'!CE26,2)),"")</f>
        <v/>
      </c>
      <c r="CF116" s="320" t="str">
        <f>IFERROR(IF('Input - Equipment'!$G26=0,"",ROUND('Input - Equipment'!$G26*'Input - Equipment'!CF26,2)),"")</f>
        <v/>
      </c>
      <c r="CG116" s="320" t="str">
        <f>IFERROR(IF('Input - Equipment'!$G26=0,"",ROUND('Input - Equipment'!$G26*'Input - Equipment'!CG26,2)),"")</f>
        <v/>
      </c>
      <c r="CH116" s="320" t="str">
        <f>IFERROR(IF('Input - Equipment'!$G26=0,"",ROUND('Input - Equipment'!$G26*'Input - Equipment'!CH26,2)),"")</f>
        <v/>
      </c>
      <c r="CI116" s="320" t="str">
        <f>IFERROR(IF('Input - Equipment'!$G26=0,"",ROUND('Input - Equipment'!$G26*'Input - Equipment'!CI26,2)),"")</f>
        <v/>
      </c>
      <c r="CJ116" s="320" t="str">
        <f>IFERROR(IF('Input - Equipment'!$G26=0,"",ROUND('Input - Equipment'!$G26*'Input - Equipment'!CJ26,2)),"")</f>
        <v/>
      </c>
      <c r="CK116" s="320" t="str">
        <f>IFERROR(IF('Input - Equipment'!$G26=0,"",ROUND('Input - Equipment'!$G26*'Input - Equipment'!CK26,2)),"")</f>
        <v/>
      </c>
      <c r="CL116" s="320" t="str">
        <f>IFERROR(IF('Input - Equipment'!$G26=0,"",ROUND('Input - Equipment'!$G26*'Input - Equipment'!CL26,2)),"")</f>
        <v/>
      </c>
      <c r="CM116" s="320" t="str">
        <f>IFERROR(IF('Input - Equipment'!$G26=0,"",ROUND('Input - Equipment'!$G26*'Input - Equipment'!CM26,2)),"")</f>
        <v/>
      </c>
      <c r="CN116" s="320" t="str">
        <f>IFERROR(IF('Input - Equipment'!$G26=0,"",ROUND('Input - Equipment'!$G26*'Input - Equipment'!CN26,2)),"")</f>
        <v/>
      </c>
      <c r="CO116" s="320" t="str">
        <f>IFERROR(IF('Input - Equipment'!$G26=0,"",ROUND('Input - Equipment'!$G26*'Input - Equipment'!CO26,2)),"")</f>
        <v/>
      </c>
      <c r="CP116" s="320" t="str">
        <f>IFERROR(IF('Input - Equipment'!$G26=0,"",ROUND('Input - Equipment'!$G26*'Input - Equipment'!CP26,2)),"")</f>
        <v/>
      </c>
      <c r="CQ116" s="320" t="str">
        <f>IFERROR(IF('Input - Equipment'!$G26=0,"",ROUND('Input - Equipment'!$G26*'Input - Equipment'!CQ26,2)),"")</f>
        <v/>
      </c>
      <c r="CR116" s="320" t="str">
        <f>IFERROR(IF('Input - Equipment'!$G26=0,"",ROUND('Input - Equipment'!$G26*'Input - Equipment'!CR26,2)),"")</f>
        <v/>
      </c>
      <c r="CS116" s="320" t="str">
        <f>IFERROR(IF('Input - Equipment'!$G26=0,"",ROUND('Input - Equipment'!$G26*'Input - Equipment'!CS26,2)),"")</f>
        <v/>
      </c>
      <c r="CT116" s="320" t="str">
        <f>IFERROR(IF('Input - Equipment'!$G26=0,"",ROUND('Input - Equipment'!$G26*'Input - Equipment'!CT26,2)),"")</f>
        <v/>
      </c>
      <c r="CU116" s="320" t="str">
        <f>IFERROR(IF('Input - Equipment'!$G26=0,"",ROUND('Input - Equipment'!$G26*'Input - Equipment'!CU26,2)),"")</f>
        <v/>
      </c>
      <c r="CV116" s="320" t="str">
        <f>IFERROR(IF('Input - Equipment'!$G26=0,"",ROUND('Input - Equipment'!$G26*'Input - Equipment'!CV26,2)),"")</f>
        <v/>
      </c>
      <c r="CW116" s="320" t="str">
        <f>IFERROR(IF('Input - Equipment'!$G26=0,"",ROUND('Input - Equipment'!$G26*'Input - Equipment'!CW26,2)),"")</f>
        <v/>
      </c>
      <c r="CX116" s="320" t="str">
        <f>IFERROR(IF('Input - Equipment'!$G26=0,"",ROUND('Input - Equipment'!$G26*'Input - Equipment'!CX26,2)),"")</f>
        <v/>
      </c>
      <c r="CY116" s="320" t="str">
        <f>IFERROR(IF('Input - Equipment'!$G26=0,"",ROUND('Input - Equipment'!$G26*'Input - Equipment'!CY26,2)),"")</f>
        <v/>
      </c>
      <c r="CZ116" s="320" t="str">
        <f>IFERROR(IF('Input - Equipment'!$G26=0,"",ROUND('Input - Equipment'!$G26*'Input - Equipment'!CZ26,2)),"")</f>
        <v/>
      </c>
      <c r="DA116" s="320" t="str">
        <f>IFERROR(IF('Input - Equipment'!$G26=0,"",ROUND('Input - Equipment'!$G26*'Input - Equipment'!DA26,2)),"")</f>
        <v/>
      </c>
      <c r="DB116" s="320" t="str">
        <f>IFERROR(IF('Input - Equipment'!$G26=0,"",ROUND('Input - Equipment'!$G26*'Input - Equipment'!DB26,2)),"")</f>
        <v/>
      </c>
      <c r="DC116" s="320" t="str">
        <f>IFERROR(IF('Input - Equipment'!$G26=0,"",ROUND('Input - Equipment'!$G26*'Input - Equipment'!DC26,2)),"")</f>
        <v/>
      </c>
      <c r="DD116" s="320" t="str">
        <f>IFERROR(IF('Input - Equipment'!$G26=0,"",ROUND('Input - Equipment'!$G26*'Input - Equipment'!DD26,2)),"")</f>
        <v/>
      </c>
      <c r="DE116" s="320" t="str">
        <f>IFERROR(IF('Input - Equipment'!$G26=0,"",ROUND('Input - Equipment'!$G26*'Input - Equipment'!DE26,2)),"")</f>
        <v/>
      </c>
      <c r="DF116" s="320" t="str">
        <f>IFERROR(IF('Input - Equipment'!$G26=0,"",ROUND('Input - Equipment'!$G26*'Input - Equipment'!DF26,2)),"")</f>
        <v/>
      </c>
      <c r="DG116" s="320" t="str">
        <f>IFERROR(IF('Input - Equipment'!$G26=0,"",ROUND('Input - Equipment'!$G26*'Input - Equipment'!DG26,2)),"")</f>
        <v/>
      </c>
      <c r="DH116" s="320" t="str">
        <f>IFERROR(IF('Input - Equipment'!$G26=0,"",ROUND('Input - Equipment'!$G26*'Input - Equipment'!DH26,2)),"")</f>
        <v/>
      </c>
      <c r="DI116" s="320" t="str">
        <f>IFERROR(IF('Input - Equipment'!$G26=0,"",ROUND('Input - Equipment'!$G26*'Input - Equipment'!DI26,2)),"")</f>
        <v/>
      </c>
      <c r="DJ116" s="320" t="str">
        <f>IFERROR(IF('Input - Equipment'!$G26=0,"",ROUND('Input - Equipment'!$G26*'Input - Equipment'!DJ26,2)),"")</f>
        <v/>
      </c>
      <c r="DK116" s="320" t="str">
        <f>IFERROR(IF('Input - Equipment'!$G26=0,"",ROUND('Input - Equipment'!$G26*'Input - Equipment'!DK26,2)),"")</f>
        <v/>
      </c>
      <c r="DL116" s="320" t="str">
        <f>IFERROR(IF('Input - Equipment'!$G26=0,"",ROUND('Input - Equipment'!$G26*'Input - Equipment'!DL26,2)),"")</f>
        <v/>
      </c>
      <c r="DM116" s="320" t="str">
        <f>IFERROR(IF('Input - Equipment'!$G26=0,"",ROUND('Input - Equipment'!$G26*'Input - Equipment'!DM26,2)),"")</f>
        <v/>
      </c>
      <c r="DN116" s="320" t="str">
        <f>IFERROR(IF('Input - Equipment'!$G26=0,"",ROUND('Input - Equipment'!$G26*'Input - Equipment'!DN26,2)),"")</f>
        <v/>
      </c>
      <c r="DO116" s="320" t="str">
        <f>IFERROR(IF('Input - Equipment'!$G26=0,"",ROUND('Input - Equipment'!$G26*'Input - Equipment'!DO26,2)),"")</f>
        <v/>
      </c>
      <c r="DP116" s="320" t="str">
        <f>IFERROR(IF('Input - Equipment'!$G26=0,"",ROUND('Input - Equipment'!$G26*'Input - Equipment'!DP26,2)),"")</f>
        <v/>
      </c>
      <c r="DQ116" s="320" t="str">
        <f>IFERROR(IF('Input - Equipment'!$G26=0,"",ROUND('Input - Equipment'!$G26*'Input - Equipment'!DQ26,2)),"")</f>
        <v/>
      </c>
      <c r="DR116" s="320" t="str">
        <f>IFERROR(IF('Input - Equipment'!$G26=0,"",ROUND('Input - Equipment'!$G26*'Input - Equipment'!DR26,2)),"")</f>
        <v/>
      </c>
      <c r="DS116" s="320" t="str">
        <f>IFERROR(IF('Input - Equipment'!$G26=0,"",ROUND('Input - Equipment'!$G26*'Input - Equipment'!DS26,2)),"")</f>
        <v/>
      </c>
      <c r="DT116" s="320" t="str">
        <f>IFERROR(IF('Input - Equipment'!$G26=0,"",ROUND('Input - Equipment'!$G26*'Input - Equipment'!DT26,2)),"")</f>
        <v/>
      </c>
      <c r="DU116" s="320" t="str">
        <f>IFERROR(IF('Input - Equipment'!$G26=0,"",ROUND('Input - Equipment'!$G26*'Input - Equipment'!DU26,2)),"")</f>
        <v/>
      </c>
      <c r="DV116" s="320" t="str">
        <f>IFERROR(IF('Input - Equipment'!$G26=0,"",ROUND('Input - Equipment'!$G26*'Input - Equipment'!DV26,2)),"")</f>
        <v/>
      </c>
      <c r="DW116" s="320" t="str">
        <f>IFERROR(IF('Input - Equipment'!$G26=0,"",ROUND('Input - Equipment'!$G26*'Input - Equipment'!DW26,2)),"")</f>
        <v/>
      </c>
      <c r="DX116" s="320" t="str">
        <f>IFERROR(IF('Input - Equipment'!$G26=0,"",ROUND('Input - Equipment'!$G26*'Input - Equipment'!DX26,2)),"")</f>
        <v/>
      </c>
      <c r="DY116" s="320" t="str">
        <f>IFERROR(IF('Input - Equipment'!$G26=0,"",ROUND('Input - Equipment'!$G26*'Input - Equipment'!DY26,2)),"")</f>
        <v/>
      </c>
      <c r="DZ116" s="320" t="str">
        <f>IFERROR(IF('Input - Equipment'!$G26=0,"",ROUND('Input - Equipment'!$G26*'Input - Equipment'!DZ26,2)),"")</f>
        <v/>
      </c>
      <c r="EA116" s="320" t="str">
        <f>IFERROR(IF('Input - Equipment'!$G26=0,"",ROUND('Input - Equipment'!$G26*'Input - Equipment'!EA26,2)),"")</f>
        <v/>
      </c>
      <c r="EB116" s="320" t="str">
        <f>IFERROR(IF('Input - Equipment'!$G26=0,"",ROUND('Input - Equipment'!$G26*'Input - Equipment'!EB26,2)),"")</f>
        <v/>
      </c>
      <c r="EC116" s="320" t="str">
        <f>IFERROR(IF('Input - Equipment'!$G26=0,"",ROUND('Input - Equipment'!$G26*'Input - Equipment'!EC26,2)),"")</f>
        <v/>
      </c>
      <c r="ED116" s="320" t="str">
        <f>IFERROR(IF('Input - Equipment'!$G26=0,"",ROUND('Input - Equipment'!$G26*'Input - Equipment'!ED26,2)),"")</f>
        <v/>
      </c>
      <c r="EE116" s="320" t="str">
        <f>IFERROR(IF('Input - Equipment'!$G26=0,"",ROUND('Input - Equipment'!$G26*'Input - Equipment'!EE26,2)),"")</f>
        <v/>
      </c>
      <c r="EF116" s="320" t="str">
        <f>IFERROR(IF('Input - Equipment'!$G26=0,"",ROUND('Input - Equipment'!$G26*'Input - Equipment'!EF26,2)),"")</f>
        <v/>
      </c>
      <c r="EG116" s="320" t="str">
        <f>IFERROR(IF('Input - Equipment'!$G26=0,"",ROUND('Input - Equipment'!$G26*'Input - Equipment'!EG26,2)),"")</f>
        <v/>
      </c>
      <c r="EH116" s="320" t="str">
        <f>IFERROR(IF('Input - Equipment'!$G26=0,"",ROUND('Input - Equipment'!$G26*'Input - Equipment'!EH26,2)),"")</f>
        <v/>
      </c>
      <c r="EI116" s="320" t="str">
        <f>IFERROR(IF('Input - Equipment'!$G26=0,"",ROUND('Input - Equipment'!$G26*'Input - Equipment'!EI26,2)),"")</f>
        <v/>
      </c>
      <c r="EJ116" s="320" t="str">
        <f>IFERROR(IF('Input - Equipment'!$G26=0,"",ROUND('Input - Equipment'!$G26*'Input - Equipment'!EJ26,2)),"")</f>
        <v/>
      </c>
      <c r="EK116" s="320" t="str">
        <f>IFERROR(IF('Input - Equipment'!$G26=0,"",ROUND('Input - Equipment'!$G26*'Input - Equipment'!EK26,2)),"")</f>
        <v/>
      </c>
      <c r="EL116" s="320" t="str">
        <f>IFERROR(IF('Input - Equipment'!$G26=0,"",ROUND('Input - Equipment'!$G26*'Input - Equipment'!EL26,2)),"")</f>
        <v/>
      </c>
      <c r="EM116" s="320" t="str">
        <f>IFERROR(IF('Input - Equipment'!$G26=0,"",ROUND('Input - Equipment'!$G26*'Input - Equipment'!EM26,2)),"")</f>
        <v/>
      </c>
      <c r="EN116" s="320" t="str">
        <f>IFERROR(IF('Input - Equipment'!$G26=0,"",ROUND('Input - Equipment'!$G26*'Input - Equipment'!EN26,2)),"")</f>
        <v/>
      </c>
      <c r="EO116" s="320" t="str">
        <f>IFERROR(IF('Input - Equipment'!$G26=0,"",ROUND('Input - Equipment'!$G26*'Input - Equipment'!EO26,2)),"")</f>
        <v/>
      </c>
      <c r="EP116" s="320" t="str">
        <f>IFERROR(IF('Input - Equipment'!$G26=0,"",ROUND('Input - Equipment'!$G26*'Input - Equipment'!EP26,2)),"")</f>
        <v/>
      </c>
      <c r="EQ116" s="320" t="str">
        <f>IFERROR(IF('Input - Equipment'!$G26=0,"",ROUND('Input - Equipment'!$G26*'Input - Equipment'!EQ26,2)),"")</f>
        <v/>
      </c>
      <c r="ER116" s="320" t="str">
        <f>IFERROR(IF('Input - Equipment'!$G26=0,"",ROUND('Input - Equipment'!$G26*'Input - Equipment'!ER26,2)),"")</f>
        <v/>
      </c>
      <c r="ES116" s="320" t="str">
        <f>IFERROR(IF('Input - Equipment'!$G26=0,"",ROUND('Input - Equipment'!$G26*'Input - Equipment'!ES26,2)),"")</f>
        <v/>
      </c>
    </row>
    <row r="117" spans="1:149" s="8" customFormat="1">
      <c r="A117" s="853" t="str">
        <f>IF('Input - Equipment'!B27=0,"",_xlfn.CONCAT('Input - Equipment'!A27,"      /      ",'Input - Equipment'!B27))</f>
        <v/>
      </c>
      <c r="B117" s="854"/>
      <c r="C117" s="869"/>
      <c r="D117" s="334" t="str">
        <f>IF('Input - Equipment'!C27=0,"",'Input - Equipment'!C27)</f>
        <v/>
      </c>
      <c r="E117" s="335" t="str">
        <f>IF('Input - Equipment'!D27=0,"",'Input - Equipment'!D27)</f>
        <v/>
      </c>
      <c r="F117" s="335" t="str">
        <f>IF('Input - Equipment'!F27=0,"",'Input - Equipment'!F27)</f>
        <v/>
      </c>
      <c r="G117" s="336" t="str">
        <f>IF('Input - Equipment'!E27=0,"",'Input - Equipment'!E27)</f>
        <v/>
      </c>
      <c r="H117" s="335" t="str">
        <f>IF('Input - Equipment'!G27=0,"",'Input - Equipment'!G27)</f>
        <v/>
      </c>
      <c r="I117" s="320" t="str">
        <f>IFERROR(IF('Input - Equipment'!$G27=0,"",ROUND('Input - Equipment'!$G27*'Input - Equipment'!I27,2)),"")</f>
        <v/>
      </c>
      <c r="J117" s="320" t="str">
        <f>IFERROR(IF('Input - Equipment'!$G27=0,"",ROUND('Input - Equipment'!$G27*'Input - Equipment'!J27,2)),"")</f>
        <v/>
      </c>
      <c r="K117" s="320" t="str">
        <f>IFERROR(IF('Input - Equipment'!$G27=0,"",ROUND('Input - Equipment'!$G27*'Input - Equipment'!K27,2)),"")</f>
        <v/>
      </c>
      <c r="L117" s="320" t="str">
        <f>IFERROR(IF('Input - Equipment'!$G27=0,"",ROUND('Input - Equipment'!$G27*'Input - Equipment'!L27,2)),"")</f>
        <v/>
      </c>
      <c r="M117" s="320" t="str">
        <f>IFERROR(IF('Input - Equipment'!$G27=0,"",ROUND('Input - Equipment'!$G27*'Input - Equipment'!M27,2)),"")</f>
        <v/>
      </c>
      <c r="N117" s="320" t="str">
        <f>IFERROR(IF('Input - Equipment'!$G27=0,"",ROUND('Input - Equipment'!$G27*'Input - Equipment'!N27,2)),"")</f>
        <v/>
      </c>
      <c r="O117" s="320" t="str">
        <f>IFERROR(IF('Input - Equipment'!$G27=0,"",ROUND('Input - Equipment'!$G27*'Input - Equipment'!O27,2)),"")</f>
        <v/>
      </c>
      <c r="P117" s="320" t="str">
        <f>IFERROR(IF('Input - Equipment'!$G27=0,"",ROUND('Input - Equipment'!$G27*'Input - Equipment'!P27,2)),"")</f>
        <v/>
      </c>
      <c r="Q117" s="320" t="str">
        <f>IFERROR(IF('Input - Equipment'!$G27=0,"",ROUND('Input - Equipment'!$G27*'Input - Equipment'!Q27,2)),"")</f>
        <v/>
      </c>
      <c r="R117" s="320" t="str">
        <f>IFERROR(IF('Input - Equipment'!$G27=0,"",ROUND('Input - Equipment'!$G27*'Input - Equipment'!R27,2)),"")</f>
        <v/>
      </c>
      <c r="S117" s="320" t="str">
        <f>IFERROR(IF('Input - Equipment'!$G27=0,"",ROUND('Input - Equipment'!$G27*'Input - Equipment'!S27,2)),"")</f>
        <v/>
      </c>
      <c r="T117" s="320" t="str">
        <f>IFERROR(IF('Input - Equipment'!$G27=0,"",ROUND('Input - Equipment'!$G27*'Input - Equipment'!T27,2)),"")</f>
        <v/>
      </c>
      <c r="U117" s="320" t="str">
        <f>IFERROR(IF('Input - Equipment'!$G27=0,"",ROUND('Input - Equipment'!$G27*'Input - Equipment'!U27,2)),"")</f>
        <v/>
      </c>
      <c r="V117" s="320" t="str">
        <f>IFERROR(IF('Input - Equipment'!$G27=0,"",ROUND('Input - Equipment'!$G27*'Input - Equipment'!V27,2)),"")</f>
        <v/>
      </c>
      <c r="W117" s="320" t="str">
        <f>IFERROR(IF('Input - Equipment'!$G27=0,"",ROUND('Input - Equipment'!$G27*'Input - Equipment'!W27,2)),"")</f>
        <v/>
      </c>
      <c r="X117" s="320" t="str">
        <f>IFERROR(IF('Input - Equipment'!$G27=0,"",ROUND('Input - Equipment'!$G27*'Input - Equipment'!X27,2)),"")</f>
        <v/>
      </c>
      <c r="Y117" s="320" t="str">
        <f>IFERROR(IF('Input - Equipment'!$G27=0,"",ROUND('Input - Equipment'!$G27*'Input - Equipment'!Y27,2)),"")</f>
        <v/>
      </c>
      <c r="Z117" s="320" t="str">
        <f>IFERROR(IF('Input - Equipment'!$G27=0,"",ROUND('Input - Equipment'!$G27*'Input - Equipment'!Z27,2)),"")</f>
        <v/>
      </c>
      <c r="AA117" s="320" t="str">
        <f>IFERROR(IF('Input - Equipment'!$G27=0,"",ROUND('Input - Equipment'!$G27*'Input - Equipment'!AA27,2)),"")</f>
        <v/>
      </c>
      <c r="AB117" s="320" t="str">
        <f>IFERROR(IF('Input - Equipment'!$G27=0,"",ROUND('Input - Equipment'!$G27*'Input - Equipment'!AB27,2)),"")</f>
        <v/>
      </c>
      <c r="AC117" s="320" t="str">
        <f>IFERROR(IF('Input - Equipment'!$G27=0,"",ROUND('Input - Equipment'!$G27*'Input - Equipment'!AC27,2)),"")</f>
        <v/>
      </c>
      <c r="AD117" s="320" t="str">
        <f>IFERROR(IF('Input - Equipment'!$G27=0,"",ROUND('Input - Equipment'!$G27*'Input - Equipment'!AD27,2)),"")</f>
        <v/>
      </c>
      <c r="AE117" s="320" t="str">
        <f>IFERROR(IF('Input - Equipment'!$G27=0,"",ROUND('Input - Equipment'!$G27*'Input - Equipment'!AE27,2)),"")</f>
        <v/>
      </c>
      <c r="AF117" s="320" t="str">
        <f>IFERROR(IF('Input - Equipment'!$G27=0,"",ROUND('Input - Equipment'!$G27*'Input - Equipment'!AF27,2)),"")</f>
        <v/>
      </c>
      <c r="AG117" s="320" t="str">
        <f>IFERROR(IF('Input - Equipment'!$G27=0,"",ROUND('Input - Equipment'!$G27*'Input - Equipment'!AG27,2)),"")</f>
        <v/>
      </c>
      <c r="AH117" s="320" t="str">
        <f>IFERROR(IF('Input - Equipment'!$G27=0,"",ROUND('Input - Equipment'!$G27*'Input - Equipment'!AH27,2)),"")</f>
        <v/>
      </c>
      <c r="AI117" s="320" t="str">
        <f>IFERROR(IF('Input - Equipment'!$G27=0,"",ROUND('Input - Equipment'!$G27*'Input - Equipment'!AI27,2)),"")</f>
        <v/>
      </c>
      <c r="AJ117" s="320" t="str">
        <f>IFERROR(IF('Input - Equipment'!$G27=0,"",ROUND('Input - Equipment'!$G27*'Input - Equipment'!AJ27,2)),"")</f>
        <v/>
      </c>
      <c r="AK117" s="320" t="str">
        <f>IFERROR(IF('Input - Equipment'!$G27=0,"",ROUND('Input - Equipment'!$G27*'Input - Equipment'!AK27,2)),"")</f>
        <v/>
      </c>
      <c r="AL117" s="320" t="str">
        <f>IFERROR(IF('Input - Equipment'!$G27=0,"",ROUND('Input - Equipment'!$G27*'Input - Equipment'!AL27,2)),"")</f>
        <v/>
      </c>
      <c r="AM117" s="320" t="str">
        <f>IFERROR(IF('Input - Equipment'!$G27=0,"",ROUND('Input - Equipment'!$G27*'Input - Equipment'!AM27,2)),"")</f>
        <v/>
      </c>
      <c r="AN117" s="320" t="str">
        <f>IFERROR(IF('Input - Equipment'!$G27=0,"",ROUND('Input - Equipment'!$G27*'Input - Equipment'!AN27,2)),"")</f>
        <v/>
      </c>
      <c r="AO117" s="320" t="str">
        <f>IFERROR(IF('Input - Equipment'!$G27=0,"",ROUND('Input - Equipment'!$G27*'Input - Equipment'!AO27,2)),"")</f>
        <v/>
      </c>
      <c r="AP117" s="320" t="str">
        <f>IFERROR(IF('Input - Equipment'!$G27=0,"",ROUND('Input - Equipment'!$G27*'Input - Equipment'!AP27,2)),"")</f>
        <v/>
      </c>
      <c r="AQ117" s="320" t="str">
        <f>IFERROR(IF('Input - Equipment'!$G27=0,"",ROUND('Input - Equipment'!$G27*'Input - Equipment'!AQ27,2)),"")</f>
        <v/>
      </c>
      <c r="AR117" s="320" t="str">
        <f>IFERROR(IF('Input - Equipment'!$G27=0,"",ROUND('Input - Equipment'!$G27*'Input - Equipment'!AR27,2)),"")</f>
        <v/>
      </c>
      <c r="AS117" s="320" t="str">
        <f>IFERROR(IF('Input - Equipment'!$G27=0,"",ROUND('Input - Equipment'!$G27*'Input - Equipment'!AS27,2)),"")</f>
        <v/>
      </c>
      <c r="AT117" s="320" t="str">
        <f>IFERROR(IF('Input - Equipment'!$G27=0,"",ROUND('Input - Equipment'!$G27*'Input - Equipment'!AT27,2)),"")</f>
        <v/>
      </c>
      <c r="AU117" s="320" t="str">
        <f>IFERROR(IF('Input - Equipment'!$G27=0,"",ROUND('Input - Equipment'!$G27*'Input - Equipment'!AU27,2)),"")</f>
        <v/>
      </c>
      <c r="AV117" s="320" t="str">
        <f>IFERROR(IF('Input - Equipment'!$G27=0,"",ROUND('Input - Equipment'!$G27*'Input - Equipment'!AV27,2)),"")</f>
        <v/>
      </c>
      <c r="AW117" s="320" t="str">
        <f>IFERROR(IF('Input - Equipment'!$G27=0,"",ROUND('Input - Equipment'!$G27*'Input - Equipment'!AW27,2)),"")</f>
        <v/>
      </c>
      <c r="AX117" s="320" t="str">
        <f>IFERROR(IF('Input - Equipment'!$G27=0,"",ROUND('Input - Equipment'!$G27*'Input - Equipment'!AX27,2)),"")</f>
        <v/>
      </c>
      <c r="AY117" s="320" t="str">
        <f>IFERROR(IF('Input - Equipment'!$G27=0,"",ROUND('Input - Equipment'!$G27*'Input - Equipment'!AY27,2)),"")</f>
        <v/>
      </c>
      <c r="AZ117" s="320" t="str">
        <f>IFERROR(IF('Input - Equipment'!$G27=0,"",ROUND('Input - Equipment'!$G27*'Input - Equipment'!AZ27,2)),"")</f>
        <v/>
      </c>
      <c r="BA117" s="320" t="str">
        <f>IFERROR(IF('Input - Equipment'!$G27=0,"",ROUND('Input - Equipment'!$G27*'Input - Equipment'!BA27,2)),"")</f>
        <v/>
      </c>
      <c r="BB117" s="320" t="str">
        <f>IFERROR(IF('Input - Equipment'!$G27=0,"",ROUND('Input - Equipment'!$G27*'Input - Equipment'!BB27,2)),"")</f>
        <v/>
      </c>
      <c r="BC117" s="320" t="str">
        <f>IFERROR(IF('Input - Equipment'!$G27=0,"",ROUND('Input - Equipment'!$G27*'Input - Equipment'!BC27,2)),"")</f>
        <v/>
      </c>
      <c r="BD117" s="320" t="str">
        <f>IFERROR(IF('Input - Equipment'!$G27=0,"",ROUND('Input - Equipment'!$G27*'Input - Equipment'!BD27,2)),"")</f>
        <v/>
      </c>
      <c r="BE117" s="320" t="str">
        <f>IFERROR(IF('Input - Equipment'!$G27=0,"",ROUND('Input - Equipment'!$G27*'Input - Equipment'!BE27,2)),"")</f>
        <v/>
      </c>
      <c r="BF117" s="320" t="str">
        <f>IFERROR(IF('Input - Equipment'!$G27=0,"",ROUND('Input - Equipment'!$G27*'Input - Equipment'!BF27,2)),"")</f>
        <v/>
      </c>
      <c r="BG117" s="320" t="str">
        <f>IFERROR(IF('Input - Equipment'!$G27=0,"",ROUND('Input - Equipment'!$G27*'Input - Equipment'!BG27,2)),"")</f>
        <v/>
      </c>
      <c r="BH117" s="320" t="str">
        <f>IFERROR(IF('Input - Equipment'!$G27=0,"",ROUND('Input - Equipment'!$G27*'Input - Equipment'!BH27,2)),"")</f>
        <v/>
      </c>
      <c r="BI117" s="320" t="str">
        <f>IFERROR(IF('Input - Equipment'!$G27=0,"",ROUND('Input - Equipment'!$G27*'Input - Equipment'!BI27,2)),"")</f>
        <v/>
      </c>
      <c r="BJ117" s="320" t="str">
        <f>IFERROR(IF('Input - Equipment'!$G27=0,"",ROUND('Input - Equipment'!$G27*'Input - Equipment'!BJ27,2)),"")</f>
        <v/>
      </c>
      <c r="BK117" s="320" t="str">
        <f>IFERROR(IF('Input - Equipment'!$G27=0,"",ROUND('Input - Equipment'!$G27*'Input - Equipment'!BK27,2)),"")</f>
        <v/>
      </c>
      <c r="BL117" s="320" t="str">
        <f>IFERROR(IF('Input - Equipment'!$G27=0,"",ROUND('Input - Equipment'!$G27*'Input - Equipment'!BL27,2)),"")</f>
        <v/>
      </c>
      <c r="BM117" s="320" t="str">
        <f>IFERROR(IF('Input - Equipment'!$G27=0,"",ROUND('Input - Equipment'!$G27*'Input - Equipment'!BM27,2)),"")</f>
        <v/>
      </c>
      <c r="BN117" s="320" t="str">
        <f>IFERROR(IF('Input - Equipment'!$G27=0,"",ROUND('Input - Equipment'!$G27*'Input - Equipment'!BN27,2)),"")</f>
        <v/>
      </c>
      <c r="BO117" s="320" t="str">
        <f>IFERROR(IF('Input - Equipment'!$G27=0,"",ROUND('Input - Equipment'!$G27*'Input - Equipment'!BO27,2)),"")</f>
        <v/>
      </c>
      <c r="BP117" s="320" t="str">
        <f>IFERROR(IF('Input - Equipment'!$G27=0,"",ROUND('Input - Equipment'!$G27*'Input - Equipment'!BP27,2)),"")</f>
        <v/>
      </c>
      <c r="BQ117" s="320" t="str">
        <f>IFERROR(IF('Input - Equipment'!$G27=0,"",ROUND('Input - Equipment'!$G27*'Input - Equipment'!BQ27,2)),"")</f>
        <v/>
      </c>
      <c r="BR117" s="320" t="str">
        <f>IFERROR(IF('Input - Equipment'!$G27=0,"",ROUND('Input - Equipment'!$G27*'Input - Equipment'!BR27,2)),"")</f>
        <v/>
      </c>
      <c r="BS117" s="320" t="str">
        <f>IFERROR(IF('Input - Equipment'!$G27=0,"",ROUND('Input - Equipment'!$G27*'Input - Equipment'!BS27,2)),"")</f>
        <v/>
      </c>
      <c r="BT117" s="320" t="str">
        <f>IFERROR(IF('Input - Equipment'!$G27=0,"",ROUND('Input - Equipment'!$G27*'Input - Equipment'!BT27,2)),"")</f>
        <v/>
      </c>
      <c r="BU117" s="320" t="str">
        <f>IFERROR(IF('Input - Equipment'!$G27=0,"",ROUND('Input - Equipment'!$G27*'Input - Equipment'!BU27,2)),"")</f>
        <v/>
      </c>
      <c r="BV117" s="320" t="str">
        <f>IFERROR(IF('Input - Equipment'!$G27=0,"",ROUND('Input - Equipment'!$G27*'Input - Equipment'!BV27,2)),"")</f>
        <v/>
      </c>
      <c r="BW117" s="320" t="str">
        <f>IFERROR(IF('Input - Equipment'!$G27=0,"",ROUND('Input - Equipment'!$G27*'Input - Equipment'!BW27,2)),"")</f>
        <v/>
      </c>
      <c r="BX117" s="320" t="str">
        <f>IFERROR(IF('Input - Equipment'!$G27=0,"",ROUND('Input - Equipment'!$G27*'Input - Equipment'!BX27,2)),"")</f>
        <v/>
      </c>
      <c r="BY117" s="320" t="str">
        <f>IFERROR(IF('Input - Equipment'!$G27=0,"",ROUND('Input - Equipment'!$G27*'Input - Equipment'!BY27,2)),"")</f>
        <v/>
      </c>
      <c r="BZ117" s="320" t="str">
        <f>IFERROR(IF('Input - Equipment'!$G27=0,"",ROUND('Input - Equipment'!$G27*'Input - Equipment'!BZ27,2)),"")</f>
        <v/>
      </c>
      <c r="CA117" s="320" t="str">
        <f>IFERROR(IF('Input - Equipment'!$G27=0,"",ROUND('Input - Equipment'!$G27*'Input - Equipment'!CA27,2)),"")</f>
        <v/>
      </c>
      <c r="CB117" s="320" t="str">
        <f>IFERROR(IF('Input - Equipment'!$G27=0,"",ROUND('Input - Equipment'!$G27*'Input - Equipment'!CB27,2)),"")</f>
        <v/>
      </c>
      <c r="CC117" s="320" t="str">
        <f>IFERROR(IF('Input - Equipment'!$G27=0,"",ROUND('Input - Equipment'!$G27*'Input - Equipment'!CC27,2)),"")</f>
        <v/>
      </c>
      <c r="CD117" s="320" t="str">
        <f>IFERROR(IF('Input - Equipment'!$G27=0,"",ROUND('Input - Equipment'!$G27*'Input - Equipment'!CD27,2)),"")</f>
        <v/>
      </c>
      <c r="CE117" s="320" t="str">
        <f>IFERROR(IF('Input - Equipment'!$G27=0,"",ROUND('Input - Equipment'!$G27*'Input - Equipment'!CE27,2)),"")</f>
        <v/>
      </c>
      <c r="CF117" s="320" t="str">
        <f>IFERROR(IF('Input - Equipment'!$G27=0,"",ROUND('Input - Equipment'!$G27*'Input - Equipment'!CF27,2)),"")</f>
        <v/>
      </c>
      <c r="CG117" s="320" t="str">
        <f>IFERROR(IF('Input - Equipment'!$G27=0,"",ROUND('Input - Equipment'!$G27*'Input - Equipment'!CG27,2)),"")</f>
        <v/>
      </c>
      <c r="CH117" s="320" t="str">
        <f>IFERROR(IF('Input - Equipment'!$G27=0,"",ROUND('Input - Equipment'!$G27*'Input - Equipment'!CH27,2)),"")</f>
        <v/>
      </c>
      <c r="CI117" s="320" t="str">
        <f>IFERROR(IF('Input - Equipment'!$G27=0,"",ROUND('Input - Equipment'!$G27*'Input - Equipment'!CI27,2)),"")</f>
        <v/>
      </c>
      <c r="CJ117" s="320" t="str">
        <f>IFERROR(IF('Input - Equipment'!$G27=0,"",ROUND('Input - Equipment'!$G27*'Input - Equipment'!CJ27,2)),"")</f>
        <v/>
      </c>
      <c r="CK117" s="320" t="str">
        <f>IFERROR(IF('Input - Equipment'!$G27=0,"",ROUND('Input - Equipment'!$G27*'Input - Equipment'!CK27,2)),"")</f>
        <v/>
      </c>
      <c r="CL117" s="320" t="str">
        <f>IFERROR(IF('Input - Equipment'!$G27=0,"",ROUND('Input - Equipment'!$G27*'Input - Equipment'!CL27,2)),"")</f>
        <v/>
      </c>
      <c r="CM117" s="320" t="str">
        <f>IFERROR(IF('Input - Equipment'!$G27=0,"",ROUND('Input - Equipment'!$G27*'Input - Equipment'!CM27,2)),"")</f>
        <v/>
      </c>
      <c r="CN117" s="320" t="str">
        <f>IFERROR(IF('Input - Equipment'!$G27=0,"",ROUND('Input - Equipment'!$G27*'Input - Equipment'!CN27,2)),"")</f>
        <v/>
      </c>
      <c r="CO117" s="320" t="str">
        <f>IFERROR(IF('Input - Equipment'!$G27=0,"",ROUND('Input - Equipment'!$G27*'Input - Equipment'!CO27,2)),"")</f>
        <v/>
      </c>
      <c r="CP117" s="320" t="str">
        <f>IFERROR(IF('Input - Equipment'!$G27=0,"",ROUND('Input - Equipment'!$G27*'Input - Equipment'!CP27,2)),"")</f>
        <v/>
      </c>
      <c r="CQ117" s="320" t="str">
        <f>IFERROR(IF('Input - Equipment'!$G27=0,"",ROUND('Input - Equipment'!$G27*'Input - Equipment'!CQ27,2)),"")</f>
        <v/>
      </c>
      <c r="CR117" s="320" t="str">
        <f>IFERROR(IF('Input - Equipment'!$G27=0,"",ROUND('Input - Equipment'!$G27*'Input - Equipment'!CR27,2)),"")</f>
        <v/>
      </c>
      <c r="CS117" s="320" t="str">
        <f>IFERROR(IF('Input - Equipment'!$G27=0,"",ROUND('Input - Equipment'!$G27*'Input - Equipment'!CS27,2)),"")</f>
        <v/>
      </c>
      <c r="CT117" s="320" t="str">
        <f>IFERROR(IF('Input - Equipment'!$G27=0,"",ROUND('Input - Equipment'!$G27*'Input - Equipment'!CT27,2)),"")</f>
        <v/>
      </c>
      <c r="CU117" s="320" t="str">
        <f>IFERROR(IF('Input - Equipment'!$G27=0,"",ROUND('Input - Equipment'!$G27*'Input - Equipment'!CU27,2)),"")</f>
        <v/>
      </c>
      <c r="CV117" s="320" t="str">
        <f>IFERROR(IF('Input - Equipment'!$G27=0,"",ROUND('Input - Equipment'!$G27*'Input - Equipment'!CV27,2)),"")</f>
        <v/>
      </c>
      <c r="CW117" s="320" t="str">
        <f>IFERROR(IF('Input - Equipment'!$G27=0,"",ROUND('Input - Equipment'!$G27*'Input - Equipment'!CW27,2)),"")</f>
        <v/>
      </c>
      <c r="CX117" s="320" t="str">
        <f>IFERROR(IF('Input - Equipment'!$G27=0,"",ROUND('Input - Equipment'!$G27*'Input - Equipment'!CX27,2)),"")</f>
        <v/>
      </c>
      <c r="CY117" s="320" t="str">
        <f>IFERROR(IF('Input - Equipment'!$G27=0,"",ROUND('Input - Equipment'!$G27*'Input - Equipment'!CY27,2)),"")</f>
        <v/>
      </c>
      <c r="CZ117" s="320" t="str">
        <f>IFERROR(IF('Input - Equipment'!$G27=0,"",ROUND('Input - Equipment'!$G27*'Input - Equipment'!CZ27,2)),"")</f>
        <v/>
      </c>
      <c r="DA117" s="320" t="str">
        <f>IFERROR(IF('Input - Equipment'!$G27=0,"",ROUND('Input - Equipment'!$G27*'Input - Equipment'!DA27,2)),"")</f>
        <v/>
      </c>
      <c r="DB117" s="320" t="str">
        <f>IFERROR(IF('Input - Equipment'!$G27=0,"",ROUND('Input - Equipment'!$G27*'Input - Equipment'!DB27,2)),"")</f>
        <v/>
      </c>
      <c r="DC117" s="320" t="str">
        <f>IFERROR(IF('Input - Equipment'!$G27=0,"",ROUND('Input - Equipment'!$G27*'Input - Equipment'!DC27,2)),"")</f>
        <v/>
      </c>
      <c r="DD117" s="320" t="str">
        <f>IFERROR(IF('Input - Equipment'!$G27=0,"",ROUND('Input - Equipment'!$G27*'Input - Equipment'!DD27,2)),"")</f>
        <v/>
      </c>
      <c r="DE117" s="320" t="str">
        <f>IFERROR(IF('Input - Equipment'!$G27=0,"",ROUND('Input - Equipment'!$G27*'Input - Equipment'!DE27,2)),"")</f>
        <v/>
      </c>
      <c r="DF117" s="320" t="str">
        <f>IFERROR(IF('Input - Equipment'!$G27=0,"",ROUND('Input - Equipment'!$G27*'Input - Equipment'!DF27,2)),"")</f>
        <v/>
      </c>
      <c r="DG117" s="320" t="str">
        <f>IFERROR(IF('Input - Equipment'!$G27=0,"",ROUND('Input - Equipment'!$G27*'Input - Equipment'!DG27,2)),"")</f>
        <v/>
      </c>
      <c r="DH117" s="320" t="str">
        <f>IFERROR(IF('Input - Equipment'!$G27=0,"",ROUND('Input - Equipment'!$G27*'Input - Equipment'!DH27,2)),"")</f>
        <v/>
      </c>
      <c r="DI117" s="320" t="str">
        <f>IFERROR(IF('Input - Equipment'!$G27=0,"",ROUND('Input - Equipment'!$G27*'Input - Equipment'!DI27,2)),"")</f>
        <v/>
      </c>
      <c r="DJ117" s="320" t="str">
        <f>IFERROR(IF('Input - Equipment'!$G27=0,"",ROUND('Input - Equipment'!$G27*'Input - Equipment'!DJ27,2)),"")</f>
        <v/>
      </c>
      <c r="DK117" s="320" t="str">
        <f>IFERROR(IF('Input - Equipment'!$G27=0,"",ROUND('Input - Equipment'!$G27*'Input - Equipment'!DK27,2)),"")</f>
        <v/>
      </c>
      <c r="DL117" s="320" t="str">
        <f>IFERROR(IF('Input - Equipment'!$G27=0,"",ROUND('Input - Equipment'!$G27*'Input - Equipment'!DL27,2)),"")</f>
        <v/>
      </c>
      <c r="DM117" s="320" t="str">
        <f>IFERROR(IF('Input - Equipment'!$G27=0,"",ROUND('Input - Equipment'!$G27*'Input - Equipment'!DM27,2)),"")</f>
        <v/>
      </c>
      <c r="DN117" s="320" t="str">
        <f>IFERROR(IF('Input - Equipment'!$G27=0,"",ROUND('Input - Equipment'!$G27*'Input - Equipment'!DN27,2)),"")</f>
        <v/>
      </c>
      <c r="DO117" s="320" t="str">
        <f>IFERROR(IF('Input - Equipment'!$G27=0,"",ROUND('Input - Equipment'!$G27*'Input - Equipment'!DO27,2)),"")</f>
        <v/>
      </c>
      <c r="DP117" s="320" t="str">
        <f>IFERROR(IF('Input - Equipment'!$G27=0,"",ROUND('Input - Equipment'!$G27*'Input - Equipment'!DP27,2)),"")</f>
        <v/>
      </c>
      <c r="DQ117" s="320" t="str">
        <f>IFERROR(IF('Input - Equipment'!$G27=0,"",ROUND('Input - Equipment'!$G27*'Input - Equipment'!DQ27,2)),"")</f>
        <v/>
      </c>
      <c r="DR117" s="320" t="str">
        <f>IFERROR(IF('Input - Equipment'!$G27=0,"",ROUND('Input - Equipment'!$G27*'Input - Equipment'!DR27,2)),"")</f>
        <v/>
      </c>
      <c r="DS117" s="320" t="str">
        <f>IFERROR(IF('Input - Equipment'!$G27=0,"",ROUND('Input - Equipment'!$G27*'Input - Equipment'!DS27,2)),"")</f>
        <v/>
      </c>
      <c r="DT117" s="320" t="str">
        <f>IFERROR(IF('Input - Equipment'!$G27=0,"",ROUND('Input - Equipment'!$G27*'Input - Equipment'!DT27,2)),"")</f>
        <v/>
      </c>
      <c r="DU117" s="320" t="str">
        <f>IFERROR(IF('Input - Equipment'!$G27=0,"",ROUND('Input - Equipment'!$G27*'Input - Equipment'!DU27,2)),"")</f>
        <v/>
      </c>
      <c r="DV117" s="320" t="str">
        <f>IFERROR(IF('Input - Equipment'!$G27=0,"",ROUND('Input - Equipment'!$G27*'Input - Equipment'!DV27,2)),"")</f>
        <v/>
      </c>
      <c r="DW117" s="320" t="str">
        <f>IFERROR(IF('Input - Equipment'!$G27=0,"",ROUND('Input - Equipment'!$G27*'Input - Equipment'!DW27,2)),"")</f>
        <v/>
      </c>
      <c r="DX117" s="320" t="str">
        <f>IFERROR(IF('Input - Equipment'!$G27=0,"",ROUND('Input - Equipment'!$G27*'Input - Equipment'!DX27,2)),"")</f>
        <v/>
      </c>
      <c r="DY117" s="320" t="str">
        <f>IFERROR(IF('Input - Equipment'!$G27=0,"",ROUND('Input - Equipment'!$G27*'Input - Equipment'!DY27,2)),"")</f>
        <v/>
      </c>
      <c r="DZ117" s="320" t="str">
        <f>IFERROR(IF('Input - Equipment'!$G27=0,"",ROUND('Input - Equipment'!$G27*'Input - Equipment'!DZ27,2)),"")</f>
        <v/>
      </c>
      <c r="EA117" s="320" t="str">
        <f>IFERROR(IF('Input - Equipment'!$G27=0,"",ROUND('Input - Equipment'!$G27*'Input - Equipment'!EA27,2)),"")</f>
        <v/>
      </c>
      <c r="EB117" s="320" t="str">
        <f>IFERROR(IF('Input - Equipment'!$G27=0,"",ROUND('Input - Equipment'!$G27*'Input - Equipment'!EB27,2)),"")</f>
        <v/>
      </c>
      <c r="EC117" s="320" t="str">
        <f>IFERROR(IF('Input - Equipment'!$G27=0,"",ROUND('Input - Equipment'!$G27*'Input - Equipment'!EC27,2)),"")</f>
        <v/>
      </c>
      <c r="ED117" s="320" t="str">
        <f>IFERROR(IF('Input - Equipment'!$G27=0,"",ROUND('Input - Equipment'!$G27*'Input - Equipment'!ED27,2)),"")</f>
        <v/>
      </c>
      <c r="EE117" s="320" t="str">
        <f>IFERROR(IF('Input - Equipment'!$G27=0,"",ROUND('Input - Equipment'!$G27*'Input - Equipment'!EE27,2)),"")</f>
        <v/>
      </c>
      <c r="EF117" s="320" t="str">
        <f>IFERROR(IF('Input - Equipment'!$G27=0,"",ROUND('Input - Equipment'!$G27*'Input - Equipment'!EF27,2)),"")</f>
        <v/>
      </c>
      <c r="EG117" s="320" t="str">
        <f>IFERROR(IF('Input - Equipment'!$G27=0,"",ROUND('Input - Equipment'!$G27*'Input - Equipment'!EG27,2)),"")</f>
        <v/>
      </c>
      <c r="EH117" s="320" t="str">
        <f>IFERROR(IF('Input - Equipment'!$G27=0,"",ROUND('Input - Equipment'!$G27*'Input - Equipment'!EH27,2)),"")</f>
        <v/>
      </c>
      <c r="EI117" s="320" t="str">
        <f>IFERROR(IF('Input - Equipment'!$G27=0,"",ROUND('Input - Equipment'!$G27*'Input - Equipment'!EI27,2)),"")</f>
        <v/>
      </c>
      <c r="EJ117" s="320" t="str">
        <f>IFERROR(IF('Input - Equipment'!$G27=0,"",ROUND('Input - Equipment'!$G27*'Input - Equipment'!EJ27,2)),"")</f>
        <v/>
      </c>
      <c r="EK117" s="320" t="str">
        <f>IFERROR(IF('Input - Equipment'!$G27=0,"",ROUND('Input - Equipment'!$G27*'Input - Equipment'!EK27,2)),"")</f>
        <v/>
      </c>
      <c r="EL117" s="320" t="str">
        <f>IFERROR(IF('Input - Equipment'!$G27=0,"",ROUND('Input - Equipment'!$G27*'Input - Equipment'!EL27,2)),"")</f>
        <v/>
      </c>
      <c r="EM117" s="320" t="str">
        <f>IFERROR(IF('Input - Equipment'!$G27=0,"",ROUND('Input - Equipment'!$G27*'Input - Equipment'!EM27,2)),"")</f>
        <v/>
      </c>
      <c r="EN117" s="320" t="str">
        <f>IFERROR(IF('Input - Equipment'!$G27=0,"",ROUND('Input - Equipment'!$G27*'Input - Equipment'!EN27,2)),"")</f>
        <v/>
      </c>
      <c r="EO117" s="320" t="str">
        <f>IFERROR(IF('Input - Equipment'!$G27=0,"",ROUND('Input - Equipment'!$G27*'Input - Equipment'!EO27,2)),"")</f>
        <v/>
      </c>
      <c r="EP117" s="320" t="str">
        <f>IFERROR(IF('Input - Equipment'!$G27=0,"",ROUND('Input - Equipment'!$G27*'Input - Equipment'!EP27,2)),"")</f>
        <v/>
      </c>
      <c r="EQ117" s="320" t="str">
        <f>IFERROR(IF('Input - Equipment'!$G27=0,"",ROUND('Input - Equipment'!$G27*'Input - Equipment'!EQ27,2)),"")</f>
        <v/>
      </c>
      <c r="ER117" s="320" t="str">
        <f>IFERROR(IF('Input - Equipment'!$G27=0,"",ROUND('Input - Equipment'!$G27*'Input - Equipment'!ER27,2)),"")</f>
        <v/>
      </c>
      <c r="ES117" s="320" t="str">
        <f>IFERROR(IF('Input - Equipment'!$G27=0,"",ROUND('Input - Equipment'!$G27*'Input - Equipment'!ES27,2)),"")</f>
        <v/>
      </c>
    </row>
    <row r="118" spans="1:149" s="8" customFormat="1">
      <c r="A118" s="853" t="str">
        <f>IF('Input - Equipment'!B28=0,"",_xlfn.CONCAT('Input - Equipment'!A28,"      /      ",'Input - Equipment'!B28))</f>
        <v/>
      </c>
      <c r="B118" s="854"/>
      <c r="C118" s="869"/>
      <c r="D118" s="334" t="str">
        <f>IF('Input - Equipment'!C28=0,"",'Input - Equipment'!C28)</f>
        <v/>
      </c>
      <c r="E118" s="335" t="str">
        <f>IF('Input - Equipment'!D28=0,"",'Input - Equipment'!D28)</f>
        <v/>
      </c>
      <c r="F118" s="335" t="str">
        <f>IF('Input - Equipment'!F28=0,"",'Input - Equipment'!F28)</f>
        <v/>
      </c>
      <c r="G118" s="336" t="str">
        <f>IF('Input - Equipment'!E28=0,"",'Input - Equipment'!E28)</f>
        <v/>
      </c>
      <c r="H118" s="335" t="str">
        <f>IF('Input - Equipment'!G28=0,"",'Input - Equipment'!G28)</f>
        <v/>
      </c>
      <c r="I118" s="320" t="str">
        <f>IFERROR(IF('Input - Equipment'!$G28=0,"",ROUND('Input - Equipment'!$G28*'Input - Equipment'!I28,2)),"")</f>
        <v/>
      </c>
      <c r="J118" s="320" t="str">
        <f>IFERROR(IF('Input - Equipment'!$G28=0,"",ROUND('Input - Equipment'!$G28*'Input - Equipment'!J28,2)),"")</f>
        <v/>
      </c>
      <c r="K118" s="320" t="str">
        <f>IFERROR(IF('Input - Equipment'!$G28=0,"",ROUND('Input - Equipment'!$G28*'Input - Equipment'!K28,2)),"")</f>
        <v/>
      </c>
      <c r="L118" s="320" t="str">
        <f>IFERROR(IF('Input - Equipment'!$G28=0,"",ROUND('Input - Equipment'!$G28*'Input - Equipment'!L28,2)),"")</f>
        <v/>
      </c>
      <c r="M118" s="320" t="str">
        <f>IFERROR(IF('Input - Equipment'!$G28=0,"",ROUND('Input - Equipment'!$G28*'Input - Equipment'!M28,2)),"")</f>
        <v/>
      </c>
      <c r="N118" s="320" t="str">
        <f>IFERROR(IF('Input - Equipment'!$G28=0,"",ROUND('Input - Equipment'!$G28*'Input - Equipment'!N28,2)),"")</f>
        <v/>
      </c>
      <c r="O118" s="320" t="str">
        <f>IFERROR(IF('Input - Equipment'!$G28=0,"",ROUND('Input - Equipment'!$G28*'Input - Equipment'!O28,2)),"")</f>
        <v/>
      </c>
      <c r="P118" s="320" t="str">
        <f>IFERROR(IF('Input - Equipment'!$G28=0,"",ROUND('Input - Equipment'!$G28*'Input - Equipment'!P28,2)),"")</f>
        <v/>
      </c>
      <c r="Q118" s="320" t="str">
        <f>IFERROR(IF('Input - Equipment'!$G28=0,"",ROUND('Input - Equipment'!$G28*'Input - Equipment'!Q28,2)),"")</f>
        <v/>
      </c>
      <c r="R118" s="320" t="str">
        <f>IFERROR(IF('Input - Equipment'!$G28=0,"",ROUND('Input - Equipment'!$G28*'Input - Equipment'!R28,2)),"")</f>
        <v/>
      </c>
      <c r="S118" s="320" t="str">
        <f>IFERROR(IF('Input - Equipment'!$G28=0,"",ROUND('Input - Equipment'!$G28*'Input - Equipment'!S28,2)),"")</f>
        <v/>
      </c>
      <c r="T118" s="320" t="str">
        <f>IFERROR(IF('Input - Equipment'!$G28=0,"",ROUND('Input - Equipment'!$G28*'Input - Equipment'!T28,2)),"")</f>
        <v/>
      </c>
      <c r="U118" s="320" t="str">
        <f>IFERROR(IF('Input - Equipment'!$G28=0,"",ROUND('Input - Equipment'!$G28*'Input - Equipment'!U28,2)),"")</f>
        <v/>
      </c>
      <c r="V118" s="320" t="str">
        <f>IFERROR(IF('Input - Equipment'!$G28=0,"",ROUND('Input - Equipment'!$G28*'Input - Equipment'!V28,2)),"")</f>
        <v/>
      </c>
      <c r="W118" s="320" t="str">
        <f>IFERROR(IF('Input - Equipment'!$G28=0,"",ROUND('Input - Equipment'!$G28*'Input - Equipment'!W28,2)),"")</f>
        <v/>
      </c>
      <c r="X118" s="320" t="str">
        <f>IFERROR(IF('Input - Equipment'!$G28=0,"",ROUND('Input - Equipment'!$G28*'Input - Equipment'!X28,2)),"")</f>
        <v/>
      </c>
      <c r="Y118" s="320" t="str">
        <f>IFERROR(IF('Input - Equipment'!$G28=0,"",ROUND('Input - Equipment'!$G28*'Input - Equipment'!Y28,2)),"")</f>
        <v/>
      </c>
      <c r="Z118" s="320" t="str">
        <f>IFERROR(IF('Input - Equipment'!$G28=0,"",ROUND('Input - Equipment'!$G28*'Input - Equipment'!Z28,2)),"")</f>
        <v/>
      </c>
      <c r="AA118" s="320" t="str">
        <f>IFERROR(IF('Input - Equipment'!$G28=0,"",ROUND('Input - Equipment'!$G28*'Input - Equipment'!AA28,2)),"")</f>
        <v/>
      </c>
      <c r="AB118" s="320" t="str">
        <f>IFERROR(IF('Input - Equipment'!$G28=0,"",ROUND('Input - Equipment'!$G28*'Input - Equipment'!AB28,2)),"")</f>
        <v/>
      </c>
      <c r="AC118" s="320" t="str">
        <f>IFERROR(IF('Input - Equipment'!$G28=0,"",ROUND('Input - Equipment'!$G28*'Input - Equipment'!AC28,2)),"")</f>
        <v/>
      </c>
      <c r="AD118" s="320" t="str">
        <f>IFERROR(IF('Input - Equipment'!$G28=0,"",ROUND('Input - Equipment'!$G28*'Input - Equipment'!AD28,2)),"")</f>
        <v/>
      </c>
      <c r="AE118" s="320" t="str">
        <f>IFERROR(IF('Input - Equipment'!$G28=0,"",ROUND('Input - Equipment'!$G28*'Input - Equipment'!AE28,2)),"")</f>
        <v/>
      </c>
      <c r="AF118" s="320" t="str">
        <f>IFERROR(IF('Input - Equipment'!$G28=0,"",ROUND('Input - Equipment'!$G28*'Input - Equipment'!AF28,2)),"")</f>
        <v/>
      </c>
      <c r="AG118" s="320" t="str">
        <f>IFERROR(IF('Input - Equipment'!$G28=0,"",ROUND('Input - Equipment'!$G28*'Input - Equipment'!AG28,2)),"")</f>
        <v/>
      </c>
      <c r="AH118" s="320" t="str">
        <f>IFERROR(IF('Input - Equipment'!$G28=0,"",ROUND('Input - Equipment'!$G28*'Input - Equipment'!AH28,2)),"")</f>
        <v/>
      </c>
      <c r="AI118" s="320" t="str">
        <f>IFERROR(IF('Input - Equipment'!$G28=0,"",ROUND('Input - Equipment'!$G28*'Input - Equipment'!AI28,2)),"")</f>
        <v/>
      </c>
      <c r="AJ118" s="320" t="str">
        <f>IFERROR(IF('Input - Equipment'!$G28=0,"",ROUND('Input - Equipment'!$G28*'Input - Equipment'!AJ28,2)),"")</f>
        <v/>
      </c>
      <c r="AK118" s="320" t="str">
        <f>IFERROR(IF('Input - Equipment'!$G28=0,"",ROUND('Input - Equipment'!$G28*'Input - Equipment'!AK28,2)),"")</f>
        <v/>
      </c>
      <c r="AL118" s="320" t="str">
        <f>IFERROR(IF('Input - Equipment'!$G28=0,"",ROUND('Input - Equipment'!$G28*'Input - Equipment'!AL28,2)),"")</f>
        <v/>
      </c>
      <c r="AM118" s="320" t="str">
        <f>IFERROR(IF('Input - Equipment'!$G28=0,"",ROUND('Input - Equipment'!$G28*'Input - Equipment'!AM28,2)),"")</f>
        <v/>
      </c>
      <c r="AN118" s="320" t="str">
        <f>IFERROR(IF('Input - Equipment'!$G28=0,"",ROUND('Input - Equipment'!$G28*'Input - Equipment'!AN28,2)),"")</f>
        <v/>
      </c>
      <c r="AO118" s="320" t="str">
        <f>IFERROR(IF('Input - Equipment'!$G28=0,"",ROUND('Input - Equipment'!$G28*'Input - Equipment'!AO28,2)),"")</f>
        <v/>
      </c>
      <c r="AP118" s="320" t="str">
        <f>IFERROR(IF('Input - Equipment'!$G28=0,"",ROUND('Input - Equipment'!$G28*'Input - Equipment'!AP28,2)),"")</f>
        <v/>
      </c>
      <c r="AQ118" s="320" t="str">
        <f>IFERROR(IF('Input - Equipment'!$G28=0,"",ROUND('Input - Equipment'!$G28*'Input - Equipment'!AQ28,2)),"")</f>
        <v/>
      </c>
      <c r="AR118" s="320" t="str">
        <f>IFERROR(IF('Input - Equipment'!$G28=0,"",ROUND('Input - Equipment'!$G28*'Input - Equipment'!AR28,2)),"")</f>
        <v/>
      </c>
      <c r="AS118" s="320" t="str">
        <f>IFERROR(IF('Input - Equipment'!$G28=0,"",ROUND('Input - Equipment'!$G28*'Input - Equipment'!AS28,2)),"")</f>
        <v/>
      </c>
      <c r="AT118" s="320" t="str">
        <f>IFERROR(IF('Input - Equipment'!$G28=0,"",ROUND('Input - Equipment'!$G28*'Input - Equipment'!AT28,2)),"")</f>
        <v/>
      </c>
      <c r="AU118" s="320" t="str">
        <f>IFERROR(IF('Input - Equipment'!$G28=0,"",ROUND('Input - Equipment'!$G28*'Input - Equipment'!AU28,2)),"")</f>
        <v/>
      </c>
      <c r="AV118" s="320" t="str">
        <f>IFERROR(IF('Input - Equipment'!$G28=0,"",ROUND('Input - Equipment'!$G28*'Input - Equipment'!AV28,2)),"")</f>
        <v/>
      </c>
      <c r="AW118" s="320" t="str">
        <f>IFERROR(IF('Input - Equipment'!$G28=0,"",ROUND('Input - Equipment'!$G28*'Input - Equipment'!AW28,2)),"")</f>
        <v/>
      </c>
      <c r="AX118" s="320" t="str">
        <f>IFERROR(IF('Input - Equipment'!$G28=0,"",ROUND('Input - Equipment'!$G28*'Input - Equipment'!AX28,2)),"")</f>
        <v/>
      </c>
      <c r="AY118" s="320" t="str">
        <f>IFERROR(IF('Input - Equipment'!$G28=0,"",ROUND('Input - Equipment'!$G28*'Input - Equipment'!AY28,2)),"")</f>
        <v/>
      </c>
      <c r="AZ118" s="320" t="str">
        <f>IFERROR(IF('Input - Equipment'!$G28=0,"",ROUND('Input - Equipment'!$G28*'Input - Equipment'!AZ28,2)),"")</f>
        <v/>
      </c>
      <c r="BA118" s="320" t="str">
        <f>IFERROR(IF('Input - Equipment'!$G28=0,"",ROUND('Input - Equipment'!$G28*'Input - Equipment'!BA28,2)),"")</f>
        <v/>
      </c>
      <c r="BB118" s="320" t="str">
        <f>IFERROR(IF('Input - Equipment'!$G28=0,"",ROUND('Input - Equipment'!$G28*'Input - Equipment'!BB28,2)),"")</f>
        <v/>
      </c>
      <c r="BC118" s="320" t="str">
        <f>IFERROR(IF('Input - Equipment'!$G28=0,"",ROUND('Input - Equipment'!$G28*'Input - Equipment'!BC28,2)),"")</f>
        <v/>
      </c>
      <c r="BD118" s="320" t="str">
        <f>IFERROR(IF('Input - Equipment'!$G28=0,"",ROUND('Input - Equipment'!$G28*'Input - Equipment'!BD28,2)),"")</f>
        <v/>
      </c>
      <c r="BE118" s="320" t="str">
        <f>IFERROR(IF('Input - Equipment'!$G28=0,"",ROUND('Input - Equipment'!$G28*'Input - Equipment'!BE28,2)),"")</f>
        <v/>
      </c>
      <c r="BF118" s="320" t="str">
        <f>IFERROR(IF('Input - Equipment'!$G28=0,"",ROUND('Input - Equipment'!$G28*'Input - Equipment'!BF28,2)),"")</f>
        <v/>
      </c>
      <c r="BG118" s="320" t="str">
        <f>IFERROR(IF('Input - Equipment'!$G28=0,"",ROUND('Input - Equipment'!$G28*'Input - Equipment'!BG28,2)),"")</f>
        <v/>
      </c>
      <c r="BH118" s="320" t="str">
        <f>IFERROR(IF('Input - Equipment'!$G28=0,"",ROUND('Input - Equipment'!$G28*'Input - Equipment'!BH28,2)),"")</f>
        <v/>
      </c>
      <c r="BI118" s="320" t="str">
        <f>IFERROR(IF('Input - Equipment'!$G28=0,"",ROUND('Input - Equipment'!$G28*'Input - Equipment'!BI28,2)),"")</f>
        <v/>
      </c>
      <c r="BJ118" s="320" t="str">
        <f>IFERROR(IF('Input - Equipment'!$G28=0,"",ROUND('Input - Equipment'!$G28*'Input - Equipment'!BJ28,2)),"")</f>
        <v/>
      </c>
      <c r="BK118" s="320" t="str">
        <f>IFERROR(IF('Input - Equipment'!$G28=0,"",ROUND('Input - Equipment'!$G28*'Input - Equipment'!BK28,2)),"")</f>
        <v/>
      </c>
      <c r="BL118" s="320" t="str">
        <f>IFERROR(IF('Input - Equipment'!$G28=0,"",ROUND('Input - Equipment'!$G28*'Input - Equipment'!BL28,2)),"")</f>
        <v/>
      </c>
      <c r="BM118" s="320" t="str">
        <f>IFERROR(IF('Input - Equipment'!$G28=0,"",ROUND('Input - Equipment'!$G28*'Input - Equipment'!BM28,2)),"")</f>
        <v/>
      </c>
      <c r="BN118" s="320" t="str">
        <f>IFERROR(IF('Input - Equipment'!$G28=0,"",ROUND('Input - Equipment'!$G28*'Input - Equipment'!BN28,2)),"")</f>
        <v/>
      </c>
      <c r="BO118" s="320" t="str">
        <f>IFERROR(IF('Input - Equipment'!$G28=0,"",ROUND('Input - Equipment'!$G28*'Input - Equipment'!BO28,2)),"")</f>
        <v/>
      </c>
      <c r="BP118" s="320" t="str">
        <f>IFERROR(IF('Input - Equipment'!$G28=0,"",ROUND('Input - Equipment'!$G28*'Input - Equipment'!BP28,2)),"")</f>
        <v/>
      </c>
      <c r="BQ118" s="320" t="str">
        <f>IFERROR(IF('Input - Equipment'!$G28=0,"",ROUND('Input - Equipment'!$G28*'Input - Equipment'!BQ28,2)),"")</f>
        <v/>
      </c>
      <c r="BR118" s="320" t="str">
        <f>IFERROR(IF('Input - Equipment'!$G28=0,"",ROUND('Input - Equipment'!$G28*'Input - Equipment'!BR28,2)),"")</f>
        <v/>
      </c>
      <c r="BS118" s="320" t="str">
        <f>IFERROR(IF('Input - Equipment'!$G28=0,"",ROUND('Input - Equipment'!$G28*'Input - Equipment'!BS28,2)),"")</f>
        <v/>
      </c>
      <c r="BT118" s="320" t="str">
        <f>IFERROR(IF('Input - Equipment'!$G28=0,"",ROUND('Input - Equipment'!$G28*'Input - Equipment'!BT28,2)),"")</f>
        <v/>
      </c>
      <c r="BU118" s="320" t="str">
        <f>IFERROR(IF('Input - Equipment'!$G28=0,"",ROUND('Input - Equipment'!$G28*'Input - Equipment'!BU28,2)),"")</f>
        <v/>
      </c>
      <c r="BV118" s="320" t="str">
        <f>IFERROR(IF('Input - Equipment'!$G28=0,"",ROUND('Input - Equipment'!$G28*'Input - Equipment'!BV28,2)),"")</f>
        <v/>
      </c>
      <c r="BW118" s="320" t="str">
        <f>IFERROR(IF('Input - Equipment'!$G28=0,"",ROUND('Input - Equipment'!$G28*'Input - Equipment'!BW28,2)),"")</f>
        <v/>
      </c>
      <c r="BX118" s="320" t="str">
        <f>IFERROR(IF('Input - Equipment'!$G28=0,"",ROUND('Input - Equipment'!$G28*'Input - Equipment'!BX28,2)),"")</f>
        <v/>
      </c>
      <c r="BY118" s="320" t="str">
        <f>IFERROR(IF('Input - Equipment'!$G28=0,"",ROUND('Input - Equipment'!$G28*'Input - Equipment'!BY28,2)),"")</f>
        <v/>
      </c>
      <c r="BZ118" s="320" t="str">
        <f>IFERROR(IF('Input - Equipment'!$G28=0,"",ROUND('Input - Equipment'!$G28*'Input - Equipment'!BZ28,2)),"")</f>
        <v/>
      </c>
      <c r="CA118" s="320" t="str">
        <f>IFERROR(IF('Input - Equipment'!$G28=0,"",ROUND('Input - Equipment'!$G28*'Input - Equipment'!CA28,2)),"")</f>
        <v/>
      </c>
      <c r="CB118" s="320" t="str">
        <f>IFERROR(IF('Input - Equipment'!$G28=0,"",ROUND('Input - Equipment'!$G28*'Input - Equipment'!CB28,2)),"")</f>
        <v/>
      </c>
      <c r="CC118" s="320" t="str">
        <f>IFERROR(IF('Input - Equipment'!$G28=0,"",ROUND('Input - Equipment'!$G28*'Input - Equipment'!CC28,2)),"")</f>
        <v/>
      </c>
      <c r="CD118" s="320" t="str">
        <f>IFERROR(IF('Input - Equipment'!$G28=0,"",ROUND('Input - Equipment'!$G28*'Input - Equipment'!CD28,2)),"")</f>
        <v/>
      </c>
      <c r="CE118" s="320" t="str">
        <f>IFERROR(IF('Input - Equipment'!$G28=0,"",ROUND('Input - Equipment'!$G28*'Input - Equipment'!CE28,2)),"")</f>
        <v/>
      </c>
      <c r="CF118" s="320" t="str">
        <f>IFERROR(IF('Input - Equipment'!$G28=0,"",ROUND('Input - Equipment'!$G28*'Input - Equipment'!CF28,2)),"")</f>
        <v/>
      </c>
      <c r="CG118" s="320" t="str">
        <f>IFERROR(IF('Input - Equipment'!$G28=0,"",ROUND('Input - Equipment'!$G28*'Input - Equipment'!CG28,2)),"")</f>
        <v/>
      </c>
      <c r="CH118" s="320" t="str">
        <f>IFERROR(IF('Input - Equipment'!$G28=0,"",ROUND('Input - Equipment'!$G28*'Input - Equipment'!CH28,2)),"")</f>
        <v/>
      </c>
      <c r="CI118" s="320" t="str">
        <f>IFERROR(IF('Input - Equipment'!$G28=0,"",ROUND('Input - Equipment'!$G28*'Input - Equipment'!CI28,2)),"")</f>
        <v/>
      </c>
      <c r="CJ118" s="320" t="str">
        <f>IFERROR(IF('Input - Equipment'!$G28=0,"",ROUND('Input - Equipment'!$G28*'Input - Equipment'!CJ28,2)),"")</f>
        <v/>
      </c>
      <c r="CK118" s="320" t="str">
        <f>IFERROR(IF('Input - Equipment'!$G28=0,"",ROUND('Input - Equipment'!$G28*'Input - Equipment'!CK28,2)),"")</f>
        <v/>
      </c>
      <c r="CL118" s="320" t="str">
        <f>IFERROR(IF('Input - Equipment'!$G28=0,"",ROUND('Input - Equipment'!$G28*'Input - Equipment'!CL28,2)),"")</f>
        <v/>
      </c>
      <c r="CM118" s="320" t="str">
        <f>IFERROR(IF('Input - Equipment'!$G28=0,"",ROUND('Input - Equipment'!$G28*'Input - Equipment'!CM28,2)),"")</f>
        <v/>
      </c>
      <c r="CN118" s="320" t="str">
        <f>IFERROR(IF('Input - Equipment'!$G28=0,"",ROUND('Input - Equipment'!$G28*'Input - Equipment'!CN28,2)),"")</f>
        <v/>
      </c>
      <c r="CO118" s="320" t="str">
        <f>IFERROR(IF('Input - Equipment'!$G28=0,"",ROUND('Input - Equipment'!$G28*'Input - Equipment'!CO28,2)),"")</f>
        <v/>
      </c>
      <c r="CP118" s="320" t="str">
        <f>IFERROR(IF('Input - Equipment'!$G28=0,"",ROUND('Input - Equipment'!$G28*'Input - Equipment'!CP28,2)),"")</f>
        <v/>
      </c>
      <c r="CQ118" s="320" t="str">
        <f>IFERROR(IF('Input - Equipment'!$G28=0,"",ROUND('Input - Equipment'!$G28*'Input - Equipment'!CQ28,2)),"")</f>
        <v/>
      </c>
      <c r="CR118" s="320" t="str">
        <f>IFERROR(IF('Input - Equipment'!$G28=0,"",ROUND('Input - Equipment'!$G28*'Input - Equipment'!CR28,2)),"")</f>
        <v/>
      </c>
      <c r="CS118" s="320" t="str">
        <f>IFERROR(IF('Input - Equipment'!$G28=0,"",ROUND('Input - Equipment'!$G28*'Input - Equipment'!CS28,2)),"")</f>
        <v/>
      </c>
      <c r="CT118" s="320" t="str">
        <f>IFERROR(IF('Input - Equipment'!$G28=0,"",ROUND('Input - Equipment'!$G28*'Input - Equipment'!CT28,2)),"")</f>
        <v/>
      </c>
      <c r="CU118" s="320" t="str">
        <f>IFERROR(IF('Input - Equipment'!$G28=0,"",ROUND('Input - Equipment'!$G28*'Input - Equipment'!CU28,2)),"")</f>
        <v/>
      </c>
      <c r="CV118" s="320" t="str">
        <f>IFERROR(IF('Input - Equipment'!$G28=0,"",ROUND('Input - Equipment'!$G28*'Input - Equipment'!CV28,2)),"")</f>
        <v/>
      </c>
      <c r="CW118" s="320" t="str">
        <f>IFERROR(IF('Input - Equipment'!$G28=0,"",ROUND('Input - Equipment'!$G28*'Input - Equipment'!CW28,2)),"")</f>
        <v/>
      </c>
      <c r="CX118" s="320" t="str">
        <f>IFERROR(IF('Input - Equipment'!$G28=0,"",ROUND('Input - Equipment'!$G28*'Input - Equipment'!CX28,2)),"")</f>
        <v/>
      </c>
      <c r="CY118" s="320" t="str">
        <f>IFERROR(IF('Input - Equipment'!$G28=0,"",ROUND('Input - Equipment'!$G28*'Input - Equipment'!CY28,2)),"")</f>
        <v/>
      </c>
      <c r="CZ118" s="320" t="str">
        <f>IFERROR(IF('Input - Equipment'!$G28=0,"",ROUND('Input - Equipment'!$G28*'Input - Equipment'!CZ28,2)),"")</f>
        <v/>
      </c>
      <c r="DA118" s="320" t="str">
        <f>IFERROR(IF('Input - Equipment'!$G28=0,"",ROUND('Input - Equipment'!$G28*'Input - Equipment'!DA28,2)),"")</f>
        <v/>
      </c>
      <c r="DB118" s="320" t="str">
        <f>IFERROR(IF('Input - Equipment'!$G28=0,"",ROUND('Input - Equipment'!$G28*'Input - Equipment'!DB28,2)),"")</f>
        <v/>
      </c>
      <c r="DC118" s="320" t="str">
        <f>IFERROR(IF('Input - Equipment'!$G28=0,"",ROUND('Input - Equipment'!$G28*'Input - Equipment'!DC28,2)),"")</f>
        <v/>
      </c>
      <c r="DD118" s="320" t="str">
        <f>IFERROR(IF('Input - Equipment'!$G28=0,"",ROUND('Input - Equipment'!$G28*'Input - Equipment'!DD28,2)),"")</f>
        <v/>
      </c>
      <c r="DE118" s="320" t="str">
        <f>IFERROR(IF('Input - Equipment'!$G28=0,"",ROUND('Input - Equipment'!$G28*'Input - Equipment'!DE28,2)),"")</f>
        <v/>
      </c>
      <c r="DF118" s="320" t="str">
        <f>IFERROR(IF('Input - Equipment'!$G28=0,"",ROUND('Input - Equipment'!$G28*'Input - Equipment'!DF28,2)),"")</f>
        <v/>
      </c>
      <c r="DG118" s="320" t="str">
        <f>IFERROR(IF('Input - Equipment'!$G28=0,"",ROUND('Input - Equipment'!$G28*'Input - Equipment'!DG28,2)),"")</f>
        <v/>
      </c>
      <c r="DH118" s="320" t="str">
        <f>IFERROR(IF('Input - Equipment'!$G28=0,"",ROUND('Input - Equipment'!$G28*'Input - Equipment'!DH28,2)),"")</f>
        <v/>
      </c>
      <c r="DI118" s="320" t="str">
        <f>IFERROR(IF('Input - Equipment'!$G28=0,"",ROUND('Input - Equipment'!$G28*'Input - Equipment'!DI28,2)),"")</f>
        <v/>
      </c>
      <c r="DJ118" s="320" t="str">
        <f>IFERROR(IF('Input - Equipment'!$G28=0,"",ROUND('Input - Equipment'!$G28*'Input - Equipment'!DJ28,2)),"")</f>
        <v/>
      </c>
      <c r="DK118" s="320" t="str">
        <f>IFERROR(IF('Input - Equipment'!$G28=0,"",ROUND('Input - Equipment'!$G28*'Input - Equipment'!DK28,2)),"")</f>
        <v/>
      </c>
      <c r="DL118" s="320" t="str">
        <f>IFERROR(IF('Input - Equipment'!$G28=0,"",ROUND('Input - Equipment'!$G28*'Input - Equipment'!DL28,2)),"")</f>
        <v/>
      </c>
      <c r="DM118" s="320" t="str">
        <f>IFERROR(IF('Input - Equipment'!$G28=0,"",ROUND('Input - Equipment'!$G28*'Input - Equipment'!DM28,2)),"")</f>
        <v/>
      </c>
      <c r="DN118" s="320" t="str">
        <f>IFERROR(IF('Input - Equipment'!$G28=0,"",ROUND('Input - Equipment'!$G28*'Input - Equipment'!DN28,2)),"")</f>
        <v/>
      </c>
      <c r="DO118" s="320" t="str">
        <f>IFERROR(IF('Input - Equipment'!$G28=0,"",ROUND('Input - Equipment'!$G28*'Input - Equipment'!DO28,2)),"")</f>
        <v/>
      </c>
      <c r="DP118" s="320" t="str">
        <f>IFERROR(IF('Input - Equipment'!$G28=0,"",ROUND('Input - Equipment'!$G28*'Input - Equipment'!DP28,2)),"")</f>
        <v/>
      </c>
      <c r="DQ118" s="320" t="str">
        <f>IFERROR(IF('Input - Equipment'!$G28=0,"",ROUND('Input - Equipment'!$G28*'Input - Equipment'!DQ28,2)),"")</f>
        <v/>
      </c>
      <c r="DR118" s="320" t="str">
        <f>IFERROR(IF('Input - Equipment'!$G28=0,"",ROUND('Input - Equipment'!$G28*'Input - Equipment'!DR28,2)),"")</f>
        <v/>
      </c>
      <c r="DS118" s="320" t="str">
        <f>IFERROR(IF('Input - Equipment'!$G28=0,"",ROUND('Input - Equipment'!$G28*'Input - Equipment'!DS28,2)),"")</f>
        <v/>
      </c>
      <c r="DT118" s="320" t="str">
        <f>IFERROR(IF('Input - Equipment'!$G28=0,"",ROUND('Input - Equipment'!$G28*'Input - Equipment'!DT28,2)),"")</f>
        <v/>
      </c>
      <c r="DU118" s="320" t="str">
        <f>IFERROR(IF('Input - Equipment'!$G28=0,"",ROUND('Input - Equipment'!$G28*'Input - Equipment'!DU28,2)),"")</f>
        <v/>
      </c>
      <c r="DV118" s="320" t="str">
        <f>IFERROR(IF('Input - Equipment'!$G28=0,"",ROUND('Input - Equipment'!$G28*'Input - Equipment'!DV28,2)),"")</f>
        <v/>
      </c>
      <c r="DW118" s="320" t="str">
        <f>IFERROR(IF('Input - Equipment'!$G28=0,"",ROUND('Input - Equipment'!$G28*'Input - Equipment'!DW28,2)),"")</f>
        <v/>
      </c>
      <c r="DX118" s="320" t="str">
        <f>IFERROR(IF('Input - Equipment'!$G28=0,"",ROUND('Input - Equipment'!$G28*'Input - Equipment'!DX28,2)),"")</f>
        <v/>
      </c>
      <c r="DY118" s="320" t="str">
        <f>IFERROR(IF('Input - Equipment'!$G28=0,"",ROUND('Input - Equipment'!$G28*'Input - Equipment'!DY28,2)),"")</f>
        <v/>
      </c>
      <c r="DZ118" s="320" t="str">
        <f>IFERROR(IF('Input - Equipment'!$G28=0,"",ROUND('Input - Equipment'!$G28*'Input - Equipment'!DZ28,2)),"")</f>
        <v/>
      </c>
      <c r="EA118" s="320" t="str">
        <f>IFERROR(IF('Input - Equipment'!$G28=0,"",ROUND('Input - Equipment'!$G28*'Input - Equipment'!EA28,2)),"")</f>
        <v/>
      </c>
      <c r="EB118" s="320" t="str">
        <f>IFERROR(IF('Input - Equipment'!$G28=0,"",ROUND('Input - Equipment'!$G28*'Input - Equipment'!EB28,2)),"")</f>
        <v/>
      </c>
      <c r="EC118" s="320" t="str">
        <f>IFERROR(IF('Input - Equipment'!$G28=0,"",ROUND('Input - Equipment'!$G28*'Input - Equipment'!EC28,2)),"")</f>
        <v/>
      </c>
      <c r="ED118" s="320" t="str">
        <f>IFERROR(IF('Input - Equipment'!$G28=0,"",ROUND('Input - Equipment'!$G28*'Input - Equipment'!ED28,2)),"")</f>
        <v/>
      </c>
      <c r="EE118" s="320" t="str">
        <f>IFERROR(IF('Input - Equipment'!$G28=0,"",ROUND('Input - Equipment'!$G28*'Input - Equipment'!EE28,2)),"")</f>
        <v/>
      </c>
      <c r="EF118" s="320" t="str">
        <f>IFERROR(IF('Input - Equipment'!$G28=0,"",ROUND('Input - Equipment'!$G28*'Input - Equipment'!EF28,2)),"")</f>
        <v/>
      </c>
      <c r="EG118" s="320" t="str">
        <f>IFERROR(IF('Input - Equipment'!$G28=0,"",ROUND('Input - Equipment'!$G28*'Input - Equipment'!EG28,2)),"")</f>
        <v/>
      </c>
      <c r="EH118" s="320" t="str">
        <f>IFERROR(IF('Input - Equipment'!$G28=0,"",ROUND('Input - Equipment'!$G28*'Input - Equipment'!EH28,2)),"")</f>
        <v/>
      </c>
      <c r="EI118" s="320" t="str">
        <f>IFERROR(IF('Input - Equipment'!$G28=0,"",ROUND('Input - Equipment'!$G28*'Input - Equipment'!EI28,2)),"")</f>
        <v/>
      </c>
      <c r="EJ118" s="320" t="str">
        <f>IFERROR(IF('Input - Equipment'!$G28=0,"",ROUND('Input - Equipment'!$G28*'Input - Equipment'!EJ28,2)),"")</f>
        <v/>
      </c>
      <c r="EK118" s="320" t="str">
        <f>IFERROR(IF('Input - Equipment'!$G28=0,"",ROUND('Input - Equipment'!$G28*'Input - Equipment'!EK28,2)),"")</f>
        <v/>
      </c>
      <c r="EL118" s="320" t="str">
        <f>IFERROR(IF('Input - Equipment'!$G28=0,"",ROUND('Input - Equipment'!$G28*'Input - Equipment'!EL28,2)),"")</f>
        <v/>
      </c>
      <c r="EM118" s="320" t="str">
        <f>IFERROR(IF('Input - Equipment'!$G28=0,"",ROUND('Input - Equipment'!$G28*'Input - Equipment'!EM28,2)),"")</f>
        <v/>
      </c>
      <c r="EN118" s="320" t="str">
        <f>IFERROR(IF('Input - Equipment'!$G28=0,"",ROUND('Input - Equipment'!$G28*'Input - Equipment'!EN28,2)),"")</f>
        <v/>
      </c>
      <c r="EO118" s="320" t="str">
        <f>IFERROR(IF('Input - Equipment'!$G28=0,"",ROUND('Input - Equipment'!$G28*'Input - Equipment'!EO28,2)),"")</f>
        <v/>
      </c>
      <c r="EP118" s="320" t="str">
        <f>IFERROR(IF('Input - Equipment'!$G28=0,"",ROUND('Input - Equipment'!$G28*'Input - Equipment'!EP28,2)),"")</f>
        <v/>
      </c>
      <c r="EQ118" s="320" t="str">
        <f>IFERROR(IF('Input - Equipment'!$G28=0,"",ROUND('Input - Equipment'!$G28*'Input - Equipment'!EQ28,2)),"")</f>
        <v/>
      </c>
      <c r="ER118" s="320" t="str">
        <f>IFERROR(IF('Input - Equipment'!$G28=0,"",ROUND('Input - Equipment'!$G28*'Input - Equipment'!ER28,2)),"")</f>
        <v/>
      </c>
      <c r="ES118" s="320" t="str">
        <f>IFERROR(IF('Input - Equipment'!$G28=0,"",ROUND('Input - Equipment'!$G28*'Input - Equipment'!ES28,2)),"")</f>
        <v/>
      </c>
    </row>
    <row r="119" spans="1:149" s="8" customFormat="1">
      <c r="A119" s="853" t="str">
        <f>IF('Input - Equipment'!B29=0,"",_xlfn.CONCAT('Input - Equipment'!A29,"      /      ",'Input - Equipment'!B29))</f>
        <v/>
      </c>
      <c r="B119" s="854"/>
      <c r="C119" s="869"/>
      <c r="D119" s="334" t="str">
        <f>IF('Input - Equipment'!C29=0,"",'Input - Equipment'!C29)</f>
        <v/>
      </c>
      <c r="E119" s="335" t="str">
        <f>IF('Input - Equipment'!D29=0,"",'Input - Equipment'!D29)</f>
        <v/>
      </c>
      <c r="F119" s="335" t="str">
        <f>IF('Input - Equipment'!F29=0,"",'Input - Equipment'!F29)</f>
        <v/>
      </c>
      <c r="G119" s="336" t="str">
        <f>IF('Input - Equipment'!E29=0,"",'Input - Equipment'!E29)</f>
        <v/>
      </c>
      <c r="H119" s="335" t="str">
        <f>IF('Input - Equipment'!G29=0,"",'Input - Equipment'!G29)</f>
        <v/>
      </c>
      <c r="I119" s="320" t="str">
        <f>IFERROR(IF('Input - Equipment'!$G29=0,"",ROUND('Input - Equipment'!$G29*'Input - Equipment'!I29,2)),"")</f>
        <v/>
      </c>
      <c r="J119" s="320" t="str">
        <f>IFERROR(IF('Input - Equipment'!$G29=0,"",ROUND('Input - Equipment'!$G29*'Input - Equipment'!J29,2)),"")</f>
        <v/>
      </c>
      <c r="K119" s="320" t="str">
        <f>IFERROR(IF('Input - Equipment'!$G29=0,"",ROUND('Input - Equipment'!$G29*'Input - Equipment'!K29,2)),"")</f>
        <v/>
      </c>
      <c r="L119" s="320" t="str">
        <f>IFERROR(IF('Input - Equipment'!$G29=0,"",ROUND('Input - Equipment'!$G29*'Input - Equipment'!L29,2)),"")</f>
        <v/>
      </c>
      <c r="M119" s="320" t="str">
        <f>IFERROR(IF('Input - Equipment'!$G29=0,"",ROUND('Input - Equipment'!$G29*'Input - Equipment'!M29,2)),"")</f>
        <v/>
      </c>
      <c r="N119" s="320" t="str">
        <f>IFERROR(IF('Input - Equipment'!$G29=0,"",ROUND('Input - Equipment'!$G29*'Input - Equipment'!N29,2)),"")</f>
        <v/>
      </c>
      <c r="O119" s="320" t="str">
        <f>IFERROR(IF('Input - Equipment'!$G29=0,"",ROUND('Input - Equipment'!$G29*'Input - Equipment'!O29,2)),"")</f>
        <v/>
      </c>
      <c r="P119" s="320" t="str">
        <f>IFERROR(IF('Input - Equipment'!$G29=0,"",ROUND('Input - Equipment'!$G29*'Input - Equipment'!P29,2)),"")</f>
        <v/>
      </c>
      <c r="Q119" s="320" t="str">
        <f>IFERROR(IF('Input - Equipment'!$G29=0,"",ROUND('Input - Equipment'!$G29*'Input - Equipment'!Q29,2)),"")</f>
        <v/>
      </c>
      <c r="R119" s="320" t="str">
        <f>IFERROR(IF('Input - Equipment'!$G29=0,"",ROUND('Input - Equipment'!$G29*'Input - Equipment'!R29,2)),"")</f>
        <v/>
      </c>
      <c r="S119" s="320" t="str">
        <f>IFERROR(IF('Input - Equipment'!$G29=0,"",ROUND('Input - Equipment'!$G29*'Input - Equipment'!S29,2)),"")</f>
        <v/>
      </c>
      <c r="T119" s="320" t="str">
        <f>IFERROR(IF('Input - Equipment'!$G29=0,"",ROUND('Input - Equipment'!$G29*'Input - Equipment'!T29,2)),"")</f>
        <v/>
      </c>
      <c r="U119" s="320" t="str">
        <f>IFERROR(IF('Input - Equipment'!$G29=0,"",ROUND('Input - Equipment'!$G29*'Input - Equipment'!U29,2)),"")</f>
        <v/>
      </c>
      <c r="V119" s="320" t="str">
        <f>IFERROR(IF('Input - Equipment'!$G29=0,"",ROUND('Input - Equipment'!$G29*'Input - Equipment'!V29,2)),"")</f>
        <v/>
      </c>
      <c r="W119" s="320" t="str">
        <f>IFERROR(IF('Input - Equipment'!$G29=0,"",ROUND('Input - Equipment'!$G29*'Input - Equipment'!W29,2)),"")</f>
        <v/>
      </c>
      <c r="X119" s="320" t="str">
        <f>IFERROR(IF('Input - Equipment'!$G29=0,"",ROUND('Input - Equipment'!$G29*'Input - Equipment'!X29,2)),"")</f>
        <v/>
      </c>
      <c r="Y119" s="320" t="str">
        <f>IFERROR(IF('Input - Equipment'!$G29=0,"",ROUND('Input - Equipment'!$G29*'Input - Equipment'!Y29,2)),"")</f>
        <v/>
      </c>
      <c r="Z119" s="320" t="str">
        <f>IFERROR(IF('Input - Equipment'!$G29=0,"",ROUND('Input - Equipment'!$G29*'Input - Equipment'!Z29,2)),"")</f>
        <v/>
      </c>
      <c r="AA119" s="320" t="str">
        <f>IFERROR(IF('Input - Equipment'!$G29=0,"",ROUND('Input - Equipment'!$G29*'Input - Equipment'!AA29,2)),"")</f>
        <v/>
      </c>
      <c r="AB119" s="320" t="str">
        <f>IFERROR(IF('Input - Equipment'!$G29=0,"",ROUND('Input - Equipment'!$G29*'Input - Equipment'!AB29,2)),"")</f>
        <v/>
      </c>
      <c r="AC119" s="320" t="str">
        <f>IFERROR(IF('Input - Equipment'!$G29=0,"",ROUND('Input - Equipment'!$G29*'Input - Equipment'!AC29,2)),"")</f>
        <v/>
      </c>
      <c r="AD119" s="320" t="str">
        <f>IFERROR(IF('Input - Equipment'!$G29=0,"",ROUND('Input - Equipment'!$G29*'Input - Equipment'!AD29,2)),"")</f>
        <v/>
      </c>
      <c r="AE119" s="320" t="str">
        <f>IFERROR(IF('Input - Equipment'!$G29=0,"",ROUND('Input - Equipment'!$G29*'Input - Equipment'!AE29,2)),"")</f>
        <v/>
      </c>
      <c r="AF119" s="320" t="str">
        <f>IFERROR(IF('Input - Equipment'!$G29=0,"",ROUND('Input - Equipment'!$G29*'Input - Equipment'!AF29,2)),"")</f>
        <v/>
      </c>
      <c r="AG119" s="320" t="str">
        <f>IFERROR(IF('Input - Equipment'!$G29=0,"",ROUND('Input - Equipment'!$G29*'Input - Equipment'!AG29,2)),"")</f>
        <v/>
      </c>
      <c r="AH119" s="320" t="str">
        <f>IFERROR(IF('Input - Equipment'!$G29=0,"",ROUND('Input - Equipment'!$G29*'Input - Equipment'!AH29,2)),"")</f>
        <v/>
      </c>
      <c r="AI119" s="320" t="str">
        <f>IFERROR(IF('Input - Equipment'!$G29=0,"",ROUND('Input - Equipment'!$G29*'Input - Equipment'!AI29,2)),"")</f>
        <v/>
      </c>
      <c r="AJ119" s="320" t="str">
        <f>IFERROR(IF('Input - Equipment'!$G29=0,"",ROUND('Input - Equipment'!$G29*'Input - Equipment'!AJ29,2)),"")</f>
        <v/>
      </c>
      <c r="AK119" s="320" t="str">
        <f>IFERROR(IF('Input - Equipment'!$G29=0,"",ROUND('Input - Equipment'!$G29*'Input - Equipment'!AK29,2)),"")</f>
        <v/>
      </c>
      <c r="AL119" s="320" t="str">
        <f>IFERROR(IF('Input - Equipment'!$G29=0,"",ROUND('Input - Equipment'!$G29*'Input - Equipment'!AL29,2)),"")</f>
        <v/>
      </c>
      <c r="AM119" s="320" t="str">
        <f>IFERROR(IF('Input - Equipment'!$G29=0,"",ROUND('Input - Equipment'!$G29*'Input - Equipment'!AM29,2)),"")</f>
        <v/>
      </c>
      <c r="AN119" s="320" t="str">
        <f>IFERROR(IF('Input - Equipment'!$G29=0,"",ROUND('Input - Equipment'!$G29*'Input - Equipment'!AN29,2)),"")</f>
        <v/>
      </c>
      <c r="AO119" s="320" t="str">
        <f>IFERROR(IF('Input - Equipment'!$G29=0,"",ROUND('Input - Equipment'!$G29*'Input - Equipment'!AO29,2)),"")</f>
        <v/>
      </c>
      <c r="AP119" s="320" t="str">
        <f>IFERROR(IF('Input - Equipment'!$G29=0,"",ROUND('Input - Equipment'!$G29*'Input - Equipment'!AP29,2)),"")</f>
        <v/>
      </c>
      <c r="AQ119" s="320" t="str">
        <f>IFERROR(IF('Input - Equipment'!$G29=0,"",ROUND('Input - Equipment'!$G29*'Input - Equipment'!AQ29,2)),"")</f>
        <v/>
      </c>
      <c r="AR119" s="320" t="str">
        <f>IFERROR(IF('Input - Equipment'!$G29=0,"",ROUND('Input - Equipment'!$G29*'Input - Equipment'!AR29,2)),"")</f>
        <v/>
      </c>
      <c r="AS119" s="320" t="str">
        <f>IFERROR(IF('Input - Equipment'!$G29=0,"",ROUND('Input - Equipment'!$G29*'Input - Equipment'!AS29,2)),"")</f>
        <v/>
      </c>
      <c r="AT119" s="320" t="str">
        <f>IFERROR(IF('Input - Equipment'!$G29=0,"",ROUND('Input - Equipment'!$G29*'Input - Equipment'!AT29,2)),"")</f>
        <v/>
      </c>
      <c r="AU119" s="320" t="str">
        <f>IFERROR(IF('Input - Equipment'!$G29=0,"",ROUND('Input - Equipment'!$G29*'Input - Equipment'!AU29,2)),"")</f>
        <v/>
      </c>
      <c r="AV119" s="320" t="str">
        <f>IFERROR(IF('Input - Equipment'!$G29=0,"",ROUND('Input - Equipment'!$G29*'Input - Equipment'!AV29,2)),"")</f>
        <v/>
      </c>
      <c r="AW119" s="320" t="str">
        <f>IFERROR(IF('Input - Equipment'!$G29=0,"",ROUND('Input - Equipment'!$G29*'Input - Equipment'!AW29,2)),"")</f>
        <v/>
      </c>
      <c r="AX119" s="320" t="str">
        <f>IFERROR(IF('Input - Equipment'!$G29=0,"",ROUND('Input - Equipment'!$G29*'Input - Equipment'!AX29,2)),"")</f>
        <v/>
      </c>
      <c r="AY119" s="320" t="str">
        <f>IFERROR(IF('Input - Equipment'!$G29=0,"",ROUND('Input - Equipment'!$G29*'Input - Equipment'!AY29,2)),"")</f>
        <v/>
      </c>
      <c r="AZ119" s="320" t="str">
        <f>IFERROR(IF('Input - Equipment'!$G29=0,"",ROUND('Input - Equipment'!$G29*'Input - Equipment'!AZ29,2)),"")</f>
        <v/>
      </c>
      <c r="BA119" s="320" t="str">
        <f>IFERROR(IF('Input - Equipment'!$G29=0,"",ROUND('Input - Equipment'!$G29*'Input - Equipment'!BA29,2)),"")</f>
        <v/>
      </c>
      <c r="BB119" s="320" t="str">
        <f>IFERROR(IF('Input - Equipment'!$G29=0,"",ROUND('Input - Equipment'!$G29*'Input - Equipment'!BB29,2)),"")</f>
        <v/>
      </c>
      <c r="BC119" s="320" t="str">
        <f>IFERROR(IF('Input - Equipment'!$G29=0,"",ROUND('Input - Equipment'!$G29*'Input - Equipment'!BC29,2)),"")</f>
        <v/>
      </c>
      <c r="BD119" s="320" t="str">
        <f>IFERROR(IF('Input - Equipment'!$G29=0,"",ROUND('Input - Equipment'!$G29*'Input - Equipment'!BD29,2)),"")</f>
        <v/>
      </c>
      <c r="BE119" s="320" t="str">
        <f>IFERROR(IF('Input - Equipment'!$G29=0,"",ROUND('Input - Equipment'!$G29*'Input - Equipment'!BE29,2)),"")</f>
        <v/>
      </c>
      <c r="BF119" s="320" t="str">
        <f>IFERROR(IF('Input - Equipment'!$G29=0,"",ROUND('Input - Equipment'!$G29*'Input - Equipment'!BF29,2)),"")</f>
        <v/>
      </c>
      <c r="BG119" s="320" t="str">
        <f>IFERROR(IF('Input - Equipment'!$G29=0,"",ROUND('Input - Equipment'!$G29*'Input - Equipment'!BG29,2)),"")</f>
        <v/>
      </c>
      <c r="BH119" s="320" t="str">
        <f>IFERROR(IF('Input - Equipment'!$G29=0,"",ROUND('Input - Equipment'!$G29*'Input - Equipment'!BH29,2)),"")</f>
        <v/>
      </c>
      <c r="BI119" s="320" t="str">
        <f>IFERROR(IF('Input - Equipment'!$G29=0,"",ROUND('Input - Equipment'!$G29*'Input - Equipment'!BI29,2)),"")</f>
        <v/>
      </c>
      <c r="BJ119" s="320" t="str">
        <f>IFERROR(IF('Input - Equipment'!$G29=0,"",ROUND('Input - Equipment'!$G29*'Input - Equipment'!BJ29,2)),"")</f>
        <v/>
      </c>
      <c r="BK119" s="320" t="str">
        <f>IFERROR(IF('Input - Equipment'!$G29=0,"",ROUND('Input - Equipment'!$G29*'Input - Equipment'!BK29,2)),"")</f>
        <v/>
      </c>
      <c r="BL119" s="320" t="str">
        <f>IFERROR(IF('Input - Equipment'!$G29=0,"",ROUND('Input - Equipment'!$G29*'Input - Equipment'!BL29,2)),"")</f>
        <v/>
      </c>
      <c r="BM119" s="320" t="str">
        <f>IFERROR(IF('Input - Equipment'!$G29=0,"",ROUND('Input - Equipment'!$G29*'Input - Equipment'!BM29,2)),"")</f>
        <v/>
      </c>
      <c r="BN119" s="320" t="str">
        <f>IFERROR(IF('Input - Equipment'!$G29=0,"",ROUND('Input - Equipment'!$G29*'Input - Equipment'!BN29,2)),"")</f>
        <v/>
      </c>
      <c r="BO119" s="320" t="str">
        <f>IFERROR(IF('Input - Equipment'!$G29=0,"",ROUND('Input - Equipment'!$G29*'Input - Equipment'!BO29,2)),"")</f>
        <v/>
      </c>
      <c r="BP119" s="320" t="str">
        <f>IFERROR(IF('Input - Equipment'!$G29=0,"",ROUND('Input - Equipment'!$G29*'Input - Equipment'!BP29,2)),"")</f>
        <v/>
      </c>
      <c r="BQ119" s="320" t="str">
        <f>IFERROR(IF('Input - Equipment'!$G29=0,"",ROUND('Input - Equipment'!$G29*'Input - Equipment'!BQ29,2)),"")</f>
        <v/>
      </c>
      <c r="BR119" s="320" t="str">
        <f>IFERROR(IF('Input - Equipment'!$G29=0,"",ROUND('Input - Equipment'!$G29*'Input - Equipment'!BR29,2)),"")</f>
        <v/>
      </c>
      <c r="BS119" s="320" t="str">
        <f>IFERROR(IF('Input - Equipment'!$G29=0,"",ROUND('Input - Equipment'!$G29*'Input - Equipment'!BS29,2)),"")</f>
        <v/>
      </c>
      <c r="BT119" s="320" t="str">
        <f>IFERROR(IF('Input - Equipment'!$G29=0,"",ROUND('Input - Equipment'!$G29*'Input - Equipment'!BT29,2)),"")</f>
        <v/>
      </c>
      <c r="BU119" s="320" t="str">
        <f>IFERROR(IF('Input - Equipment'!$G29=0,"",ROUND('Input - Equipment'!$G29*'Input - Equipment'!BU29,2)),"")</f>
        <v/>
      </c>
      <c r="BV119" s="320" t="str">
        <f>IFERROR(IF('Input - Equipment'!$G29=0,"",ROUND('Input - Equipment'!$G29*'Input - Equipment'!BV29,2)),"")</f>
        <v/>
      </c>
      <c r="BW119" s="320" t="str">
        <f>IFERROR(IF('Input - Equipment'!$G29=0,"",ROUND('Input - Equipment'!$G29*'Input - Equipment'!BW29,2)),"")</f>
        <v/>
      </c>
      <c r="BX119" s="320" t="str">
        <f>IFERROR(IF('Input - Equipment'!$G29=0,"",ROUND('Input - Equipment'!$G29*'Input - Equipment'!BX29,2)),"")</f>
        <v/>
      </c>
      <c r="BY119" s="320" t="str">
        <f>IFERROR(IF('Input - Equipment'!$G29=0,"",ROUND('Input - Equipment'!$G29*'Input - Equipment'!BY29,2)),"")</f>
        <v/>
      </c>
      <c r="BZ119" s="320" t="str">
        <f>IFERROR(IF('Input - Equipment'!$G29=0,"",ROUND('Input - Equipment'!$G29*'Input - Equipment'!BZ29,2)),"")</f>
        <v/>
      </c>
      <c r="CA119" s="320" t="str">
        <f>IFERROR(IF('Input - Equipment'!$G29=0,"",ROUND('Input - Equipment'!$G29*'Input - Equipment'!CA29,2)),"")</f>
        <v/>
      </c>
      <c r="CB119" s="320" t="str">
        <f>IFERROR(IF('Input - Equipment'!$G29=0,"",ROUND('Input - Equipment'!$G29*'Input - Equipment'!CB29,2)),"")</f>
        <v/>
      </c>
      <c r="CC119" s="320" t="str">
        <f>IFERROR(IF('Input - Equipment'!$G29=0,"",ROUND('Input - Equipment'!$G29*'Input - Equipment'!CC29,2)),"")</f>
        <v/>
      </c>
      <c r="CD119" s="320" t="str">
        <f>IFERROR(IF('Input - Equipment'!$G29=0,"",ROUND('Input - Equipment'!$G29*'Input - Equipment'!CD29,2)),"")</f>
        <v/>
      </c>
      <c r="CE119" s="320" t="str">
        <f>IFERROR(IF('Input - Equipment'!$G29=0,"",ROUND('Input - Equipment'!$G29*'Input - Equipment'!CE29,2)),"")</f>
        <v/>
      </c>
      <c r="CF119" s="320" t="str">
        <f>IFERROR(IF('Input - Equipment'!$G29=0,"",ROUND('Input - Equipment'!$G29*'Input - Equipment'!CF29,2)),"")</f>
        <v/>
      </c>
      <c r="CG119" s="320" t="str">
        <f>IFERROR(IF('Input - Equipment'!$G29=0,"",ROUND('Input - Equipment'!$G29*'Input - Equipment'!CG29,2)),"")</f>
        <v/>
      </c>
      <c r="CH119" s="320" t="str">
        <f>IFERROR(IF('Input - Equipment'!$G29=0,"",ROUND('Input - Equipment'!$G29*'Input - Equipment'!CH29,2)),"")</f>
        <v/>
      </c>
      <c r="CI119" s="320" t="str">
        <f>IFERROR(IF('Input - Equipment'!$G29=0,"",ROUND('Input - Equipment'!$G29*'Input - Equipment'!CI29,2)),"")</f>
        <v/>
      </c>
      <c r="CJ119" s="320" t="str">
        <f>IFERROR(IF('Input - Equipment'!$G29=0,"",ROUND('Input - Equipment'!$G29*'Input - Equipment'!CJ29,2)),"")</f>
        <v/>
      </c>
      <c r="CK119" s="320" t="str">
        <f>IFERROR(IF('Input - Equipment'!$G29=0,"",ROUND('Input - Equipment'!$G29*'Input - Equipment'!CK29,2)),"")</f>
        <v/>
      </c>
      <c r="CL119" s="320" t="str">
        <f>IFERROR(IF('Input - Equipment'!$G29=0,"",ROUND('Input - Equipment'!$G29*'Input - Equipment'!CL29,2)),"")</f>
        <v/>
      </c>
      <c r="CM119" s="320" t="str">
        <f>IFERROR(IF('Input - Equipment'!$G29=0,"",ROUND('Input - Equipment'!$G29*'Input - Equipment'!CM29,2)),"")</f>
        <v/>
      </c>
      <c r="CN119" s="320" t="str">
        <f>IFERROR(IF('Input - Equipment'!$G29=0,"",ROUND('Input - Equipment'!$G29*'Input - Equipment'!CN29,2)),"")</f>
        <v/>
      </c>
      <c r="CO119" s="320" t="str">
        <f>IFERROR(IF('Input - Equipment'!$G29=0,"",ROUND('Input - Equipment'!$G29*'Input - Equipment'!CO29,2)),"")</f>
        <v/>
      </c>
      <c r="CP119" s="320" t="str">
        <f>IFERROR(IF('Input - Equipment'!$G29=0,"",ROUND('Input - Equipment'!$G29*'Input - Equipment'!CP29,2)),"")</f>
        <v/>
      </c>
      <c r="CQ119" s="320" t="str">
        <f>IFERROR(IF('Input - Equipment'!$G29=0,"",ROUND('Input - Equipment'!$G29*'Input - Equipment'!CQ29,2)),"")</f>
        <v/>
      </c>
      <c r="CR119" s="320" t="str">
        <f>IFERROR(IF('Input - Equipment'!$G29=0,"",ROUND('Input - Equipment'!$G29*'Input - Equipment'!CR29,2)),"")</f>
        <v/>
      </c>
      <c r="CS119" s="320" t="str">
        <f>IFERROR(IF('Input - Equipment'!$G29=0,"",ROUND('Input - Equipment'!$G29*'Input - Equipment'!CS29,2)),"")</f>
        <v/>
      </c>
      <c r="CT119" s="320" t="str">
        <f>IFERROR(IF('Input - Equipment'!$G29=0,"",ROUND('Input - Equipment'!$G29*'Input - Equipment'!CT29,2)),"")</f>
        <v/>
      </c>
      <c r="CU119" s="320" t="str">
        <f>IFERROR(IF('Input - Equipment'!$G29=0,"",ROUND('Input - Equipment'!$G29*'Input - Equipment'!CU29,2)),"")</f>
        <v/>
      </c>
      <c r="CV119" s="320" t="str">
        <f>IFERROR(IF('Input - Equipment'!$G29=0,"",ROUND('Input - Equipment'!$G29*'Input - Equipment'!CV29,2)),"")</f>
        <v/>
      </c>
      <c r="CW119" s="320" t="str">
        <f>IFERROR(IF('Input - Equipment'!$G29=0,"",ROUND('Input - Equipment'!$G29*'Input - Equipment'!CW29,2)),"")</f>
        <v/>
      </c>
      <c r="CX119" s="320" t="str">
        <f>IFERROR(IF('Input - Equipment'!$G29=0,"",ROUND('Input - Equipment'!$G29*'Input - Equipment'!CX29,2)),"")</f>
        <v/>
      </c>
      <c r="CY119" s="320" t="str">
        <f>IFERROR(IF('Input - Equipment'!$G29=0,"",ROUND('Input - Equipment'!$G29*'Input - Equipment'!CY29,2)),"")</f>
        <v/>
      </c>
      <c r="CZ119" s="320" t="str">
        <f>IFERROR(IF('Input - Equipment'!$G29=0,"",ROUND('Input - Equipment'!$G29*'Input - Equipment'!CZ29,2)),"")</f>
        <v/>
      </c>
      <c r="DA119" s="320" t="str">
        <f>IFERROR(IF('Input - Equipment'!$G29=0,"",ROUND('Input - Equipment'!$G29*'Input - Equipment'!DA29,2)),"")</f>
        <v/>
      </c>
      <c r="DB119" s="320" t="str">
        <f>IFERROR(IF('Input - Equipment'!$G29=0,"",ROUND('Input - Equipment'!$G29*'Input - Equipment'!DB29,2)),"")</f>
        <v/>
      </c>
      <c r="DC119" s="320" t="str">
        <f>IFERROR(IF('Input - Equipment'!$G29=0,"",ROUND('Input - Equipment'!$G29*'Input - Equipment'!DC29,2)),"")</f>
        <v/>
      </c>
      <c r="DD119" s="320" t="str">
        <f>IFERROR(IF('Input - Equipment'!$G29=0,"",ROUND('Input - Equipment'!$G29*'Input - Equipment'!DD29,2)),"")</f>
        <v/>
      </c>
      <c r="DE119" s="320" t="str">
        <f>IFERROR(IF('Input - Equipment'!$G29=0,"",ROUND('Input - Equipment'!$G29*'Input - Equipment'!DE29,2)),"")</f>
        <v/>
      </c>
      <c r="DF119" s="320" t="str">
        <f>IFERROR(IF('Input - Equipment'!$G29=0,"",ROUND('Input - Equipment'!$G29*'Input - Equipment'!DF29,2)),"")</f>
        <v/>
      </c>
      <c r="DG119" s="320" t="str">
        <f>IFERROR(IF('Input - Equipment'!$G29=0,"",ROUND('Input - Equipment'!$G29*'Input - Equipment'!DG29,2)),"")</f>
        <v/>
      </c>
      <c r="DH119" s="320" t="str">
        <f>IFERROR(IF('Input - Equipment'!$G29=0,"",ROUND('Input - Equipment'!$G29*'Input - Equipment'!DH29,2)),"")</f>
        <v/>
      </c>
      <c r="DI119" s="320" t="str">
        <f>IFERROR(IF('Input - Equipment'!$G29=0,"",ROUND('Input - Equipment'!$G29*'Input - Equipment'!DI29,2)),"")</f>
        <v/>
      </c>
      <c r="DJ119" s="320" t="str">
        <f>IFERROR(IF('Input - Equipment'!$G29=0,"",ROUND('Input - Equipment'!$G29*'Input - Equipment'!DJ29,2)),"")</f>
        <v/>
      </c>
      <c r="DK119" s="320" t="str">
        <f>IFERROR(IF('Input - Equipment'!$G29=0,"",ROUND('Input - Equipment'!$G29*'Input - Equipment'!DK29,2)),"")</f>
        <v/>
      </c>
      <c r="DL119" s="320" t="str">
        <f>IFERROR(IF('Input - Equipment'!$G29=0,"",ROUND('Input - Equipment'!$G29*'Input - Equipment'!DL29,2)),"")</f>
        <v/>
      </c>
      <c r="DM119" s="320" t="str">
        <f>IFERROR(IF('Input - Equipment'!$G29=0,"",ROUND('Input - Equipment'!$G29*'Input - Equipment'!DM29,2)),"")</f>
        <v/>
      </c>
      <c r="DN119" s="320" t="str">
        <f>IFERROR(IF('Input - Equipment'!$G29=0,"",ROUND('Input - Equipment'!$G29*'Input - Equipment'!DN29,2)),"")</f>
        <v/>
      </c>
      <c r="DO119" s="320" t="str">
        <f>IFERROR(IF('Input - Equipment'!$G29=0,"",ROUND('Input - Equipment'!$G29*'Input - Equipment'!DO29,2)),"")</f>
        <v/>
      </c>
      <c r="DP119" s="320" t="str">
        <f>IFERROR(IF('Input - Equipment'!$G29=0,"",ROUND('Input - Equipment'!$G29*'Input - Equipment'!DP29,2)),"")</f>
        <v/>
      </c>
      <c r="DQ119" s="320" t="str">
        <f>IFERROR(IF('Input - Equipment'!$G29=0,"",ROUND('Input - Equipment'!$G29*'Input - Equipment'!DQ29,2)),"")</f>
        <v/>
      </c>
      <c r="DR119" s="320" t="str">
        <f>IFERROR(IF('Input - Equipment'!$G29=0,"",ROUND('Input - Equipment'!$G29*'Input - Equipment'!DR29,2)),"")</f>
        <v/>
      </c>
      <c r="DS119" s="320" t="str">
        <f>IFERROR(IF('Input - Equipment'!$G29=0,"",ROUND('Input - Equipment'!$G29*'Input - Equipment'!DS29,2)),"")</f>
        <v/>
      </c>
      <c r="DT119" s="320" t="str">
        <f>IFERROR(IF('Input - Equipment'!$G29=0,"",ROUND('Input - Equipment'!$G29*'Input - Equipment'!DT29,2)),"")</f>
        <v/>
      </c>
      <c r="DU119" s="320" t="str">
        <f>IFERROR(IF('Input - Equipment'!$G29=0,"",ROUND('Input - Equipment'!$G29*'Input - Equipment'!DU29,2)),"")</f>
        <v/>
      </c>
      <c r="DV119" s="320" t="str">
        <f>IFERROR(IF('Input - Equipment'!$G29=0,"",ROUND('Input - Equipment'!$G29*'Input - Equipment'!DV29,2)),"")</f>
        <v/>
      </c>
      <c r="DW119" s="320" t="str">
        <f>IFERROR(IF('Input - Equipment'!$G29=0,"",ROUND('Input - Equipment'!$G29*'Input - Equipment'!DW29,2)),"")</f>
        <v/>
      </c>
      <c r="DX119" s="320" t="str">
        <f>IFERROR(IF('Input - Equipment'!$G29=0,"",ROUND('Input - Equipment'!$G29*'Input - Equipment'!DX29,2)),"")</f>
        <v/>
      </c>
      <c r="DY119" s="320" t="str">
        <f>IFERROR(IF('Input - Equipment'!$G29=0,"",ROUND('Input - Equipment'!$G29*'Input - Equipment'!DY29,2)),"")</f>
        <v/>
      </c>
      <c r="DZ119" s="320" t="str">
        <f>IFERROR(IF('Input - Equipment'!$G29=0,"",ROUND('Input - Equipment'!$G29*'Input - Equipment'!DZ29,2)),"")</f>
        <v/>
      </c>
      <c r="EA119" s="320" t="str">
        <f>IFERROR(IF('Input - Equipment'!$G29=0,"",ROUND('Input - Equipment'!$G29*'Input - Equipment'!EA29,2)),"")</f>
        <v/>
      </c>
      <c r="EB119" s="320" t="str">
        <f>IFERROR(IF('Input - Equipment'!$G29=0,"",ROUND('Input - Equipment'!$G29*'Input - Equipment'!EB29,2)),"")</f>
        <v/>
      </c>
      <c r="EC119" s="320" t="str">
        <f>IFERROR(IF('Input - Equipment'!$G29=0,"",ROUND('Input - Equipment'!$G29*'Input - Equipment'!EC29,2)),"")</f>
        <v/>
      </c>
      <c r="ED119" s="320" t="str">
        <f>IFERROR(IF('Input - Equipment'!$G29=0,"",ROUND('Input - Equipment'!$G29*'Input - Equipment'!ED29,2)),"")</f>
        <v/>
      </c>
      <c r="EE119" s="320" t="str">
        <f>IFERROR(IF('Input - Equipment'!$G29=0,"",ROUND('Input - Equipment'!$G29*'Input - Equipment'!EE29,2)),"")</f>
        <v/>
      </c>
      <c r="EF119" s="320" t="str">
        <f>IFERROR(IF('Input - Equipment'!$G29=0,"",ROUND('Input - Equipment'!$G29*'Input - Equipment'!EF29,2)),"")</f>
        <v/>
      </c>
      <c r="EG119" s="320" t="str">
        <f>IFERROR(IF('Input - Equipment'!$G29=0,"",ROUND('Input - Equipment'!$G29*'Input - Equipment'!EG29,2)),"")</f>
        <v/>
      </c>
      <c r="EH119" s="320" t="str">
        <f>IFERROR(IF('Input - Equipment'!$G29=0,"",ROUND('Input - Equipment'!$G29*'Input - Equipment'!EH29,2)),"")</f>
        <v/>
      </c>
      <c r="EI119" s="320" t="str">
        <f>IFERROR(IF('Input - Equipment'!$G29=0,"",ROUND('Input - Equipment'!$G29*'Input - Equipment'!EI29,2)),"")</f>
        <v/>
      </c>
      <c r="EJ119" s="320" t="str">
        <f>IFERROR(IF('Input - Equipment'!$G29=0,"",ROUND('Input - Equipment'!$G29*'Input - Equipment'!EJ29,2)),"")</f>
        <v/>
      </c>
      <c r="EK119" s="320" t="str">
        <f>IFERROR(IF('Input - Equipment'!$G29=0,"",ROUND('Input - Equipment'!$G29*'Input - Equipment'!EK29,2)),"")</f>
        <v/>
      </c>
      <c r="EL119" s="320" t="str">
        <f>IFERROR(IF('Input - Equipment'!$G29=0,"",ROUND('Input - Equipment'!$G29*'Input - Equipment'!EL29,2)),"")</f>
        <v/>
      </c>
      <c r="EM119" s="320" t="str">
        <f>IFERROR(IF('Input - Equipment'!$G29=0,"",ROUND('Input - Equipment'!$G29*'Input - Equipment'!EM29,2)),"")</f>
        <v/>
      </c>
      <c r="EN119" s="320" t="str">
        <f>IFERROR(IF('Input - Equipment'!$G29=0,"",ROUND('Input - Equipment'!$G29*'Input - Equipment'!EN29,2)),"")</f>
        <v/>
      </c>
      <c r="EO119" s="320" t="str">
        <f>IFERROR(IF('Input - Equipment'!$G29=0,"",ROUND('Input - Equipment'!$G29*'Input - Equipment'!EO29,2)),"")</f>
        <v/>
      </c>
      <c r="EP119" s="320" t="str">
        <f>IFERROR(IF('Input - Equipment'!$G29=0,"",ROUND('Input - Equipment'!$G29*'Input - Equipment'!EP29,2)),"")</f>
        <v/>
      </c>
      <c r="EQ119" s="320" t="str">
        <f>IFERROR(IF('Input - Equipment'!$G29=0,"",ROUND('Input - Equipment'!$G29*'Input - Equipment'!EQ29,2)),"")</f>
        <v/>
      </c>
      <c r="ER119" s="320" t="str">
        <f>IFERROR(IF('Input - Equipment'!$G29=0,"",ROUND('Input - Equipment'!$G29*'Input - Equipment'!ER29,2)),"")</f>
        <v/>
      </c>
      <c r="ES119" s="320" t="str">
        <f>IFERROR(IF('Input - Equipment'!$G29=0,"",ROUND('Input - Equipment'!$G29*'Input - Equipment'!ES29,2)),"")</f>
        <v/>
      </c>
    </row>
    <row r="120" spans="1:149" s="8" customFormat="1">
      <c r="A120" s="853" t="str">
        <f>IF('Input - Equipment'!B30=0,"",_xlfn.CONCAT('Input - Equipment'!A30,"      /      ",'Input - Equipment'!B30))</f>
        <v/>
      </c>
      <c r="B120" s="854"/>
      <c r="C120" s="869"/>
      <c r="D120" s="334" t="str">
        <f>IF('Input - Equipment'!C30=0,"",'Input - Equipment'!C30)</f>
        <v/>
      </c>
      <c r="E120" s="335" t="str">
        <f>IF('Input - Equipment'!D30=0,"",'Input - Equipment'!D30)</f>
        <v/>
      </c>
      <c r="F120" s="335" t="str">
        <f>IF('Input - Equipment'!F30=0,"",'Input - Equipment'!F30)</f>
        <v/>
      </c>
      <c r="G120" s="336" t="str">
        <f>IF('Input - Equipment'!E30=0,"",'Input - Equipment'!E30)</f>
        <v/>
      </c>
      <c r="H120" s="335" t="str">
        <f>IF('Input - Equipment'!G30=0,"",'Input - Equipment'!G30)</f>
        <v/>
      </c>
      <c r="I120" s="320" t="str">
        <f>IFERROR(IF('Input - Equipment'!$G30=0,"",ROUND('Input - Equipment'!$G30*'Input - Equipment'!I30,2)),"")</f>
        <v/>
      </c>
      <c r="J120" s="320" t="str">
        <f>IFERROR(IF('Input - Equipment'!$G30=0,"",ROUND('Input - Equipment'!$G30*'Input - Equipment'!J30,2)),"")</f>
        <v/>
      </c>
      <c r="K120" s="320" t="str">
        <f>IFERROR(IF('Input - Equipment'!$G30=0,"",ROUND('Input - Equipment'!$G30*'Input - Equipment'!K30,2)),"")</f>
        <v/>
      </c>
      <c r="L120" s="320" t="str">
        <f>IFERROR(IF('Input - Equipment'!$G30=0,"",ROUND('Input - Equipment'!$G30*'Input - Equipment'!L30,2)),"")</f>
        <v/>
      </c>
      <c r="M120" s="320" t="str">
        <f>IFERROR(IF('Input - Equipment'!$G30=0,"",ROUND('Input - Equipment'!$G30*'Input - Equipment'!M30,2)),"")</f>
        <v/>
      </c>
      <c r="N120" s="320" t="str">
        <f>IFERROR(IF('Input - Equipment'!$G30=0,"",ROUND('Input - Equipment'!$G30*'Input - Equipment'!N30,2)),"")</f>
        <v/>
      </c>
      <c r="O120" s="320" t="str">
        <f>IFERROR(IF('Input - Equipment'!$G30=0,"",ROUND('Input - Equipment'!$G30*'Input - Equipment'!O30,2)),"")</f>
        <v/>
      </c>
      <c r="P120" s="320" t="str">
        <f>IFERROR(IF('Input - Equipment'!$G30=0,"",ROUND('Input - Equipment'!$G30*'Input - Equipment'!P30,2)),"")</f>
        <v/>
      </c>
      <c r="Q120" s="320" t="str">
        <f>IFERROR(IF('Input - Equipment'!$G30=0,"",ROUND('Input - Equipment'!$G30*'Input - Equipment'!Q30,2)),"")</f>
        <v/>
      </c>
      <c r="R120" s="320" t="str">
        <f>IFERROR(IF('Input - Equipment'!$G30=0,"",ROUND('Input - Equipment'!$G30*'Input - Equipment'!R30,2)),"")</f>
        <v/>
      </c>
      <c r="S120" s="320" t="str">
        <f>IFERROR(IF('Input - Equipment'!$G30=0,"",ROUND('Input - Equipment'!$G30*'Input - Equipment'!S30,2)),"")</f>
        <v/>
      </c>
      <c r="T120" s="320" t="str">
        <f>IFERROR(IF('Input - Equipment'!$G30=0,"",ROUND('Input - Equipment'!$G30*'Input - Equipment'!T30,2)),"")</f>
        <v/>
      </c>
      <c r="U120" s="320" t="str">
        <f>IFERROR(IF('Input - Equipment'!$G30=0,"",ROUND('Input - Equipment'!$G30*'Input - Equipment'!U30,2)),"")</f>
        <v/>
      </c>
      <c r="V120" s="320" t="str">
        <f>IFERROR(IF('Input - Equipment'!$G30=0,"",ROUND('Input - Equipment'!$G30*'Input - Equipment'!V30,2)),"")</f>
        <v/>
      </c>
      <c r="W120" s="320" t="str">
        <f>IFERROR(IF('Input - Equipment'!$G30=0,"",ROUND('Input - Equipment'!$G30*'Input - Equipment'!W30,2)),"")</f>
        <v/>
      </c>
      <c r="X120" s="320" t="str">
        <f>IFERROR(IF('Input - Equipment'!$G30=0,"",ROUND('Input - Equipment'!$G30*'Input - Equipment'!X30,2)),"")</f>
        <v/>
      </c>
      <c r="Y120" s="320" t="str">
        <f>IFERROR(IF('Input - Equipment'!$G30=0,"",ROUND('Input - Equipment'!$G30*'Input - Equipment'!Y30,2)),"")</f>
        <v/>
      </c>
      <c r="Z120" s="320" t="str">
        <f>IFERROR(IF('Input - Equipment'!$G30=0,"",ROUND('Input - Equipment'!$G30*'Input - Equipment'!Z30,2)),"")</f>
        <v/>
      </c>
      <c r="AA120" s="320" t="str">
        <f>IFERROR(IF('Input - Equipment'!$G30=0,"",ROUND('Input - Equipment'!$G30*'Input - Equipment'!AA30,2)),"")</f>
        <v/>
      </c>
      <c r="AB120" s="320" t="str">
        <f>IFERROR(IF('Input - Equipment'!$G30=0,"",ROUND('Input - Equipment'!$G30*'Input - Equipment'!AB30,2)),"")</f>
        <v/>
      </c>
      <c r="AC120" s="320" t="str">
        <f>IFERROR(IF('Input - Equipment'!$G30=0,"",ROUND('Input - Equipment'!$G30*'Input - Equipment'!AC30,2)),"")</f>
        <v/>
      </c>
      <c r="AD120" s="320" t="str">
        <f>IFERROR(IF('Input - Equipment'!$G30=0,"",ROUND('Input - Equipment'!$G30*'Input - Equipment'!AD30,2)),"")</f>
        <v/>
      </c>
      <c r="AE120" s="320" t="str">
        <f>IFERROR(IF('Input - Equipment'!$G30=0,"",ROUND('Input - Equipment'!$G30*'Input - Equipment'!AE30,2)),"")</f>
        <v/>
      </c>
      <c r="AF120" s="320" t="str">
        <f>IFERROR(IF('Input - Equipment'!$G30=0,"",ROUND('Input - Equipment'!$G30*'Input - Equipment'!AF30,2)),"")</f>
        <v/>
      </c>
      <c r="AG120" s="320" t="str">
        <f>IFERROR(IF('Input - Equipment'!$G30=0,"",ROUND('Input - Equipment'!$G30*'Input - Equipment'!AG30,2)),"")</f>
        <v/>
      </c>
      <c r="AH120" s="320" t="str">
        <f>IFERROR(IF('Input - Equipment'!$G30=0,"",ROUND('Input - Equipment'!$G30*'Input - Equipment'!AH30,2)),"")</f>
        <v/>
      </c>
      <c r="AI120" s="320" t="str">
        <f>IFERROR(IF('Input - Equipment'!$G30=0,"",ROUND('Input - Equipment'!$G30*'Input - Equipment'!AI30,2)),"")</f>
        <v/>
      </c>
      <c r="AJ120" s="320" t="str">
        <f>IFERROR(IF('Input - Equipment'!$G30=0,"",ROUND('Input - Equipment'!$G30*'Input - Equipment'!AJ30,2)),"")</f>
        <v/>
      </c>
      <c r="AK120" s="320" t="str">
        <f>IFERROR(IF('Input - Equipment'!$G30=0,"",ROUND('Input - Equipment'!$G30*'Input - Equipment'!AK30,2)),"")</f>
        <v/>
      </c>
      <c r="AL120" s="320" t="str">
        <f>IFERROR(IF('Input - Equipment'!$G30=0,"",ROUND('Input - Equipment'!$G30*'Input - Equipment'!AL30,2)),"")</f>
        <v/>
      </c>
      <c r="AM120" s="320" t="str">
        <f>IFERROR(IF('Input - Equipment'!$G30=0,"",ROUND('Input - Equipment'!$G30*'Input - Equipment'!AM30,2)),"")</f>
        <v/>
      </c>
      <c r="AN120" s="320" t="str">
        <f>IFERROR(IF('Input - Equipment'!$G30=0,"",ROUND('Input - Equipment'!$G30*'Input - Equipment'!AN30,2)),"")</f>
        <v/>
      </c>
      <c r="AO120" s="320" t="str">
        <f>IFERROR(IF('Input - Equipment'!$G30=0,"",ROUND('Input - Equipment'!$G30*'Input - Equipment'!AO30,2)),"")</f>
        <v/>
      </c>
      <c r="AP120" s="320" t="str">
        <f>IFERROR(IF('Input - Equipment'!$G30=0,"",ROUND('Input - Equipment'!$G30*'Input - Equipment'!AP30,2)),"")</f>
        <v/>
      </c>
      <c r="AQ120" s="320" t="str">
        <f>IFERROR(IF('Input - Equipment'!$G30=0,"",ROUND('Input - Equipment'!$G30*'Input - Equipment'!AQ30,2)),"")</f>
        <v/>
      </c>
      <c r="AR120" s="320" t="str">
        <f>IFERROR(IF('Input - Equipment'!$G30=0,"",ROUND('Input - Equipment'!$G30*'Input - Equipment'!AR30,2)),"")</f>
        <v/>
      </c>
      <c r="AS120" s="320" t="str">
        <f>IFERROR(IF('Input - Equipment'!$G30=0,"",ROUND('Input - Equipment'!$G30*'Input - Equipment'!AS30,2)),"")</f>
        <v/>
      </c>
      <c r="AT120" s="320" t="str">
        <f>IFERROR(IF('Input - Equipment'!$G30=0,"",ROUND('Input - Equipment'!$G30*'Input - Equipment'!AT30,2)),"")</f>
        <v/>
      </c>
      <c r="AU120" s="320" t="str">
        <f>IFERROR(IF('Input - Equipment'!$G30=0,"",ROUND('Input - Equipment'!$G30*'Input - Equipment'!AU30,2)),"")</f>
        <v/>
      </c>
      <c r="AV120" s="320" t="str">
        <f>IFERROR(IF('Input - Equipment'!$G30=0,"",ROUND('Input - Equipment'!$G30*'Input - Equipment'!AV30,2)),"")</f>
        <v/>
      </c>
      <c r="AW120" s="320" t="str">
        <f>IFERROR(IF('Input - Equipment'!$G30=0,"",ROUND('Input - Equipment'!$G30*'Input - Equipment'!AW30,2)),"")</f>
        <v/>
      </c>
      <c r="AX120" s="320" t="str">
        <f>IFERROR(IF('Input - Equipment'!$G30=0,"",ROUND('Input - Equipment'!$G30*'Input - Equipment'!AX30,2)),"")</f>
        <v/>
      </c>
      <c r="AY120" s="320" t="str">
        <f>IFERROR(IF('Input - Equipment'!$G30=0,"",ROUND('Input - Equipment'!$G30*'Input - Equipment'!AY30,2)),"")</f>
        <v/>
      </c>
      <c r="AZ120" s="320" t="str">
        <f>IFERROR(IF('Input - Equipment'!$G30=0,"",ROUND('Input - Equipment'!$G30*'Input - Equipment'!AZ30,2)),"")</f>
        <v/>
      </c>
      <c r="BA120" s="320" t="str">
        <f>IFERROR(IF('Input - Equipment'!$G30=0,"",ROUND('Input - Equipment'!$G30*'Input - Equipment'!BA30,2)),"")</f>
        <v/>
      </c>
      <c r="BB120" s="320" t="str">
        <f>IFERROR(IF('Input - Equipment'!$G30=0,"",ROUND('Input - Equipment'!$G30*'Input - Equipment'!BB30,2)),"")</f>
        <v/>
      </c>
      <c r="BC120" s="320" t="str">
        <f>IFERROR(IF('Input - Equipment'!$G30=0,"",ROUND('Input - Equipment'!$G30*'Input - Equipment'!BC30,2)),"")</f>
        <v/>
      </c>
      <c r="BD120" s="320" t="str">
        <f>IFERROR(IF('Input - Equipment'!$G30=0,"",ROUND('Input - Equipment'!$G30*'Input - Equipment'!BD30,2)),"")</f>
        <v/>
      </c>
      <c r="BE120" s="320" t="str">
        <f>IFERROR(IF('Input - Equipment'!$G30=0,"",ROUND('Input - Equipment'!$G30*'Input - Equipment'!BE30,2)),"")</f>
        <v/>
      </c>
      <c r="BF120" s="320" t="str">
        <f>IFERROR(IF('Input - Equipment'!$G30=0,"",ROUND('Input - Equipment'!$G30*'Input - Equipment'!BF30,2)),"")</f>
        <v/>
      </c>
      <c r="BG120" s="320" t="str">
        <f>IFERROR(IF('Input - Equipment'!$G30=0,"",ROUND('Input - Equipment'!$G30*'Input - Equipment'!BG30,2)),"")</f>
        <v/>
      </c>
      <c r="BH120" s="320" t="str">
        <f>IFERROR(IF('Input - Equipment'!$G30=0,"",ROUND('Input - Equipment'!$G30*'Input - Equipment'!BH30,2)),"")</f>
        <v/>
      </c>
      <c r="BI120" s="320" t="str">
        <f>IFERROR(IF('Input - Equipment'!$G30=0,"",ROUND('Input - Equipment'!$G30*'Input - Equipment'!BI30,2)),"")</f>
        <v/>
      </c>
      <c r="BJ120" s="320" t="str">
        <f>IFERROR(IF('Input - Equipment'!$G30=0,"",ROUND('Input - Equipment'!$G30*'Input - Equipment'!BJ30,2)),"")</f>
        <v/>
      </c>
      <c r="BK120" s="320" t="str">
        <f>IFERROR(IF('Input - Equipment'!$G30=0,"",ROUND('Input - Equipment'!$G30*'Input - Equipment'!BK30,2)),"")</f>
        <v/>
      </c>
      <c r="BL120" s="320" t="str">
        <f>IFERROR(IF('Input - Equipment'!$G30=0,"",ROUND('Input - Equipment'!$G30*'Input - Equipment'!BL30,2)),"")</f>
        <v/>
      </c>
      <c r="BM120" s="320" t="str">
        <f>IFERROR(IF('Input - Equipment'!$G30=0,"",ROUND('Input - Equipment'!$G30*'Input - Equipment'!BM30,2)),"")</f>
        <v/>
      </c>
      <c r="BN120" s="320" t="str">
        <f>IFERROR(IF('Input - Equipment'!$G30=0,"",ROUND('Input - Equipment'!$G30*'Input - Equipment'!BN30,2)),"")</f>
        <v/>
      </c>
      <c r="BO120" s="320" t="str">
        <f>IFERROR(IF('Input - Equipment'!$G30=0,"",ROUND('Input - Equipment'!$G30*'Input - Equipment'!BO30,2)),"")</f>
        <v/>
      </c>
      <c r="BP120" s="320" t="str">
        <f>IFERROR(IF('Input - Equipment'!$G30=0,"",ROUND('Input - Equipment'!$G30*'Input - Equipment'!BP30,2)),"")</f>
        <v/>
      </c>
      <c r="BQ120" s="320" t="str">
        <f>IFERROR(IF('Input - Equipment'!$G30=0,"",ROUND('Input - Equipment'!$G30*'Input - Equipment'!BQ30,2)),"")</f>
        <v/>
      </c>
      <c r="BR120" s="320" t="str">
        <f>IFERROR(IF('Input - Equipment'!$G30=0,"",ROUND('Input - Equipment'!$G30*'Input - Equipment'!BR30,2)),"")</f>
        <v/>
      </c>
      <c r="BS120" s="320" t="str">
        <f>IFERROR(IF('Input - Equipment'!$G30=0,"",ROUND('Input - Equipment'!$G30*'Input - Equipment'!BS30,2)),"")</f>
        <v/>
      </c>
      <c r="BT120" s="320" t="str">
        <f>IFERROR(IF('Input - Equipment'!$G30=0,"",ROUND('Input - Equipment'!$G30*'Input - Equipment'!BT30,2)),"")</f>
        <v/>
      </c>
      <c r="BU120" s="320" t="str">
        <f>IFERROR(IF('Input - Equipment'!$G30=0,"",ROUND('Input - Equipment'!$G30*'Input - Equipment'!BU30,2)),"")</f>
        <v/>
      </c>
      <c r="BV120" s="320" t="str">
        <f>IFERROR(IF('Input - Equipment'!$G30=0,"",ROUND('Input - Equipment'!$G30*'Input - Equipment'!BV30,2)),"")</f>
        <v/>
      </c>
      <c r="BW120" s="320" t="str">
        <f>IFERROR(IF('Input - Equipment'!$G30=0,"",ROUND('Input - Equipment'!$G30*'Input - Equipment'!BW30,2)),"")</f>
        <v/>
      </c>
      <c r="BX120" s="320" t="str">
        <f>IFERROR(IF('Input - Equipment'!$G30=0,"",ROUND('Input - Equipment'!$G30*'Input - Equipment'!BX30,2)),"")</f>
        <v/>
      </c>
      <c r="BY120" s="320" t="str">
        <f>IFERROR(IF('Input - Equipment'!$G30=0,"",ROUND('Input - Equipment'!$G30*'Input - Equipment'!BY30,2)),"")</f>
        <v/>
      </c>
      <c r="BZ120" s="320" t="str">
        <f>IFERROR(IF('Input - Equipment'!$G30=0,"",ROUND('Input - Equipment'!$G30*'Input - Equipment'!BZ30,2)),"")</f>
        <v/>
      </c>
      <c r="CA120" s="320" t="str">
        <f>IFERROR(IF('Input - Equipment'!$G30=0,"",ROUND('Input - Equipment'!$G30*'Input - Equipment'!CA30,2)),"")</f>
        <v/>
      </c>
      <c r="CB120" s="320" t="str">
        <f>IFERROR(IF('Input - Equipment'!$G30=0,"",ROUND('Input - Equipment'!$G30*'Input - Equipment'!CB30,2)),"")</f>
        <v/>
      </c>
      <c r="CC120" s="320" t="str">
        <f>IFERROR(IF('Input - Equipment'!$G30=0,"",ROUND('Input - Equipment'!$G30*'Input - Equipment'!CC30,2)),"")</f>
        <v/>
      </c>
      <c r="CD120" s="320" t="str">
        <f>IFERROR(IF('Input - Equipment'!$G30=0,"",ROUND('Input - Equipment'!$G30*'Input - Equipment'!CD30,2)),"")</f>
        <v/>
      </c>
      <c r="CE120" s="320" t="str">
        <f>IFERROR(IF('Input - Equipment'!$G30=0,"",ROUND('Input - Equipment'!$G30*'Input - Equipment'!CE30,2)),"")</f>
        <v/>
      </c>
      <c r="CF120" s="320" t="str">
        <f>IFERROR(IF('Input - Equipment'!$G30=0,"",ROUND('Input - Equipment'!$G30*'Input - Equipment'!CF30,2)),"")</f>
        <v/>
      </c>
      <c r="CG120" s="320" t="str">
        <f>IFERROR(IF('Input - Equipment'!$G30=0,"",ROUND('Input - Equipment'!$G30*'Input - Equipment'!CG30,2)),"")</f>
        <v/>
      </c>
      <c r="CH120" s="320" t="str">
        <f>IFERROR(IF('Input - Equipment'!$G30=0,"",ROUND('Input - Equipment'!$G30*'Input - Equipment'!CH30,2)),"")</f>
        <v/>
      </c>
      <c r="CI120" s="320" t="str">
        <f>IFERROR(IF('Input - Equipment'!$G30=0,"",ROUND('Input - Equipment'!$G30*'Input - Equipment'!CI30,2)),"")</f>
        <v/>
      </c>
      <c r="CJ120" s="320" t="str">
        <f>IFERROR(IF('Input - Equipment'!$G30=0,"",ROUND('Input - Equipment'!$G30*'Input - Equipment'!CJ30,2)),"")</f>
        <v/>
      </c>
      <c r="CK120" s="320" t="str">
        <f>IFERROR(IF('Input - Equipment'!$G30=0,"",ROUND('Input - Equipment'!$G30*'Input - Equipment'!CK30,2)),"")</f>
        <v/>
      </c>
      <c r="CL120" s="320" t="str">
        <f>IFERROR(IF('Input - Equipment'!$G30=0,"",ROUND('Input - Equipment'!$G30*'Input - Equipment'!CL30,2)),"")</f>
        <v/>
      </c>
      <c r="CM120" s="320" t="str">
        <f>IFERROR(IF('Input - Equipment'!$G30=0,"",ROUND('Input - Equipment'!$G30*'Input - Equipment'!CM30,2)),"")</f>
        <v/>
      </c>
      <c r="CN120" s="320" t="str">
        <f>IFERROR(IF('Input - Equipment'!$G30=0,"",ROUND('Input - Equipment'!$G30*'Input - Equipment'!CN30,2)),"")</f>
        <v/>
      </c>
      <c r="CO120" s="320" t="str">
        <f>IFERROR(IF('Input - Equipment'!$G30=0,"",ROUND('Input - Equipment'!$G30*'Input - Equipment'!CO30,2)),"")</f>
        <v/>
      </c>
      <c r="CP120" s="320" t="str">
        <f>IFERROR(IF('Input - Equipment'!$G30=0,"",ROUND('Input - Equipment'!$G30*'Input - Equipment'!CP30,2)),"")</f>
        <v/>
      </c>
      <c r="CQ120" s="320" t="str">
        <f>IFERROR(IF('Input - Equipment'!$G30=0,"",ROUND('Input - Equipment'!$G30*'Input - Equipment'!CQ30,2)),"")</f>
        <v/>
      </c>
      <c r="CR120" s="320" t="str">
        <f>IFERROR(IF('Input - Equipment'!$G30=0,"",ROUND('Input - Equipment'!$G30*'Input - Equipment'!CR30,2)),"")</f>
        <v/>
      </c>
      <c r="CS120" s="320" t="str">
        <f>IFERROR(IF('Input - Equipment'!$G30=0,"",ROUND('Input - Equipment'!$G30*'Input - Equipment'!CS30,2)),"")</f>
        <v/>
      </c>
      <c r="CT120" s="320" t="str">
        <f>IFERROR(IF('Input - Equipment'!$G30=0,"",ROUND('Input - Equipment'!$G30*'Input - Equipment'!CT30,2)),"")</f>
        <v/>
      </c>
      <c r="CU120" s="320" t="str">
        <f>IFERROR(IF('Input - Equipment'!$G30=0,"",ROUND('Input - Equipment'!$G30*'Input - Equipment'!CU30,2)),"")</f>
        <v/>
      </c>
      <c r="CV120" s="320" t="str">
        <f>IFERROR(IF('Input - Equipment'!$G30=0,"",ROUND('Input - Equipment'!$G30*'Input - Equipment'!CV30,2)),"")</f>
        <v/>
      </c>
      <c r="CW120" s="320" t="str">
        <f>IFERROR(IF('Input - Equipment'!$G30=0,"",ROUND('Input - Equipment'!$G30*'Input - Equipment'!CW30,2)),"")</f>
        <v/>
      </c>
      <c r="CX120" s="320" t="str">
        <f>IFERROR(IF('Input - Equipment'!$G30=0,"",ROUND('Input - Equipment'!$G30*'Input - Equipment'!CX30,2)),"")</f>
        <v/>
      </c>
      <c r="CY120" s="320" t="str">
        <f>IFERROR(IF('Input - Equipment'!$G30=0,"",ROUND('Input - Equipment'!$G30*'Input - Equipment'!CY30,2)),"")</f>
        <v/>
      </c>
      <c r="CZ120" s="320" t="str">
        <f>IFERROR(IF('Input - Equipment'!$G30=0,"",ROUND('Input - Equipment'!$G30*'Input - Equipment'!CZ30,2)),"")</f>
        <v/>
      </c>
      <c r="DA120" s="320" t="str">
        <f>IFERROR(IF('Input - Equipment'!$G30=0,"",ROUND('Input - Equipment'!$G30*'Input - Equipment'!DA30,2)),"")</f>
        <v/>
      </c>
      <c r="DB120" s="320" t="str">
        <f>IFERROR(IF('Input - Equipment'!$G30=0,"",ROUND('Input - Equipment'!$G30*'Input - Equipment'!DB30,2)),"")</f>
        <v/>
      </c>
      <c r="DC120" s="320" t="str">
        <f>IFERROR(IF('Input - Equipment'!$G30=0,"",ROUND('Input - Equipment'!$G30*'Input - Equipment'!DC30,2)),"")</f>
        <v/>
      </c>
      <c r="DD120" s="320" t="str">
        <f>IFERROR(IF('Input - Equipment'!$G30=0,"",ROUND('Input - Equipment'!$G30*'Input - Equipment'!DD30,2)),"")</f>
        <v/>
      </c>
      <c r="DE120" s="320" t="str">
        <f>IFERROR(IF('Input - Equipment'!$G30=0,"",ROUND('Input - Equipment'!$G30*'Input - Equipment'!DE30,2)),"")</f>
        <v/>
      </c>
      <c r="DF120" s="320" t="str">
        <f>IFERROR(IF('Input - Equipment'!$G30=0,"",ROUND('Input - Equipment'!$G30*'Input - Equipment'!DF30,2)),"")</f>
        <v/>
      </c>
      <c r="DG120" s="320" t="str">
        <f>IFERROR(IF('Input - Equipment'!$G30=0,"",ROUND('Input - Equipment'!$G30*'Input - Equipment'!DG30,2)),"")</f>
        <v/>
      </c>
      <c r="DH120" s="320" t="str">
        <f>IFERROR(IF('Input - Equipment'!$G30=0,"",ROUND('Input - Equipment'!$G30*'Input - Equipment'!DH30,2)),"")</f>
        <v/>
      </c>
      <c r="DI120" s="320" t="str">
        <f>IFERROR(IF('Input - Equipment'!$G30=0,"",ROUND('Input - Equipment'!$G30*'Input - Equipment'!DI30,2)),"")</f>
        <v/>
      </c>
      <c r="DJ120" s="320" t="str">
        <f>IFERROR(IF('Input - Equipment'!$G30=0,"",ROUND('Input - Equipment'!$G30*'Input - Equipment'!DJ30,2)),"")</f>
        <v/>
      </c>
      <c r="DK120" s="320" t="str">
        <f>IFERROR(IF('Input - Equipment'!$G30=0,"",ROUND('Input - Equipment'!$G30*'Input - Equipment'!DK30,2)),"")</f>
        <v/>
      </c>
      <c r="DL120" s="320" t="str">
        <f>IFERROR(IF('Input - Equipment'!$G30=0,"",ROUND('Input - Equipment'!$G30*'Input - Equipment'!DL30,2)),"")</f>
        <v/>
      </c>
      <c r="DM120" s="320" t="str">
        <f>IFERROR(IF('Input - Equipment'!$G30=0,"",ROUND('Input - Equipment'!$G30*'Input - Equipment'!DM30,2)),"")</f>
        <v/>
      </c>
      <c r="DN120" s="320" t="str">
        <f>IFERROR(IF('Input - Equipment'!$G30=0,"",ROUND('Input - Equipment'!$G30*'Input - Equipment'!DN30,2)),"")</f>
        <v/>
      </c>
      <c r="DO120" s="320" t="str">
        <f>IFERROR(IF('Input - Equipment'!$G30=0,"",ROUND('Input - Equipment'!$G30*'Input - Equipment'!DO30,2)),"")</f>
        <v/>
      </c>
      <c r="DP120" s="320" t="str">
        <f>IFERROR(IF('Input - Equipment'!$G30=0,"",ROUND('Input - Equipment'!$G30*'Input - Equipment'!DP30,2)),"")</f>
        <v/>
      </c>
      <c r="DQ120" s="320" t="str">
        <f>IFERROR(IF('Input - Equipment'!$G30=0,"",ROUND('Input - Equipment'!$G30*'Input - Equipment'!DQ30,2)),"")</f>
        <v/>
      </c>
      <c r="DR120" s="320" t="str">
        <f>IFERROR(IF('Input - Equipment'!$G30=0,"",ROUND('Input - Equipment'!$G30*'Input - Equipment'!DR30,2)),"")</f>
        <v/>
      </c>
      <c r="DS120" s="320" t="str">
        <f>IFERROR(IF('Input - Equipment'!$G30=0,"",ROUND('Input - Equipment'!$G30*'Input - Equipment'!DS30,2)),"")</f>
        <v/>
      </c>
      <c r="DT120" s="320" t="str">
        <f>IFERROR(IF('Input - Equipment'!$G30=0,"",ROUND('Input - Equipment'!$G30*'Input - Equipment'!DT30,2)),"")</f>
        <v/>
      </c>
      <c r="DU120" s="320" t="str">
        <f>IFERROR(IF('Input - Equipment'!$G30=0,"",ROUND('Input - Equipment'!$G30*'Input - Equipment'!DU30,2)),"")</f>
        <v/>
      </c>
      <c r="DV120" s="320" t="str">
        <f>IFERROR(IF('Input - Equipment'!$G30=0,"",ROUND('Input - Equipment'!$G30*'Input - Equipment'!DV30,2)),"")</f>
        <v/>
      </c>
      <c r="DW120" s="320" t="str">
        <f>IFERROR(IF('Input - Equipment'!$G30=0,"",ROUND('Input - Equipment'!$G30*'Input - Equipment'!DW30,2)),"")</f>
        <v/>
      </c>
      <c r="DX120" s="320" t="str">
        <f>IFERROR(IF('Input - Equipment'!$G30=0,"",ROUND('Input - Equipment'!$G30*'Input - Equipment'!DX30,2)),"")</f>
        <v/>
      </c>
      <c r="DY120" s="320" t="str">
        <f>IFERROR(IF('Input - Equipment'!$G30=0,"",ROUND('Input - Equipment'!$G30*'Input - Equipment'!DY30,2)),"")</f>
        <v/>
      </c>
      <c r="DZ120" s="320" t="str">
        <f>IFERROR(IF('Input - Equipment'!$G30=0,"",ROUND('Input - Equipment'!$G30*'Input - Equipment'!DZ30,2)),"")</f>
        <v/>
      </c>
      <c r="EA120" s="320" t="str">
        <f>IFERROR(IF('Input - Equipment'!$G30=0,"",ROUND('Input - Equipment'!$G30*'Input - Equipment'!EA30,2)),"")</f>
        <v/>
      </c>
      <c r="EB120" s="320" t="str">
        <f>IFERROR(IF('Input - Equipment'!$G30=0,"",ROUND('Input - Equipment'!$G30*'Input - Equipment'!EB30,2)),"")</f>
        <v/>
      </c>
      <c r="EC120" s="320" t="str">
        <f>IFERROR(IF('Input - Equipment'!$G30=0,"",ROUND('Input - Equipment'!$G30*'Input - Equipment'!EC30,2)),"")</f>
        <v/>
      </c>
      <c r="ED120" s="320" t="str">
        <f>IFERROR(IF('Input - Equipment'!$G30=0,"",ROUND('Input - Equipment'!$G30*'Input - Equipment'!ED30,2)),"")</f>
        <v/>
      </c>
      <c r="EE120" s="320" t="str">
        <f>IFERROR(IF('Input - Equipment'!$G30=0,"",ROUND('Input - Equipment'!$G30*'Input - Equipment'!EE30,2)),"")</f>
        <v/>
      </c>
      <c r="EF120" s="320" t="str">
        <f>IFERROR(IF('Input - Equipment'!$G30=0,"",ROUND('Input - Equipment'!$G30*'Input - Equipment'!EF30,2)),"")</f>
        <v/>
      </c>
      <c r="EG120" s="320" t="str">
        <f>IFERROR(IF('Input - Equipment'!$G30=0,"",ROUND('Input - Equipment'!$G30*'Input - Equipment'!EG30,2)),"")</f>
        <v/>
      </c>
      <c r="EH120" s="320" t="str">
        <f>IFERROR(IF('Input - Equipment'!$G30=0,"",ROUND('Input - Equipment'!$G30*'Input - Equipment'!EH30,2)),"")</f>
        <v/>
      </c>
      <c r="EI120" s="320" t="str">
        <f>IFERROR(IF('Input - Equipment'!$G30=0,"",ROUND('Input - Equipment'!$G30*'Input - Equipment'!EI30,2)),"")</f>
        <v/>
      </c>
      <c r="EJ120" s="320" t="str">
        <f>IFERROR(IF('Input - Equipment'!$G30=0,"",ROUND('Input - Equipment'!$G30*'Input - Equipment'!EJ30,2)),"")</f>
        <v/>
      </c>
      <c r="EK120" s="320" t="str">
        <f>IFERROR(IF('Input - Equipment'!$G30=0,"",ROUND('Input - Equipment'!$G30*'Input - Equipment'!EK30,2)),"")</f>
        <v/>
      </c>
      <c r="EL120" s="320" t="str">
        <f>IFERROR(IF('Input - Equipment'!$G30=0,"",ROUND('Input - Equipment'!$G30*'Input - Equipment'!EL30,2)),"")</f>
        <v/>
      </c>
      <c r="EM120" s="320" t="str">
        <f>IFERROR(IF('Input - Equipment'!$G30=0,"",ROUND('Input - Equipment'!$G30*'Input - Equipment'!EM30,2)),"")</f>
        <v/>
      </c>
      <c r="EN120" s="320" t="str">
        <f>IFERROR(IF('Input - Equipment'!$G30=0,"",ROUND('Input - Equipment'!$G30*'Input - Equipment'!EN30,2)),"")</f>
        <v/>
      </c>
      <c r="EO120" s="320" t="str">
        <f>IFERROR(IF('Input - Equipment'!$G30=0,"",ROUND('Input - Equipment'!$G30*'Input - Equipment'!EO30,2)),"")</f>
        <v/>
      </c>
      <c r="EP120" s="320" t="str">
        <f>IFERROR(IF('Input - Equipment'!$G30=0,"",ROUND('Input - Equipment'!$G30*'Input - Equipment'!EP30,2)),"")</f>
        <v/>
      </c>
      <c r="EQ120" s="320" t="str">
        <f>IFERROR(IF('Input - Equipment'!$G30=0,"",ROUND('Input - Equipment'!$G30*'Input - Equipment'!EQ30,2)),"")</f>
        <v/>
      </c>
      <c r="ER120" s="320" t="str">
        <f>IFERROR(IF('Input - Equipment'!$G30=0,"",ROUND('Input - Equipment'!$G30*'Input - Equipment'!ER30,2)),"")</f>
        <v/>
      </c>
      <c r="ES120" s="320" t="str">
        <f>IFERROR(IF('Input - Equipment'!$G30=0,"",ROUND('Input - Equipment'!$G30*'Input - Equipment'!ES30,2)),"")</f>
        <v/>
      </c>
    </row>
    <row r="121" spans="1:149" s="8" customFormat="1">
      <c r="A121" s="853" t="str">
        <f>IF('Input - Equipment'!B31=0,"",_xlfn.CONCAT('Input - Equipment'!A31,"      /      ",'Input - Equipment'!B31))</f>
        <v/>
      </c>
      <c r="B121" s="854"/>
      <c r="C121" s="869"/>
      <c r="D121" s="334" t="str">
        <f>IF('Input - Equipment'!C31=0,"",'Input - Equipment'!C31)</f>
        <v/>
      </c>
      <c r="E121" s="335" t="str">
        <f>IF('Input - Equipment'!D31=0,"",'Input - Equipment'!D31)</f>
        <v/>
      </c>
      <c r="F121" s="335" t="str">
        <f>IF('Input - Equipment'!F31=0,"",'Input - Equipment'!F31)</f>
        <v/>
      </c>
      <c r="G121" s="336" t="str">
        <f>IF('Input - Equipment'!E31=0,"",'Input - Equipment'!E31)</f>
        <v/>
      </c>
      <c r="H121" s="335" t="str">
        <f>IF('Input - Equipment'!G31=0,"",'Input - Equipment'!G31)</f>
        <v/>
      </c>
      <c r="I121" s="320" t="str">
        <f>IFERROR(IF('Input - Equipment'!$G31=0,"",ROUND('Input - Equipment'!$G31*'Input - Equipment'!I31,2)),"")</f>
        <v/>
      </c>
      <c r="J121" s="320" t="str">
        <f>IFERROR(IF('Input - Equipment'!$G31=0,"",ROUND('Input - Equipment'!$G31*'Input - Equipment'!J31,2)),"")</f>
        <v/>
      </c>
      <c r="K121" s="320" t="str">
        <f>IFERROR(IF('Input - Equipment'!$G31=0,"",ROUND('Input - Equipment'!$G31*'Input - Equipment'!K31,2)),"")</f>
        <v/>
      </c>
      <c r="L121" s="320" t="str">
        <f>IFERROR(IF('Input - Equipment'!$G31=0,"",ROUND('Input - Equipment'!$G31*'Input - Equipment'!L31,2)),"")</f>
        <v/>
      </c>
      <c r="M121" s="320" t="str">
        <f>IFERROR(IF('Input - Equipment'!$G31=0,"",ROUND('Input - Equipment'!$G31*'Input - Equipment'!M31,2)),"")</f>
        <v/>
      </c>
      <c r="N121" s="320" t="str">
        <f>IFERROR(IF('Input - Equipment'!$G31=0,"",ROUND('Input - Equipment'!$G31*'Input - Equipment'!N31,2)),"")</f>
        <v/>
      </c>
      <c r="O121" s="320" t="str">
        <f>IFERROR(IF('Input - Equipment'!$G31=0,"",ROUND('Input - Equipment'!$G31*'Input - Equipment'!O31,2)),"")</f>
        <v/>
      </c>
      <c r="P121" s="320" t="str">
        <f>IFERROR(IF('Input - Equipment'!$G31=0,"",ROUND('Input - Equipment'!$G31*'Input - Equipment'!P31,2)),"")</f>
        <v/>
      </c>
      <c r="Q121" s="320" t="str">
        <f>IFERROR(IF('Input - Equipment'!$G31=0,"",ROUND('Input - Equipment'!$G31*'Input - Equipment'!Q31,2)),"")</f>
        <v/>
      </c>
      <c r="R121" s="320" t="str">
        <f>IFERROR(IF('Input - Equipment'!$G31=0,"",ROUND('Input - Equipment'!$G31*'Input - Equipment'!R31,2)),"")</f>
        <v/>
      </c>
      <c r="S121" s="320" t="str">
        <f>IFERROR(IF('Input - Equipment'!$G31=0,"",ROUND('Input - Equipment'!$G31*'Input - Equipment'!S31,2)),"")</f>
        <v/>
      </c>
      <c r="T121" s="320" t="str">
        <f>IFERROR(IF('Input - Equipment'!$G31=0,"",ROUND('Input - Equipment'!$G31*'Input - Equipment'!T31,2)),"")</f>
        <v/>
      </c>
      <c r="U121" s="320" t="str">
        <f>IFERROR(IF('Input - Equipment'!$G31=0,"",ROUND('Input - Equipment'!$G31*'Input - Equipment'!U31,2)),"")</f>
        <v/>
      </c>
      <c r="V121" s="320" t="str">
        <f>IFERROR(IF('Input - Equipment'!$G31=0,"",ROUND('Input - Equipment'!$G31*'Input - Equipment'!V31,2)),"")</f>
        <v/>
      </c>
      <c r="W121" s="320" t="str">
        <f>IFERROR(IF('Input - Equipment'!$G31=0,"",ROUND('Input - Equipment'!$G31*'Input - Equipment'!W31,2)),"")</f>
        <v/>
      </c>
      <c r="X121" s="320" t="str">
        <f>IFERROR(IF('Input - Equipment'!$G31=0,"",ROUND('Input - Equipment'!$G31*'Input - Equipment'!X31,2)),"")</f>
        <v/>
      </c>
      <c r="Y121" s="320" t="str">
        <f>IFERROR(IF('Input - Equipment'!$G31=0,"",ROUND('Input - Equipment'!$G31*'Input - Equipment'!Y31,2)),"")</f>
        <v/>
      </c>
      <c r="Z121" s="320" t="str">
        <f>IFERROR(IF('Input - Equipment'!$G31=0,"",ROUND('Input - Equipment'!$G31*'Input - Equipment'!Z31,2)),"")</f>
        <v/>
      </c>
      <c r="AA121" s="320" t="str">
        <f>IFERROR(IF('Input - Equipment'!$G31=0,"",ROUND('Input - Equipment'!$G31*'Input - Equipment'!AA31,2)),"")</f>
        <v/>
      </c>
      <c r="AB121" s="320" t="str">
        <f>IFERROR(IF('Input - Equipment'!$G31=0,"",ROUND('Input - Equipment'!$G31*'Input - Equipment'!AB31,2)),"")</f>
        <v/>
      </c>
      <c r="AC121" s="320" t="str">
        <f>IFERROR(IF('Input - Equipment'!$G31=0,"",ROUND('Input - Equipment'!$G31*'Input - Equipment'!AC31,2)),"")</f>
        <v/>
      </c>
      <c r="AD121" s="320" t="str">
        <f>IFERROR(IF('Input - Equipment'!$G31=0,"",ROUND('Input - Equipment'!$G31*'Input - Equipment'!AD31,2)),"")</f>
        <v/>
      </c>
      <c r="AE121" s="320" t="str">
        <f>IFERROR(IF('Input - Equipment'!$G31=0,"",ROUND('Input - Equipment'!$G31*'Input - Equipment'!AE31,2)),"")</f>
        <v/>
      </c>
      <c r="AF121" s="320" t="str">
        <f>IFERROR(IF('Input - Equipment'!$G31=0,"",ROUND('Input - Equipment'!$G31*'Input - Equipment'!AF31,2)),"")</f>
        <v/>
      </c>
      <c r="AG121" s="320" t="str">
        <f>IFERROR(IF('Input - Equipment'!$G31=0,"",ROUND('Input - Equipment'!$G31*'Input - Equipment'!AG31,2)),"")</f>
        <v/>
      </c>
      <c r="AH121" s="320" t="str">
        <f>IFERROR(IF('Input - Equipment'!$G31=0,"",ROUND('Input - Equipment'!$G31*'Input - Equipment'!AH31,2)),"")</f>
        <v/>
      </c>
      <c r="AI121" s="320" t="str">
        <f>IFERROR(IF('Input - Equipment'!$G31=0,"",ROUND('Input - Equipment'!$G31*'Input - Equipment'!AI31,2)),"")</f>
        <v/>
      </c>
      <c r="AJ121" s="320" t="str">
        <f>IFERROR(IF('Input - Equipment'!$G31=0,"",ROUND('Input - Equipment'!$G31*'Input - Equipment'!AJ31,2)),"")</f>
        <v/>
      </c>
      <c r="AK121" s="320" t="str">
        <f>IFERROR(IF('Input - Equipment'!$G31=0,"",ROUND('Input - Equipment'!$G31*'Input - Equipment'!AK31,2)),"")</f>
        <v/>
      </c>
      <c r="AL121" s="320" t="str">
        <f>IFERROR(IF('Input - Equipment'!$G31=0,"",ROUND('Input - Equipment'!$G31*'Input - Equipment'!AL31,2)),"")</f>
        <v/>
      </c>
      <c r="AM121" s="320" t="str">
        <f>IFERROR(IF('Input - Equipment'!$G31=0,"",ROUND('Input - Equipment'!$G31*'Input - Equipment'!AM31,2)),"")</f>
        <v/>
      </c>
      <c r="AN121" s="320" t="str">
        <f>IFERROR(IF('Input - Equipment'!$G31=0,"",ROUND('Input - Equipment'!$G31*'Input - Equipment'!AN31,2)),"")</f>
        <v/>
      </c>
      <c r="AO121" s="320" t="str">
        <f>IFERROR(IF('Input - Equipment'!$G31=0,"",ROUND('Input - Equipment'!$G31*'Input - Equipment'!AO31,2)),"")</f>
        <v/>
      </c>
      <c r="AP121" s="320" t="str">
        <f>IFERROR(IF('Input - Equipment'!$G31=0,"",ROUND('Input - Equipment'!$G31*'Input - Equipment'!AP31,2)),"")</f>
        <v/>
      </c>
      <c r="AQ121" s="320" t="str">
        <f>IFERROR(IF('Input - Equipment'!$G31=0,"",ROUND('Input - Equipment'!$G31*'Input - Equipment'!AQ31,2)),"")</f>
        <v/>
      </c>
      <c r="AR121" s="320" t="str">
        <f>IFERROR(IF('Input - Equipment'!$G31=0,"",ROUND('Input - Equipment'!$G31*'Input - Equipment'!AR31,2)),"")</f>
        <v/>
      </c>
      <c r="AS121" s="320" t="str">
        <f>IFERROR(IF('Input - Equipment'!$G31=0,"",ROUND('Input - Equipment'!$G31*'Input - Equipment'!AS31,2)),"")</f>
        <v/>
      </c>
      <c r="AT121" s="320" t="str">
        <f>IFERROR(IF('Input - Equipment'!$G31=0,"",ROUND('Input - Equipment'!$G31*'Input - Equipment'!AT31,2)),"")</f>
        <v/>
      </c>
      <c r="AU121" s="320" t="str">
        <f>IFERROR(IF('Input - Equipment'!$G31=0,"",ROUND('Input - Equipment'!$G31*'Input - Equipment'!AU31,2)),"")</f>
        <v/>
      </c>
      <c r="AV121" s="320" t="str">
        <f>IFERROR(IF('Input - Equipment'!$G31=0,"",ROUND('Input - Equipment'!$G31*'Input - Equipment'!AV31,2)),"")</f>
        <v/>
      </c>
      <c r="AW121" s="320" t="str">
        <f>IFERROR(IF('Input - Equipment'!$G31=0,"",ROUND('Input - Equipment'!$G31*'Input - Equipment'!AW31,2)),"")</f>
        <v/>
      </c>
      <c r="AX121" s="320" t="str">
        <f>IFERROR(IF('Input - Equipment'!$G31=0,"",ROUND('Input - Equipment'!$G31*'Input - Equipment'!AX31,2)),"")</f>
        <v/>
      </c>
      <c r="AY121" s="320" t="str">
        <f>IFERROR(IF('Input - Equipment'!$G31=0,"",ROUND('Input - Equipment'!$G31*'Input - Equipment'!AY31,2)),"")</f>
        <v/>
      </c>
      <c r="AZ121" s="320" t="str">
        <f>IFERROR(IF('Input - Equipment'!$G31=0,"",ROUND('Input - Equipment'!$G31*'Input - Equipment'!AZ31,2)),"")</f>
        <v/>
      </c>
      <c r="BA121" s="320" t="str">
        <f>IFERROR(IF('Input - Equipment'!$G31=0,"",ROUND('Input - Equipment'!$G31*'Input - Equipment'!BA31,2)),"")</f>
        <v/>
      </c>
      <c r="BB121" s="320" t="str">
        <f>IFERROR(IF('Input - Equipment'!$G31=0,"",ROUND('Input - Equipment'!$G31*'Input - Equipment'!BB31,2)),"")</f>
        <v/>
      </c>
      <c r="BC121" s="320" t="str">
        <f>IFERROR(IF('Input - Equipment'!$G31=0,"",ROUND('Input - Equipment'!$G31*'Input - Equipment'!BC31,2)),"")</f>
        <v/>
      </c>
      <c r="BD121" s="320" t="str">
        <f>IFERROR(IF('Input - Equipment'!$G31=0,"",ROUND('Input - Equipment'!$G31*'Input - Equipment'!BD31,2)),"")</f>
        <v/>
      </c>
      <c r="BE121" s="320" t="str">
        <f>IFERROR(IF('Input - Equipment'!$G31=0,"",ROUND('Input - Equipment'!$G31*'Input - Equipment'!BE31,2)),"")</f>
        <v/>
      </c>
      <c r="BF121" s="320" t="str">
        <f>IFERROR(IF('Input - Equipment'!$G31=0,"",ROUND('Input - Equipment'!$G31*'Input - Equipment'!BF31,2)),"")</f>
        <v/>
      </c>
      <c r="BG121" s="320" t="str">
        <f>IFERROR(IF('Input - Equipment'!$G31=0,"",ROUND('Input - Equipment'!$G31*'Input - Equipment'!BG31,2)),"")</f>
        <v/>
      </c>
      <c r="BH121" s="320" t="str">
        <f>IFERROR(IF('Input - Equipment'!$G31=0,"",ROUND('Input - Equipment'!$G31*'Input - Equipment'!BH31,2)),"")</f>
        <v/>
      </c>
      <c r="BI121" s="320" t="str">
        <f>IFERROR(IF('Input - Equipment'!$G31=0,"",ROUND('Input - Equipment'!$G31*'Input - Equipment'!BI31,2)),"")</f>
        <v/>
      </c>
      <c r="BJ121" s="320" t="str">
        <f>IFERROR(IF('Input - Equipment'!$G31=0,"",ROUND('Input - Equipment'!$G31*'Input - Equipment'!BJ31,2)),"")</f>
        <v/>
      </c>
      <c r="BK121" s="320" t="str">
        <f>IFERROR(IF('Input - Equipment'!$G31=0,"",ROUND('Input - Equipment'!$G31*'Input - Equipment'!BK31,2)),"")</f>
        <v/>
      </c>
      <c r="BL121" s="320" t="str">
        <f>IFERROR(IF('Input - Equipment'!$G31=0,"",ROUND('Input - Equipment'!$G31*'Input - Equipment'!BL31,2)),"")</f>
        <v/>
      </c>
      <c r="BM121" s="320" t="str">
        <f>IFERROR(IF('Input - Equipment'!$G31=0,"",ROUND('Input - Equipment'!$G31*'Input - Equipment'!BM31,2)),"")</f>
        <v/>
      </c>
      <c r="BN121" s="320" t="str">
        <f>IFERROR(IF('Input - Equipment'!$G31=0,"",ROUND('Input - Equipment'!$G31*'Input - Equipment'!BN31,2)),"")</f>
        <v/>
      </c>
      <c r="BO121" s="320" t="str">
        <f>IFERROR(IF('Input - Equipment'!$G31=0,"",ROUND('Input - Equipment'!$G31*'Input - Equipment'!BO31,2)),"")</f>
        <v/>
      </c>
      <c r="BP121" s="320" t="str">
        <f>IFERROR(IF('Input - Equipment'!$G31=0,"",ROUND('Input - Equipment'!$G31*'Input - Equipment'!BP31,2)),"")</f>
        <v/>
      </c>
      <c r="BQ121" s="320" t="str">
        <f>IFERROR(IF('Input - Equipment'!$G31=0,"",ROUND('Input - Equipment'!$G31*'Input - Equipment'!BQ31,2)),"")</f>
        <v/>
      </c>
      <c r="BR121" s="320" t="str">
        <f>IFERROR(IF('Input - Equipment'!$G31=0,"",ROUND('Input - Equipment'!$G31*'Input - Equipment'!BR31,2)),"")</f>
        <v/>
      </c>
      <c r="BS121" s="320" t="str">
        <f>IFERROR(IF('Input - Equipment'!$G31=0,"",ROUND('Input - Equipment'!$G31*'Input - Equipment'!BS31,2)),"")</f>
        <v/>
      </c>
      <c r="BT121" s="320" t="str">
        <f>IFERROR(IF('Input - Equipment'!$G31=0,"",ROUND('Input - Equipment'!$G31*'Input - Equipment'!BT31,2)),"")</f>
        <v/>
      </c>
      <c r="BU121" s="320" t="str">
        <f>IFERROR(IF('Input - Equipment'!$G31=0,"",ROUND('Input - Equipment'!$G31*'Input - Equipment'!BU31,2)),"")</f>
        <v/>
      </c>
      <c r="BV121" s="320" t="str">
        <f>IFERROR(IF('Input - Equipment'!$G31=0,"",ROUND('Input - Equipment'!$G31*'Input - Equipment'!BV31,2)),"")</f>
        <v/>
      </c>
      <c r="BW121" s="320" t="str">
        <f>IFERROR(IF('Input - Equipment'!$G31=0,"",ROUND('Input - Equipment'!$G31*'Input - Equipment'!BW31,2)),"")</f>
        <v/>
      </c>
      <c r="BX121" s="320" t="str">
        <f>IFERROR(IF('Input - Equipment'!$G31=0,"",ROUND('Input - Equipment'!$G31*'Input - Equipment'!BX31,2)),"")</f>
        <v/>
      </c>
      <c r="BY121" s="320" t="str">
        <f>IFERROR(IF('Input - Equipment'!$G31=0,"",ROUND('Input - Equipment'!$G31*'Input - Equipment'!BY31,2)),"")</f>
        <v/>
      </c>
      <c r="BZ121" s="320" t="str">
        <f>IFERROR(IF('Input - Equipment'!$G31=0,"",ROUND('Input - Equipment'!$G31*'Input - Equipment'!BZ31,2)),"")</f>
        <v/>
      </c>
      <c r="CA121" s="320" t="str">
        <f>IFERROR(IF('Input - Equipment'!$G31=0,"",ROUND('Input - Equipment'!$G31*'Input - Equipment'!CA31,2)),"")</f>
        <v/>
      </c>
      <c r="CB121" s="320" t="str">
        <f>IFERROR(IF('Input - Equipment'!$G31=0,"",ROUND('Input - Equipment'!$G31*'Input - Equipment'!CB31,2)),"")</f>
        <v/>
      </c>
      <c r="CC121" s="320" t="str">
        <f>IFERROR(IF('Input - Equipment'!$G31=0,"",ROUND('Input - Equipment'!$G31*'Input - Equipment'!CC31,2)),"")</f>
        <v/>
      </c>
      <c r="CD121" s="320" t="str">
        <f>IFERROR(IF('Input - Equipment'!$G31=0,"",ROUND('Input - Equipment'!$G31*'Input - Equipment'!CD31,2)),"")</f>
        <v/>
      </c>
      <c r="CE121" s="320" t="str">
        <f>IFERROR(IF('Input - Equipment'!$G31=0,"",ROUND('Input - Equipment'!$G31*'Input - Equipment'!CE31,2)),"")</f>
        <v/>
      </c>
      <c r="CF121" s="320" t="str">
        <f>IFERROR(IF('Input - Equipment'!$G31=0,"",ROUND('Input - Equipment'!$G31*'Input - Equipment'!CF31,2)),"")</f>
        <v/>
      </c>
      <c r="CG121" s="320" t="str">
        <f>IFERROR(IF('Input - Equipment'!$G31=0,"",ROUND('Input - Equipment'!$G31*'Input - Equipment'!CG31,2)),"")</f>
        <v/>
      </c>
      <c r="CH121" s="320" t="str">
        <f>IFERROR(IF('Input - Equipment'!$G31=0,"",ROUND('Input - Equipment'!$G31*'Input - Equipment'!CH31,2)),"")</f>
        <v/>
      </c>
      <c r="CI121" s="320" t="str">
        <f>IFERROR(IF('Input - Equipment'!$G31=0,"",ROUND('Input - Equipment'!$G31*'Input - Equipment'!CI31,2)),"")</f>
        <v/>
      </c>
      <c r="CJ121" s="320" t="str">
        <f>IFERROR(IF('Input - Equipment'!$G31=0,"",ROUND('Input - Equipment'!$G31*'Input - Equipment'!CJ31,2)),"")</f>
        <v/>
      </c>
      <c r="CK121" s="320" t="str">
        <f>IFERROR(IF('Input - Equipment'!$G31=0,"",ROUND('Input - Equipment'!$G31*'Input - Equipment'!CK31,2)),"")</f>
        <v/>
      </c>
      <c r="CL121" s="320" t="str">
        <f>IFERROR(IF('Input - Equipment'!$G31=0,"",ROUND('Input - Equipment'!$G31*'Input - Equipment'!CL31,2)),"")</f>
        <v/>
      </c>
      <c r="CM121" s="320" t="str">
        <f>IFERROR(IF('Input - Equipment'!$G31=0,"",ROUND('Input - Equipment'!$G31*'Input - Equipment'!CM31,2)),"")</f>
        <v/>
      </c>
      <c r="CN121" s="320" t="str">
        <f>IFERROR(IF('Input - Equipment'!$G31=0,"",ROUND('Input - Equipment'!$G31*'Input - Equipment'!CN31,2)),"")</f>
        <v/>
      </c>
      <c r="CO121" s="320" t="str">
        <f>IFERROR(IF('Input - Equipment'!$G31=0,"",ROUND('Input - Equipment'!$G31*'Input - Equipment'!CO31,2)),"")</f>
        <v/>
      </c>
      <c r="CP121" s="320" t="str">
        <f>IFERROR(IF('Input - Equipment'!$G31=0,"",ROUND('Input - Equipment'!$G31*'Input - Equipment'!CP31,2)),"")</f>
        <v/>
      </c>
      <c r="CQ121" s="320" t="str">
        <f>IFERROR(IF('Input - Equipment'!$G31=0,"",ROUND('Input - Equipment'!$G31*'Input - Equipment'!CQ31,2)),"")</f>
        <v/>
      </c>
      <c r="CR121" s="320" t="str">
        <f>IFERROR(IF('Input - Equipment'!$G31=0,"",ROUND('Input - Equipment'!$G31*'Input - Equipment'!CR31,2)),"")</f>
        <v/>
      </c>
      <c r="CS121" s="320" t="str">
        <f>IFERROR(IF('Input - Equipment'!$G31=0,"",ROUND('Input - Equipment'!$G31*'Input - Equipment'!CS31,2)),"")</f>
        <v/>
      </c>
      <c r="CT121" s="320" t="str">
        <f>IFERROR(IF('Input - Equipment'!$G31=0,"",ROUND('Input - Equipment'!$G31*'Input - Equipment'!CT31,2)),"")</f>
        <v/>
      </c>
      <c r="CU121" s="320" t="str">
        <f>IFERROR(IF('Input - Equipment'!$G31=0,"",ROUND('Input - Equipment'!$G31*'Input - Equipment'!CU31,2)),"")</f>
        <v/>
      </c>
      <c r="CV121" s="320" t="str">
        <f>IFERROR(IF('Input - Equipment'!$G31=0,"",ROUND('Input - Equipment'!$G31*'Input - Equipment'!CV31,2)),"")</f>
        <v/>
      </c>
      <c r="CW121" s="320" t="str">
        <f>IFERROR(IF('Input - Equipment'!$G31=0,"",ROUND('Input - Equipment'!$G31*'Input - Equipment'!CW31,2)),"")</f>
        <v/>
      </c>
      <c r="CX121" s="320" t="str">
        <f>IFERROR(IF('Input - Equipment'!$G31=0,"",ROUND('Input - Equipment'!$G31*'Input - Equipment'!CX31,2)),"")</f>
        <v/>
      </c>
      <c r="CY121" s="320" t="str">
        <f>IFERROR(IF('Input - Equipment'!$G31=0,"",ROUND('Input - Equipment'!$G31*'Input - Equipment'!CY31,2)),"")</f>
        <v/>
      </c>
      <c r="CZ121" s="320" t="str">
        <f>IFERROR(IF('Input - Equipment'!$G31=0,"",ROUND('Input - Equipment'!$G31*'Input - Equipment'!CZ31,2)),"")</f>
        <v/>
      </c>
      <c r="DA121" s="320" t="str">
        <f>IFERROR(IF('Input - Equipment'!$G31=0,"",ROUND('Input - Equipment'!$G31*'Input - Equipment'!DA31,2)),"")</f>
        <v/>
      </c>
      <c r="DB121" s="320" t="str">
        <f>IFERROR(IF('Input - Equipment'!$G31=0,"",ROUND('Input - Equipment'!$G31*'Input - Equipment'!DB31,2)),"")</f>
        <v/>
      </c>
      <c r="DC121" s="320" t="str">
        <f>IFERROR(IF('Input - Equipment'!$G31=0,"",ROUND('Input - Equipment'!$G31*'Input - Equipment'!DC31,2)),"")</f>
        <v/>
      </c>
      <c r="DD121" s="320" t="str">
        <f>IFERROR(IF('Input - Equipment'!$G31=0,"",ROUND('Input - Equipment'!$G31*'Input - Equipment'!DD31,2)),"")</f>
        <v/>
      </c>
      <c r="DE121" s="320" t="str">
        <f>IFERROR(IF('Input - Equipment'!$G31=0,"",ROUND('Input - Equipment'!$G31*'Input - Equipment'!DE31,2)),"")</f>
        <v/>
      </c>
      <c r="DF121" s="320" t="str">
        <f>IFERROR(IF('Input - Equipment'!$G31=0,"",ROUND('Input - Equipment'!$G31*'Input - Equipment'!DF31,2)),"")</f>
        <v/>
      </c>
      <c r="DG121" s="320" t="str">
        <f>IFERROR(IF('Input - Equipment'!$G31=0,"",ROUND('Input - Equipment'!$G31*'Input - Equipment'!DG31,2)),"")</f>
        <v/>
      </c>
      <c r="DH121" s="320" t="str">
        <f>IFERROR(IF('Input - Equipment'!$G31=0,"",ROUND('Input - Equipment'!$G31*'Input - Equipment'!DH31,2)),"")</f>
        <v/>
      </c>
      <c r="DI121" s="320" t="str">
        <f>IFERROR(IF('Input - Equipment'!$G31=0,"",ROUND('Input - Equipment'!$G31*'Input - Equipment'!DI31,2)),"")</f>
        <v/>
      </c>
      <c r="DJ121" s="320" t="str">
        <f>IFERROR(IF('Input - Equipment'!$G31=0,"",ROUND('Input - Equipment'!$G31*'Input - Equipment'!DJ31,2)),"")</f>
        <v/>
      </c>
      <c r="DK121" s="320" t="str">
        <f>IFERROR(IF('Input - Equipment'!$G31=0,"",ROUND('Input - Equipment'!$G31*'Input - Equipment'!DK31,2)),"")</f>
        <v/>
      </c>
      <c r="DL121" s="320" t="str">
        <f>IFERROR(IF('Input - Equipment'!$G31=0,"",ROUND('Input - Equipment'!$G31*'Input - Equipment'!DL31,2)),"")</f>
        <v/>
      </c>
      <c r="DM121" s="320" t="str">
        <f>IFERROR(IF('Input - Equipment'!$G31=0,"",ROUND('Input - Equipment'!$G31*'Input - Equipment'!DM31,2)),"")</f>
        <v/>
      </c>
      <c r="DN121" s="320" t="str">
        <f>IFERROR(IF('Input - Equipment'!$G31=0,"",ROUND('Input - Equipment'!$G31*'Input - Equipment'!DN31,2)),"")</f>
        <v/>
      </c>
      <c r="DO121" s="320" t="str">
        <f>IFERROR(IF('Input - Equipment'!$G31=0,"",ROUND('Input - Equipment'!$G31*'Input - Equipment'!DO31,2)),"")</f>
        <v/>
      </c>
      <c r="DP121" s="320" t="str">
        <f>IFERROR(IF('Input - Equipment'!$G31=0,"",ROUND('Input - Equipment'!$G31*'Input - Equipment'!DP31,2)),"")</f>
        <v/>
      </c>
      <c r="DQ121" s="320" t="str">
        <f>IFERROR(IF('Input - Equipment'!$G31=0,"",ROUND('Input - Equipment'!$G31*'Input - Equipment'!DQ31,2)),"")</f>
        <v/>
      </c>
      <c r="DR121" s="320" t="str">
        <f>IFERROR(IF('Input - Equipment'!$G31=0,"",ROUND('Input - Equipment'!$G31*'Input - Equipment'!DR31,2)),"")</f>
        <v/>
      </c>
      <c r="DS121" s="320" t="str">
        <f>IFERROR(IF('Input - Equipment'!$G31=0,"",ROUND('Input - Equipment'!$G31*'Input - Equipment'!DS31,2)),"")</f>
        <v/>
      </c>
      <c r="DT121" s="320" t="str">
        <f>IFERROR(IF('Input - Equipment'!$G31=0,"",ROUND('Input - Equipment'!$G31*'Input - Equipment'!DT31,2)),"")</f>
        <v/>
      </c>
      <c r="DU121" s="320" t="str">
        <f>IFERROR(IF('Input - Equipment'!$G31=0,"",ROUND('Input - Equipment'!$G31*'Input - Equipment'!DU31,2)),"")</f>
        <v/>
      </c>
      <c r="DV121" s="320" t="str">
        <f>IFERROR(IF('Input - Equipment'!$G31=0,"",ROUND('Input - Equipment'!$G31*'Input - Equipment'!DV31,2)),"")</f>
        <v/>
      </c>
      <c r="DW121" s="320" t="str">
        <f>IFERROR(IF('Input - Equipment'!$G31=0,"",ROUND('Input - Equipment'!$G31*'Input - Equipment'!DW31,2)),"")</f>
        <v/>
      </c>
      <c r="DX121" s="320" t="str">
        <f>IFERROR(IF('Input - Equipment'!$G31=0,"",ROUND('Input - Equipment'!$G31*'Input - Equipment'!DX31,2)),"")</f>
        <v/>
      </c>
      <c r="DY121" s="320" t="str">
        <f>IFERROR(IF('Input - Equipment'!$G31=0,"",ROUND('Input - Equipment'!$G31*'Input - Equipment'!DY31,2)),"")</f>
        <v/>
      </c>
      <c r="DZ121" s="320" t="str">
        <f>IFERROR(IF('Input - Equipment'!$G31=0,"",ROUND('Input - Equipment'!$G31*'Input - Equipment'!DZ31,2)),"")</f>
        <v/>
      </c>
      <c r="EA121" s="320" t="str">
        <f>IFERROR(IF('Input - Equipment'!$G31=0,"",ROUND('Input - Equipment'!$G31*'Input - Equipment'!EA31,2)),"")</f>
        <v/>
      </c>
      <c r="EB121" s="320" t="str">
        <f>IFERROR(IF('Input - Equipment'!$G31=0,"",ROUND('Input - Equipment'!$G31*'Input - Equipment'!EB31,2)),"")</f>
        <v/>
      </c>
      <c r="EC121" s="320" t="str">
        <f>IFERROR(IF('Input - Equipment'!$G31=0,"",ROUND('Input - Equipment'!$G31*'Input - Equipment'!EC31,2)),"")</f>
        <v/>
      </c>
      <c r="ED121" s="320" t="str">
        <f>IFERROR(IF('Input - Equipment'!$G31=0,"",ROUND('Input - Equipment'!$G31*'Input - Equipment'!ED31,2)),"")</f>
        <v/>
      </c>
      <c r="EE121" s="320" t="str">
        <f>IFERROR(IF('Input - Equipment'!$G31=0,"",ROUND('Input - Equipment'!$G31*'Input - Equipment'!EE31,2)),"")</f>
        <v/>
      </c>
      <c r="EF121" s="320" t="str">
        <f>IFERROR(IF('Input - Equipment'!$G31=0,"",ROUND('Input - Equipment'!$G31*'Input - Equipment'!EF31,2)),"")</f>
        <v/>
      </c>
      <c r="EG121" s="320" t="str">
        <f>IFERROR(IF('Input - Equipment'!$G31=0,"",ROUND('Input - Equipment'!$G31*'Input - Equipment'!EG31,2)),"")</f>
        <v/>
      </c>
      <c r="EH121" s="320" t="str">
        <f>IFERROR(IF('Input - Equipment'!$G31=0,"",ROUND('Input - Equipment'!$G31*'Input - Equipment'!EH31,2)),"")</f>
        <v/>
      </c>
      <c r="EI121" s="320" t="str">
        <f>IFERROR(IF('Input - Equipment'!$G31=0,"",ROUND('Input - Equipment'!$G31*'Input - Equipment'!EI31,2)),"")</f>
        <v/>
      </c>
      <c r="EJ121" s="320" t="str">
        <f>IFERROR(IF('Input - Equipment'!$G31=0,"",ROUND('Input - Equipment'!$G31*'Input - Equipment'!EJ31,2)),"")</f>
        <v/>
      </c>
      <c r="EK121" s="320" t="str">
        <f>IFERROR(IF('Input - Equipment'!$G31=0,"",ROUND('Input - Equipment'!$G31*'Input - Equipment'!EK31,2)),"")</f>
        <v/>
      </c>
      <c r="EL121" s="320" t="str">
        <f>IFERROR(IF('Input - Equipment'!$G31=0,"",ROUND('Input - Equipment'!$G31*'Input - Equipment'!EL31,2)),"")</f>
        <v/>
      </c>
      <c r="EM121" s="320" t="str">
        <f>IFERROR(IF('Input - Equipment'!$G31=0,"",ROUND('Input - Equipment'!$G31*'Input - Equipment'!EM31,2)),"")</f>
        <v/>
      </c>
      <c r="EN121" s="320" t="str">
        <f>IFERROR(IF('Input - Equipment'!$G31=0,"",ROUND('Input - Equipment'!$G31*'Input - Equipment'!EN31,2)),"")</f>
        <v/>
      </c>
      <c r="EO121" s="320" t="str">
        <f>IFERROR(IF('Input - Equipment'!$G31=0,"",ROUND('Input - Equipment'!$G31*'Input - Equipment'!EO31,2)),"")</f>
        <v/>
      </c>
      <c r="EP121" s="320" t="str">
        <f>IFERROR(IF('Input - Equipment'!$G31=0,"",ROUND('Input - Equipment'!$G31*'Input - Equipment'!EP31,2)),"")</f>
        <v/>
      </c>
      <c r="EQ121" s="320" t="str">
        <f>IFERROR(IF('Input - Equipment'!$G31=0,"",ROUND('Input - Equipment'!$G31*'Input - Equipment'!EQ31,2)),"")</f>
        <v/>
      </c>
      <c r="ER121" s="320" t="str">
        <f>IFERROR(IF('Input - Equipment'!$G31=0,"",ROUND('Input - Equipment'!$G31*'Input - Equipment'!ER31,2)),"")</f>
        <v/>
      </c>
      <c r="ES121" s="320" t="str">
        <f>IFERROR(IF('Input - Equipment'!$G31=0,"",ROUND('Input - Equipment'!$G31*'Input - Equipment'!ES31,2)),"")</f>
        <v/>
      </c>
    </row>
    <row r="122" spans="1:149" s="8" customFormat="1">
      <c r="A122" s="853" t="str">
        <f>IF('Input - Equipment'!B32=0,"",_xlfn.CONCAT('Input - Equipment'!A32,"      /      ",'Input - Equipment'!B32))</f>
        <v/>
      </c>
      <c r="B122" s="854"/>
      <c r="C122" s="869"/>
      <c r="D122" s="334" t="str">
        <f>IF('Input - Equipment'!C32=0,"",'Input - Equipment'!C32)</f>
        <v/>
      </c>
      <c r="E122" s="335" t="str">
        <f>IF('Input - Equipment'!D32=0,"",'Input - Equipment'!D32)</f>
        <v/>
      </c>
      <c r="F122" s="335" t="str">
        <f>IF('Input - Equipment'!F32=0,"",'Input - Equipment'!F32)</f>
        <v/>
      </c>
      <c r="G122" s="336" t="str">
        <f>IF('Input - Equipment'!E32=0,"",'Input - Equipment'!E32)</f>
        <v/>
      </c>
      <c r="H122" s="335" t="str">
        <f>IF('Input - Equipment'!G32=0,"",'Input - Equipment'!G32)</f>
        <v/>
      </c>
      <c r="I122" s="320" t="str">
        <f>IFERROR(IF('Input - Equipment'!$G32=0,"",ROUND('Input - Equipment'!$G32*'Input - Equipment'!I32,2)),"")</f>
        <v/>
      </c>
      <c r="J122" s="320" t="str">
        <f>IFERROR(IF('Input - Equipment'!$G32=0,"",ROUND('Input - Equipment'!$G32*'Input - Equipment'!J32,2)),"")</f>
        <v/>
      </c>
      <c r="K122" s="320" t="str">
        <f>IFERROR(IF('Input - Equipment'!$G32=0,"",ROUND('Input - Equipment'!$G32*'Input - Equipment'!K32,2)),"")</f>
        <v/>
      </c>
      <c r="L122" s="320" t="str">
        <f>IFERROR(IF('Input - Equipment'!$G32=0,"",ROUND('Input - Equipment'!$G32*'Input - Equipment'!L32,2)),"")</f>
        <v/>
      </c>
      <c r="M122" s="320" t="str">
        <f>IFERROR(IF('Input - Equipment'!$G32=0,"",ROUND('Input - Equipment'!$G32*'Input - Equipment'!M32,2)),"")</f>
        <v/>
      </c>
      <c r="N122" s="320" t="str">
        <f>IFERROR(IF('Input - Equipment'!$G32=0,"",ROUND('Input - Equipment'!$G32*'Input - Equipment'!N32,2)),"")</f>
        <v/>
      </c>
      <c r="O122" s="320" t="str">
        <f>IFERROR(IF('Input - Equipment'!$G32=0,"",ROUND('Input - Equipment'!$G32*'Input - Equipment'!O32,2)),"")</f>
        <v/>
      </c>
      <c r="P122" s="320" t="str">
        <f>IFERROR(IF('Input - Equipment'!$G32=0,"",ROUND('Input - Equipment'!$G32*'Input - Equipment'!P32,2)),"")</f>
        <v/>
      </c>
      <c r="Q122" s="320" t="str">
        <f>IFERROR(IF('Input - Equipment'!$G32=0,"",ROUND('Input - Equipment'!$G32*'Input - Equipment'!Q32,2)),"")</f>
        <v/>
      </c>
      <c r="R122" s="320" t="str">
        <f>IFERROR(IF('Input - Equipment'!$G32=0,"",ROUND('Input - Equipment'!$G32*'Input - Equipment'!R32,2)),"")</f>
        <v/>
      </c>
      <c r="S122" s="320" t="str">
        <f>IFERROR(IF('Input - Equipment'!$G32=0,"",ROUND('Input - Equipment'!$G32*'Input - Equipment'!S32,2)),"")</f>
        <v/>
      </c>
      <c r="T122" s="320" t="str">
        <f>IFERROR(IF('Input - Equipment'!$G32=0,"",ROUND('Input - Equipment'!$G32*'Input - Equipment'!T32,2)),"")</f>
        <v/>
      </c>
      <c r="U122" s="320" t="str">
        <f>IFERROR(IF('Input - Equipment'!$G32=0,"",ROUND('Input - Equipment'!$G32*'Input - Equipment'!U32,2)),"")</f>
        <v/>
      </c>
      <c r="V122" s="320" t="str">
        <f>IFERROR(IF('Input - Equipment'!$G32=0,"",ROUND('Input - Equipment'!$G32*'Input - Equipment'!V32,2)),"")</f>
        <v/>
      </c>
      <c r="W122" s="320" t="str">
        <f>IFERROR(IF('Input - Equipment'!$G32=0,"",ROUND('Input - Equipment'!$G32*'Input - Equipment'!W32,2)),"")</f>
        <v/>
      </c>
      <c r="X122" s="320" t="str">
        <f>IFERROR(IF('Input - Equipment'!$G32=0,"",ROUND('Input - Equipment'!$G32*'Input - Equipment'!X32,2)),"")</f>
        <v/>
      </c>
      <c r="Y122" s="320" t="str">
        <f>IFERROR(IF('Input - Equipment'!$G32=0,"",ROUND('Input - Equipment'!$G32*'Input - Equipment'!Y32,2)),"")</f>
        <v/>
      </c>
      <c r="Z122" s="320" t="str">
        <f>IFERROR(IF('Input - Equipment'!$G32=0,"",ROUND('Input - Equipment'!$G32*'Input - Equipment'!Z32,2)),"")</f>
        <v/>
      </c>
      <c r="AA122" s="320" t="str">
        <f>IFERROR(IF('Input - Equipment'!$G32=0,"",ROUND('Input - Equipment'!$G32*'Input - Equipment'!AA32,2)),"")</f>
        <v/>
      </c>
      <c r="AB122" s="320" t="str">
        <f>IFERROR(IF('Input - Equipment'!$G32=0,"",ROUND('Input - Equipment'!$G32*'Input - Equipment'!AB32,2)),"")</f>
        <v/>
      </c>
      <c r="AC122" s="320" t="str">
        <f>IFERROR(IF('Input - Equipment'!$G32=0,"",ROUND('Input - Equipment'!$G32*'Input - Equipment'!AC32,2)),"")</f>
        <v/>
      </c>
      <c r="AD122" s="320" t="str">
        <f>IFERROR(IF('Input - Equipment'!$G32=0,"",ROUND('Input - Equipment'!$G32*'Input - Equipment'!AD32,2)),"")</f>
        <v/>
      </c>
      <c r="AE122" s="320" t="str">
        <f>IFERROR(IF('Input - Equipment'!$G32=0,"",ROUND('Input - Equipment'!$G32*'Input - Equipment'!AE32,2)),"")</f>
        <v/>
      </c>
      <c r="AF122" s="320" t="str">
        <f>IFERROR(IF('Input - Equipment'!$G32=0,"",ROUND('Input - Equipment'!$G32*'Input - Equipment'!AF32,2)),"")</f>
        <v/>
      </c>
      <c r="AG122" s="320" t="str">
        <f>IFERROR(IF('Input - Equipment'!$G32=0,"",ROUND('Input - Equipment'!$G32*'Input - Equipment'!AG32,2)),"")</f>
        <v/>
      </c>
      <c r="AH122" s="320" t="str">
        <f>IFERROR(IF('Input - Equipment'!$G32=0,"",ROUND('Input - Equipment'!$G32*'Input - Equipment'!AH32,2)),"")</f>
        <v/>
      </c>
      <c r="AI122" s="320" t="str">
        <f>IFERROR(IF('Input - Equipment'!$G32=0,"",ROUND('Input - Equipment'!$G32*'Input - Equipment'!AI32,2)),"")</f>
        <v/>
      </c>
      <c r="AJ122" s="320" t="str">
        <f>IFERROR(IF('Input - Equipment'!$G32=0,"",ROUND('Input - Equipment'!$G32*'Input - Equipment'!AJ32,2)),"")</f>
        <v/>
      </c>
      <c r="AK122" s="320" t="str">
        <f>IFERROR(IF('Input - Equipment'!$G32=0,"",ROUND('Input - Equipment'!$G32*'Input - Equipment'!AK32,2)),"")</f>
        <v/>
      </c>
      <c r="AL122" s="320" t="str">
        <f>IFERROR(IF('Input - Equipment'!$G32=0,"",ROUND('Input - Equipment'!$G32*'Input - Equipment'!AL32,2)),"")</f>
        <v/>
      </c>
      <c r="AM122" s="320" t="str">
        <f>IFERROR(IF('Input - Equipment'!$G32=0,"",ROUND('Input - Equipment'!$G32*'Input - Equipment'!AM32,2)),"")</f>
        <v/>
      </c>
      <c r="AN122" s="320" t="str">
        <f>IFERROR(IF('Input - Equipment'!$G32=0,"",ROUND('Input - Equipment'!$G32*'Input - Equipment'!AN32,2)),"")</f>
        <v/>
      </c>
      <c r="AO122" s="320" t="str">
        <f>IFERROR(IF('Input - Equipment'!$G32=0,"",ROUND('Input - Equipment'!$G32*'Input - Equipment'!AO32,2)),"")</f>
        <v/>
      </c>
      <c r="AP122" s="320" t="str">
        <f>IFERROR(IF('Input - Equipment'!$G32=0,"",ROUND('Input - Equipment'!$G32*'Input - Equipment'!AP32,2)),"")</f>
        <v/>
      </c>
      <c r="AQ122" s="320" t="str">
        <f>IFERROR(IF('Input - Equipment'!$G32=0,"",ROUND('Input - Equipment'!$G32*'Input - Equipment'!AQ32,2)),"")</f>
        <v/>
      </c>
      <c r="AR122" s="320" t="str">
        <f>IFERROR(IF('Input - Equipment'!$G32=0,"",ROUND('Input - Equipment'!$G32*'Input - Equipment'!AR32,2)),"")</f>
        <v/>
      </c>
      <c r="AS122" s="320" t="str">
        <f>IFERROR(IF('Input - Equipment'!$G32=0,"",ROUND('Input - Equipment'!$G32*'Input - Equipment'!AS32,2)),"")</f>
        <v/>
      </c>
      <c r="AT122" s="320" t="str">
        <f>IFERROR(IF('Input - Equipment'!$G32=0,"",ROUND('Input - Equipment'!$G32*'Input - Equipment'!AT32,2)),"")</f>
        <v/>
      </c>
      <c r="AU122" s="320" t="str">
        <f>IFERROR(IF('Input - Equipment'!$G32=0,"",ROUND('Input - Equipment'!$G32*'Input - Equipment'!AU32,2)),"")</f>
        <v/>
      </c>
      <c r="AV122" s="320" t="str">
        <f>IFERROR(IF('Input - Equipment'!$G32=0,"",ROUND('Input - Equipment'!$G32*'Input - Equipment'!AV32,2)),"")</f>
        <v/>
      </c>
      <c r="AW122" s="320" t="str">
        <f>IFERROR(IF('Input - Equipment'!$G32=0,"",ROUND('Input - Equipment'!$G32*'Input - Equipment'!AW32,2)),"")</f>
        <v/>
      </c>
      <c r="AX122" s="320" t="str">
        <f>IFERROR(IF('Input - Equipment'!$G32=0,"",ROUND('Input - Equipment'!$G32*'Input - Equipment'!AX32,2)),"")</f>
        <v/>
      </c>
      <c r="AY122" s="320" t="str">
        <f>IFERROR(IF('Input - Equipment'!$G32=0,"",ROUND('Input - Equipment'!$G32*'Input - Equipment'!AY32,2)),"")</f>
        <v/>
      </c>
      <c r="AZ122" s="320" t="str">
        <f>IFERROR(IF('Input - Equipment'!$G32=0,"",ROUND('Input - Equipment'!$G32*'Input - Equipment'!AZ32,2)),"")</f>
        <v/>
      </c>
      <c r="BA122" s="320" t="str">
        <f>IFERROR(IF('Input - Equipment'!$G32=0,"",ROUND('Input - Equipment'!$G32*'Input - Equipment'!BA32,2)),"")</f>
        <v/>
      </c>
      <c r="BB122" s="320" t="str">
        <f>IFERROR(IF('Input - Equipment'!$G32=0,"",ROUND('Input - Equipment'!$G32*'Input - Equipment'!BB32,2)),"")</f>
        <v/>
      </c>
      <c r="BC122" s="320" t="str">
        <f>IFERROR(IF('Input - Equipment'!$G32=0,"",ROUND('Input - Equipment'!$G32*'Input - Equipment'!BC32,2)),"")</f>
        <v/>
      </c>
      <c r="BD122" s="320" t="str">
        <f>IFERROR(IF('Input - Equipment'!$G32=0,"",ROUND('Input - Equipment'!$G32*'Input - Equipment'!BD32,2)),"")</f>
        <v/>
      </c>
      <c r="BE122" s="320" t="str">
        <f>IFERROR(IF('Input - Equipment'!$G32=0,"",ROUND('Input - Equipment'!$G32*'Input - Equipment'!BE32,2)),"")</f>
        <v/>
      </c>
      <c r="BF122" s="320" t="str">
        <f>IFERROR(IF('Input - Equipment'!$G32=0,"",ROUND('Input - Equipment'!$G32*'Input - Equipment'!BF32,2)),"")</f>
        <v/>
      </c>
      <c r="BG122" s="320" t="str">
        <f>IFERROR(IF('Input - Equipment'!$G32=0,"",ROUND('Input - Equipment'!$G32*'Input - Equipment'!BG32,2)),"")</f>
        <v/>
      </c>
      <c r="BH122" s="320" t="str">
        <f>IFERROR(IF('Input - Equipment'!$G32=0,"",ROUND('Input - Equipment'!$G32*'Input - Equipment'!BH32,2)),"")</f>
        <v/>
      </c>
      <c r="BI122" s="320" t="str">
        <f>IFERROR(IF('Input - Equipment'!$G32=0,"",ROUND('Input - Equipment'!$G32*'Input - Equipment'!BI32,2)),"")</f>
        <v/>
      </c>
      <c r="BJ122" s="320" t="str">
        <f>IFERROR(IF('Input - Equipment'!$G32=0,"",ROUND('Input - Equipment'!$G32*'Input - Equipment'!BJ32,2)),"")</f>
        <v/>
      </c>
      <c r="BK122" s="320" t="str">
        <f>IFERROR(IF('Input - Equipment'!$G32=0,"",ROUND('Input - Equipment'!$G32*'Input - Equipment'!BK32,2)),"")</f>
        <v/>
      </c>
      <c r="BL122" s="320" t="str">
        <f>IFERROR(IF('Input - Equipment'!$G32=0,"",ROUND('Input - Equipment'!$G32*'Input - Equipment'!BL32,2)),"")</f>
        <v/>
      </c>
      <c r="BM122" s="320" t="str">
        <f>IFERROR(IF('Input - Equipment'!$G32=0,"",ROUND('Input - Equipment'!$G32*'Input - Equipment'!BM32,2)),"")</f>
        <v/>
      </c>
      <c r="BN122" s="320" t="str">
        <f>IFERROR(IF('Input - Equipment'!$G32=0,"",ROUND('Input - Equipment'!$G32*'Input - Equipment'!BN32,2)),"")</f>
        <v/>
      </c>
      <c r="BO122" s="320" t="str">
        <f>IFERROR(IF('Input - Equipment'!$G32=0,"",ROUND('Input - Equipment'!$G32*'Input - Equipment'!BO32,2)),"")</f>
        <v/>
      </c>
      <c r="BP122" s="320" t="str">
        <f>IFERROR(IF('Input - Equipment'!$G32=0,"",ROUND('Input - Equipment'!$G32*'Input - Equipment'!BP32,2)),"")</f>
        <v/>
      </c>
      <c r="BQ122" s="320" t="str">
        <f>IFERROR(IF('Input - Equipment'!$G32=0,"",ROUND('Input - Equipment'!$G32*'Input - Equipment'!BQ32,2)),"")</f>
        <v/>
      </c>
      <c r="BR122" s="320" t="str">
        <f>IFERROR(IF('Input - Equipment'!$G32=0,"",ROUND('Input - Equipment'!$G32*'Input - Equipment'!BR32,2)),"")</f>
        <v/>
      </c>
      <c r="BS122" s="320" t="str">
        <f>IFERROR(IF('Input - Equipment'!$G32=0,"",ROUND('Input - Equipment'!$G32*'Input - Equipment'!BS32,2)),"")</f>
        <v/>
      </c>
      <c r="BT122" s="320" t="str">
        <f>IFERROR(IF('Input - Equipment'!$G32=0,"",ROUND('Input - Equipment'!$G32*'Input - Equipment'!BT32,2)),"")</f>
        <v/>
      </c>
      <c r="BU122" s="320" t="str">
        <f>IFERROR(IF('Input - Equipment'!$G32=0,"",ROUND('Input - Equipment'!$G32*'Input - Equipment'!BU32,2)),"")</f>
        <v/>
      </c>
      <c r="BV122" s="320" t="str">
        <f>IFERROR(IF('Input - Equipment'!$G32=0,"",ROUND('Input - Equipment'!$G32*'Input - Equipment'!BV32,2)),"")</f>
        <v/>
      </c>
      <c r="BW122" s="320" t="str">
        <f>IFERROR(IF('Input - Equipment'!$G32=0,"",ROUND('Input - Equipment'!$G32*'Input - Equipment'!BW32,2)),"")</f>
        <v/>
      </c>
      <c r="BX122" s="320" t="str">
        <f>IFERROR(IF('Input - Equipment'!$G32=0,"",ROUND('Input - Equipment'!$G32*'Input - Equipment'!BX32,2)),"")</f>
        <v/>
      </c>
      <c r="BY122" s="320" t="str">
        <f>IFERROR(IF('Input - Equipment'!$G32=0,"",ROUND('Input - Equipment'!$G32*'Input - Equipment'!BY32,2)),"")</f>
        <v/>
      </c>
      <c r="BZ122" s="320" t="str">
        <f>IFERROR(IF('Input - Equipment'!$G32=0,"",ROUND('Input - Equipment'!$G32*'Input - Equipment'!BZ32,2)),"")</f>
        <v/>
      </c>
      <c r="CA122" s="320" t="str">
        <f>IFERROR(IF('Input - Equipment'!$G32=0,"",ROUND('Input - Equipment'!$G32*'Input - Equipment'!CA32,2)),"")</f>
        <v/>
      </c>
      <c r="CB122" s="320" t="str">
        <f>IFERROR(IF('Input - Equipment'!$G32=0,"",ROUND('Input - Equipment'!$G32*'Input - Equipment'!CB32,2)),"")</f>
        <v/>
      </c>
      <c r="CC122" s="320" t="str">
        <f>IFERROR(IF('Input - Equipment'!$G32=0,"",ROUND('Input - Equipment'!$G32*'Input - Equipment'!CC32,2)),"")</f>
        <v/>
      </c>
      <c r="CD122" s="320" t="str">
        <f>IFERROR(IF('Input - Equipment'!$G32=0,"",ROUND('Input - Equipment'!$G32*'Input - Equipment'!CD32,2)),"")</f>
        <v/>
      </c>
      <c r="CE122" s="320" t="str">
        <f>IFERROR(IF('Input - Equipment'!$G32=0,"",ROUND('Input - Equipment'!$G32*'Input - Equipment'!CE32,2)),"")</f>
        <v/>
      </c>
      <c r="CF122" s="320" t="str">
        <f>IFERROR(IF('Input - Equipment'!$G32=0,"",ROUND('Input - Equipment'!$G32*'Input - Equipment'!CF32,2)),"")</f>
        <v/>
      </c>
      <c r="CG122" s="320" t="str">
        <f>IFERROR(IF('Input - Equipment'!$G32=0,"",ROUND('Input - Equipment'!$G32*'Input - Equipment'!CG32,2)),"")</f>
        <v/>
      </c>
      <c r="CH122" s="320" t="str">
        <f>IFERROR(IF('Input - Equipment'!$G32=0,"",ROUND('Input - Equipment'!$G32*'Input - Equipment'!CH32,2)),"")</f>
        <v/>
      </c>
      <c r="CI122" s="320" t="str">
        <f>IFERROR(IF('Input - Equipment'!$G32=0,"",ROUND('Input - Equipment'!$G32*'Input - Equipment'!CI32,2)),"")</f>
        <v/>
      </c>
      <c r="CJ122" s="320" t="str">
        <f>IFERROR(IF('Input - Equipment'!$G32=0,"",ROUND('Input - Equipment'!$G32*'Input - Equipment'!CJ32,2)),"")</f>
        <v/>
      </c>
      <c r="CK122" s="320" t="str">
        <f>IFERROR(IF('Input - Equipment'!$G32=0,"",ROUND('Input - Equipment'!$G32*'Input - Equipment'!CK32,2)),"")</f>
        <v/>
      </c>
      <c r="CL122" s="320" t="str">
        <f>IFERROR(IF('Input - Equipment'!$G32=0,"",ROUND('Input - Equipment'!$G32*'Input - Equipment'!CL32,2)),"")</f>
        <v/>
      </c>
      <c r="CM122" s="320" t="str">
        <f>IFERROR(IF('Input - Equipment'!$G32=0,"",ROUND('Input - Equipment'!$G32*'Input - Equipment'!CM32,2)),"")</f>
        <v/>
      </c>
      <c r="CN122" s="320" t="str">
        <f>IFERROR(IF('Input - Equipment'!$G32=0,"",ROUND('Input - Equipment'!$G32*'Input - Equipment'!CN32,2)),"")</f>
        <v/>
      </c>
      <c r="CO122" s="320" t="str">
        <f>IFERROR(IF('Input - Equipment'!$G32=0,"",ROUND('Input - Equipment'!$G32*'Input - Equipment'!CO32,2)),"")</f>
        <v/>
      </c>
      <c r="CP122" s="320" t="str">
        <f>IFERROR(IF('Input - Equipment'!$G32=0,"",ROUND('Input - Equipment'!$G32*'Input - Equipment'!CP32,2)),"")</f>
        <v/>
      </c>
      <c r="CQ122" s="320" t="str">
        <f>IFERROR(IF('Input - Equipment'!$G32=0,"",ROUND('Input - Equipment'!$G32*'Input - Equipment'!CQ32,2)),"")</f>
        <v/>
      </c>
      <c r="CR122" s="320" t="str">
        <f>IFERROR(IF('Input - Equipment'!$G32=0,"",ROUND('Input - Equipment'!$G32*'Input - Equipment'!CR32,2)),"")</f>
        <v/>
      </c>
      <c r="CS122" s="320" t="str">
        <f>IFERROR(IF('Input - Equipment'!$G32=0,"",ROUND('Input - Equipment'!$G32*'Input - Equipment'!CS32,2)),"")</f>
        <v/>
      </c>
      <c r="CT122" s="320" t="str">
        <f>IFERROR(IF('Input - Equipment'!$G32=0,"",ROUND('Input - Equipment'!$G32*'Input - Equipment'!CT32,2)),"")</f>
        <v/>
      </c>
      <c r="CU122" s="320" t="str">
        <f>IFERROR(IF('Input - Equipment'!$G32=0,"",ROUND('Input - Equipment'!$G32*'Input - Equipment'!CU32,2)),"")</f>
        <v/>
      </c>
      <c r="CV122" s="320" t="str">
        <f>IFERROR(IF('Input - Equipment'!$G32=0,"",ROUND('Input - Equipment'!$G32*'Input - Equipment'!CV32,2)),"")</f>
        <v/>
      </c>
      <c r="CW122" s="320" t="str">
        <f>IFERROR(IF('Input - Equipment'!$G32=0,"",ROUND('Input - Equipment'!$G32*'Input - Equipment'!CW32,2)),"")</f>
        <v/>
      </c>
      <c r="CX122" s="320" t="str">
        <f>IFERROR(IF('Input - Equipment'!$G32=0,"",ROUND('Input - Equipment'!$G32*'Input - Equipment'!CX32,2)),"")</f>
        <v/>
      </c>
      <c r="CY122" s="320" t="str">
        <f>IFERROR(IF('Input - Equipment'!$G32=0,"",ROUND('Input - Equipment'!$G32*'Input - Equipment'!CY32,2)),"")</f>
        <v/>
      </c>
      <c r="CZ122" s="320" t="str">
        <f>IFERROR(IF('Input - Equipment'!$G32=0,"",ROUND('Input - Equipment'!$G32*'Input - Equipment'!CZ32,2)),"")</f>
        <v/>
      </c>
      <c r="DA122" s="320" t="str">
        <f>IFERROR(IF('Input - Equipment'!$G32=0,"",ROUND('Input - Equipment'!$G32*'Input - Equipment'!DA32,2)),"")</f>
        <v/>
      </c>
      <c r="DB122" s="320" t="str">
        <f>IFERROR(IF('Input - Equipment'!$G32=0,"",ROUND('Input - Equipment'!$G32*'Input - Equipment'!DB32,2)),"")</f>
        <v/>
      </c>
      <c r="DC122" s="320" t="str">
        <f>IFERROR(IF('Input - Equipment'!$G32=0,"",ROUND('Input - Equipment'!$G32*'Input - Equipment'!DC32,2)),"")</f>
        <v/>
      </c>
      <c r="DD122" s="320" t="str">
        <f>IFERROR(IF('Input - Equipment'!$G32=0,"",ROUND('Input - Equipment'!$G32*'Input - Equipment'!DD32,2)),"")</f>
        <v/>
      </c>
      <c r="DE122" s="320" t="str">
        <f>IFERROR(IF('Input - Equipment'!$G32=0,"",ROUND('Input - Equipment'!$G32*'Input - Equipment'!DE32,2)),"")</f>
        <v/>
      </c>
      <c r="DF122" s="320" t="str">
        <f>IFERROR(IF('Input - Equipment'!$G32=0,"",ROUND('Input - Equipment'!$G32*'Input - Equipment'!DF32,2)),"")</f>
        <v/>
      </c>
      <c r="DG122" s="320" t="str">
        <f>IFERROR(IF('Input - Equipment'!$G32=0,"",ROUND('Input - Equipment'!$G32*'Input - Equipment'!DG32,2)),"")</f>
        <v/>
      </c>
      <c r="DH122" s="320" t="str">
        <f>IFERROR(IF('Input - Equipment'!$G32=0,"",ROUND('Input - Equipment'!$G32*'Input - Equipment'!DH32,2)),"")</f>
        <v/>
      </c>
      <c r="DI122" s="320" t="str">
        <f>IFERROR(IF('Input - Equipment'!$G32=0,"",ROUND('Input - Equipment'!$G32*'Input - Equipment'!DI32,2)),"")</f>
        <v/>
      </c>
      <c r="DJ122" s="320" t="str">
        <f>IFERROR(IF('Input - Equipment'!$G32=0,"",ROUND('Input - Equipment'!$G32*'Input - Equipment'!DJ32,2)),"")</f>
        <v/>
      </c>
      <c r="DK122" s="320" t="str">
        <f>IFERROR(IF('Input - Equipment'!$G32=0,"",ROUND('Input - Equipment'!$G32*'Input - Equipment'!DK32,2)),"")</f>
        <v/>
      </c>
      <c r="DL122" s="320" t="str">
        <f>IFERROR(IF('Input - Equipment'!$G32=0,"",ROUND('Input - Equipment'!$G32*'Input - Equipment'!DL32,2)),"")</f>
        <v/>
      </c>
      <c r="DM122" s="320" t="str">
        <f>IFERROR(IF('Input - Equipment'!$G32=0,"",ROUND('Input - Equipment'!$G32*'Input - Equipment'!DM32,2)),"")</f>
        <v/>
      </c>
      <c r="DN122" s="320" t="str">
        <f>IFERROR(IF('Input - Equipment'!$G32=0,"",ROUND('Input - Equipment'!$G32*'Input - Equipment'!DN32,2)),"")</f>
        <v/>
      </c>
      <c r="DO122" s="320" t="str">
        <f>IFERROR(IF('Input - Equipment'!$G32=0,"",ROUND('Input - Equipment'!$G32*'Input - Equipment'!DO32,2)),"")</f>
        <v/>
      </c>
      <c r="DP122" s="320" t="str">
        <f>IFERROR(IF('Input - Equipment'!$G32=0,"",ROUND('Input - Equipment'!$G32*'Input - Equipment'!DP32,2)),"")</f>
        <v/>
      </c>
      <c r="DQ122" s="320" t="str">
        <f>IFERROR(IF('Input - Equipment'!$G32=0,"",ROUND('Input - Equipment'!$G32*'Input - Equipment'!DQ32,2)),"")</f>
        <v/>
      </c>
      <c r="DR122" s="320" t="str">
        <f>IFERROR(IF('Input - Equipment'!$G32=0,"",ROUND('Input - Equipment'!$G32*'Input - Equipment'!DR32,2)),"")</f>
        <v/>
      </c>
      <c r="DS122" s="320" t="str">
        <f>IFERROR(IF('Input - Equipment'!$G32=0,"",ROUND('Input - Equipment'!$G32*'Input - Equipment'!DS32,2)),"")</f>
        <v/>
      </c>
      <c r="DT122" s="320" t="str">
        <f>IFERROR(IF('Input - Equipment'!$G32=0,"",ROUND('Input - Equipment'!$G32*'Input - Equipment'!DT32,2)),"")</f>
        <v/>
      </c>
      <c r="DU122" s="320" t="str">
        <f>IFERROR(IF('Input - Equipment'!$G32=0,"",ROUND('Input - Equipment'!$G32*'Input - Equipment'!DU32,2)),"")</f>
        <v/>
      </c>
      <c r="DV122" s="320" t="str">
        <f>IFERROR(IF('Input - Equipment'!$G32=0,"",ROUND('Input - Equipment'!$G32*'Input - Equipment'!DV32,2)),"")</f>
        <v/>
      </c>
      <c r="DW122" s="320" t="str">
        <f>IFERROR(IF('Input - Equipment'!$G32=0,"",ROUND('Input - Equipment'!$G32*'Input - Equipment'!DW32,2)),"")</f>
        <v/>
      </c>
      <c r="DX122" s="320" t="str">
        <f>IFERROR(IF('Input - Equipment'!$G32=0,"",ROUND('Input - Equipment'!$G32*'Input - Equipment'!DX32,2)),"")</f>
        <v/>
      </c>
      <c r="DY122" s="320" t="str">
        <f>IFERROR(IF('Input - Equipment'!$G32=0,"",ROUND('Input - Equipment'!$G32*'Input - Equipment'!DY32,2)),"")</f>
        <v/>
      </c>
      <c r="DZ122" s="320" t="str">
        <f>IFERROR(IF('Input - Equipment'!$G32=0,"",ROUND('Input - Equipment'!$G32*'Input - Equipment'!DZ32,2)),"")</f>
        <v/>
      </c>
      <c r="EA122" s="320" t="str">
        <f>IFERROR(IF('Input - Equipment'!$G32=0,"",ROUND('Input - Equipment'!$G32*'Input - Equipment'!EA32,2)),"")</f>
        <v/>
      </c>
      <c r="EB122" s="320" t="str">
        <f>IFERROR(IF('Input - Equipment'!$G32=0,"",ROUND('Input - Equipment'!$G32*'Input - Equipment'!EB32,2)),"")</f>
        <v/>
      </c>
      <c r="EC122" s="320" t="str">
        <f>IFERROR(IF('Input - Equipment'!$G32=0,"",ROUND('Input - Equipment'!$G32*'Input - Equipment'!EC32,2)),"")</f>
        <v/>
      </c>
      <c r="ED122" s="320" t="str">
        <f>IFERROR(IF('Input - Equipment'!$G32=0,"",ROUND('Input - Equipment'!$G32*'Input - Equipment'!ED32,2)),"")</f>
        <v/>
      </c>
      <c r="EE122" s="320" t="str">
        <f>IFERROR(IF('Input - Equipment'!$G32=0,"",ROUND('Input - Equipment'!$G32*'Input - Equipment'!EE32,2)),"")</f>
        <v/>
      </c>
      <c r="EF122" s="320" t="str">
        <f>IFERROR(IF('Input - Equipment'!$G32=0,"",ROUND('Input - Equipment'!$G32*'Input - Equipment'!EF32,2)),"")</f>
        <v/>
      </c>
      <c r="EG122" s="320" t="str">
        <f>IFERROR(IF('Input - Equipment'!$G32=0,"",ROUND('Input - Equipment'!$G32*'Input - Equipment'!EG32,2)),"")</f>
        <v/>
      </c>
      <c r="EH122" s="320" t="str">
        <f>IFERROR(IF('Input - Equipment'!$G32=0,"",ROUND('Input - Equipment'!$G32*'Input - Equipment'!EH32,2)),"")</f>
        <v/>
      </c>
      <c r="EI122" s="320" t="str">
        <f>IFERROR(IF('Input - Equipment'!$G32=0,"",ROUND('Input - Equipment'!$G32*'Input - Equipment'!EI32,2)),"")</f>
        <v/>
      </c>
      <c r="EJ122" s="320" t="str">
        <f>IFERROR(IF('Input - Equipment'!$G32=0,"",ROUND('Input - Equipment'!$G32*'Input - Equipment'!EJ32,2)),"")</f>
        <v/>
      </c>
      <c r="EK122" s="320" t="str">
        <f>IFERROR(IF('Input - Equipment'!$G32=0,"",ROUND('Input - Equipment'!$G32*'Input - Equipment'!EK32,2)),"")</f>
        <v/>
      </c>
      <c r="EL122" s="320" t="str">
        <f>IFERROR(IF('Input - Equipment'!$G32=0,"",ROUND('Input - Equipment'!$G32*'Input - Equipment'!EL32,2)),"")</f>
        <v/>
      </c>
      <c r="EM122" s="320" t="str">
        <f>IFERROR(IF('Input - Equipment'!$G32=0,"",ROUND('Input - Equipment'!$G32*'Input - Equipment'!EM32,2)),"")</f>
        <v/>
      </c>
      <c r="EN122" s="320" t="str">
        <f>IFERROR(IF('Input - Equipment'!$G32=0,"",ROUND('Input - Equipment'!$G32*'Input - Equipment'!EN32,2)),"")</f>
        <v/>
      </c>
      <c r="EO122" s="320" t="str">
        <f>IFERROR(IF('Input - Equipment'!$G32=0,"",ROUND('Input - Equipment'!$G32*'Input - Equipment'!EO32,2)),"")</f>
        <v/>
      </c>
      <c r="EP122" s="320" t="str">
        <f>IFERROR(IF('Input - Equipment'!$G32=0,"",ROUND('Input - Equipment'!$G32*'Input - Equipment'!EP32,2)),"")</f>
        <v/>
      </c>
      <c r="EQ122" s="320" t="str">
        <f>IFERROR(IF('Input - Equipment'!$G32=0,"",ROUND('Input - Equipment'!$G32*'Input - Equipment'!EQ32,2)),"")</f>
        <v/>
      </c>
      <c r="ER122" s="320" t="str">
        <f>IFERROR(IF('Input - Equipment'!$G32=0,"",ROUND('Input - Equipment'!$G32*'Input - Equipment'!ER32,2)),"")</f>
        <v/>
      </c>
      <c r="ES122" s="320" t="str">
        <f>IFERROR(IF('Input - Equipment'!$G32=0,"",ROUND('Input - Equipment'!$G32*'Input - Equipment'!ES32,2)),"")</f>
        <v/>
      </c>
    </row>
    <row r="123" spans="1:149" s="8" customFormat="1">
      <c r="A123" s="853" t="str">
        <f>IF('Input - Equipment'!B33=0,"",_xlfn.CONCAT('Input - Equipment'!A33,"      /      ",'Input - Equipment'!B33))</f>
        <v/>
      </c>
      <c r="B123" s="854"/>
      <c r="C123" s="869"/>
      <c r="D123" s="334" t="str">
        <f>IF('Input - Equipment'!C33=0,"",'Input - Equipment'!C33)</f>
        <v/>
      </c>
      <c r="E123" s="335" t="str">
        <f>IF('Input - Equipment'!D33=0,"",'Input - Equipment'!D33)</f>
        <v/>
      </c>
      <c r="F123" s="335" t="str">
        <f>IF('Input - Equipment'!F33=0,"",'Input - Equipment'!F33)</f>
        <v/>
      </c>
      <c r="G123" s="336" t="str">
        <f>IF('Input - Equipment'!E33=0,"",'Input - Equipment'!E33)</f>
        <v/>
      </c>
      <c r="H123" s="335" t="str">
        <f>IF('Input - Equipment'!G33=0,"",'Input - Equipment'!G33)</f>
        <v/>
      </c>
      <c r="I123" s="320" t="str">
        <f>IFERROR(IF('Input - Equipment'!$G33=0,"",ROUND('Input - Equipment'!$G33*'Input - Equipment'!I33,2)),"")</f>
        <v/>
      </c>
      <c r="J123" s="320" t="str">
        <f>IFERROR(IF('Input - Equipment'!$G33=0,"",ROUND('Input - Equipment'!$G33*'Input - Equipment'!J33,2)),"")</f>
        <v/>
      </c>
      <c r="K123" s="320" t="str">
        <f>IFERROR(IF('Input - Equipment'!$G33=0,"",ROUND('Input - Equipment'!$G33*'Input - Equipment'!K33,2)),"")</f>
        <v/>
      </c>
      <c r="L123" s="320" t="str">
        <f>IFERROR(IF('Input - Equipment'!$G33=0,"",ROUND('Input - Equipment'!$G33*'Input - Equipment'!L33,2)),"")</f>
        <v/>
      </c>
      <c r="M123" s="320" t="str">
        <f>IFERROR(IF('Input - Equipment'!$G33=0,"",ROUND('Input - Equipment'!$G33*'Input - Equipment'!M33,2)),"")</f>
        <v/>
      </c>
      <c r="N123" s="320" t="str">
        <f>IFERROR(IF('Input - Equipment'!$G33=0,"",ROUND('Input - Equipment'!$G33*'Input - Equipment'!N33,2)),"")</f>
        <v/>
      </c>
      <c r="O123" s="320" t="str">
        <f>IFERROR(IF('Input - Equipment'!$G33=0,"",ROUND('Input - Equipment'!$G33*'Input - Equipment'!O33,2)),"")</f>
        <v/>
      </c>
      <c r="P123" s="320" t="str">
        <f>IFERROR(IF('Input - Equipment'!$G33=0,"",ROUND('Input - Equipment'!$G33*'Input - Equipment'!P33,2)),"")</f>
        <v/>
      </c>
      <c r="Q123" s="320" t="str">
        <f>IFERROR(IF('Input - Equipment'!$G33=0,"",ROUND('Input - Equipment'!$G33*'Input - Equipment'!Q33,2)),"")</f>
        <v/>
      </c>
      <c r="R123" s="320" t="str">
        <f>IFERROR(IF('Input - Equipment'!$G33=0,"",ROUND('Input - Equipment'!$G33*'Input - Equipment'!R33,2)),"")</f>
        <v/>
      </c>
      <c r="S123" s="320" t="str">
        <f>IFERROR(IF('Input - Equipment'!$G33=0,"",ROUND('Input - Equipment'!$G33*'Input - Equipment'!S33,2)),"")</f>
        <v/>
      </c>
      <c r="T123" s="320" t="str">
        <f>IFERROR(IF('Input - Equipment'!$G33=0,"",ROUND('Input - Equipment'!$G33*'Input - Equipment'!T33,2)),"")</f>
        <v/>
      </c>
      <c r="U123" s="320" t="str">
        <f>IFERROR(IF('Input - Equipment'!$G33=0,"",ROUND('Input - Equipment'!$G33*'Input - Equipment'!U33,2)),"")</f>
        <v/>
      </c>
      <c r="V123" s="320" t="str">
        <f>IFERROR(IF('Input - Equipment'!$G33=0,"",ROUND('Input - Equipment'!$G33*'Input - Equipment'!V33,2)),"")</f>
        <v/>
      </c>
      <c r="W123" s="320" t="str">
        <f>IFERROR(IF('Input - Equipment'!$G33=0,"",ROUND('Input - Equipment'!$G33*'Input - Equipment'!W33,2)),"")</f>
        <v/>
      </c>
      <c r="X123" s="320" t="str">
        <f>IFERROR(IF('Input - Equipment'!$G33=0,"",ROUND('Input - Equipment'!$G33*'Input - Equipment'!X33,2)),"")</f>
        <v/>
      </c>
      <c r="Y123" s="320" t="str">
        <f>IFERROR(IF('Input - Equipment'!$G33=0,"",ROUND('Input - Equipment'!$G33*'Input - Equipment'!Y33,2)),"")</f>
        <v/>
      </c>
      <c r="Z123" s="320" t="str">
        <f>IFERROR(IF('Input - Equipment'!$G33=0,"",ROUND('Input - Equipment'!$G33*'Input - Equipment'!Z33,2)),"")</f>
        <v/>
      </c>
      <c r="AA123" s="320" t="str">
        <f>IFERROR(IF('Input - Equipment'!$G33=0,"",ROUND('Input - Equipment'!$G33*'Input - Equipment'!AA33,2)),"")</f>
        <v/>
      </c>
      <c r="AB123" s="320" t="str">
        <f>IFERROR(IF('Input - Equipment'!$G33=0,"",ROUND('Input - Equipment'!$G33*'Input - Equipment'!AB33,2)),"")</f>
        <v/>
      </c>
      <c r="AC123" s="320" t="str">
        <f>IFERROR(IF('Input - Equipment'!$G33=0,"",ROUND('Input - Equipment'!$G33*'Input - Equipment'!AC33,2)),"")</f>
        <v/>
      </c>
      <c r="AD123" s="320" t="str">
        <f>IFERROR(IF('Input - Equipment'!$G33=0,"",ROUND('Input - Equipment'!$G33*'Input - Equipment'!AD33,2)),"")</f>
        <v/>
      </c>
      <c r="AE123" s="320" t="str">
        <f>IFERROR(IF('Input - Equipment'!$G33=0,"",ROUND('Input - Equipment'!$G33*'Input - Equipment'!AE33,2)),"")</f>
        <v/>
      </c>
      <c r="AF123" s="320" t="str">
        <f>IFERROR(IF('Input - Equipment'!$G33=0,"",ROUND('Input - Equipment'!$G33*'Input - Equipment'!AF33,2)),"")</f>
        <v/>
      </c>
      <c r="AG123" s="320" t="str">
        <f>IFERROR(IF('Input - Equipment'!$G33=0,"",ROUND('Input - Equipment'!$G33*'Input - Equipment'!AG33,2)),"")</f>
        <v/>
      </c>
      <c r="AH123" s="320" t="str">
        <f>IFERROR(IF('Input - Equipment'!$G33=0,"",ROUND('Input - Equipment'!$G33*'Input - Equipment'!AH33,2)),"")</f>
        <v/>
      </c>
      <c r="AI123" s="320" t="str">
        <f>IFERROR(IF('Input - Equipment'!$G33=0,"",ROUND('Input - Equipment'!$G33*'Input - Equipment'!AI33,2)),"")</f>
        <v/>
      </c>
      <c r="AJ123" s="320" t="str">
        <f>IFERROR(IF('Input - Equipment'!$G33=0,"",ROUND('Input - Equipment'!$G33*'Input - Equipment'!AJ33,2)),"")</f>
        <v/>
      </c>
      <c r="AK123" s="320" t="str">
        <f>IFERROR(IF('Input - Equipment'!$G33=0,"",ROUND('Input - Equipment'!$G33*'Input - Equipment'!AK33,2)),"")</f>
        <v/>
      </c>
      <c r="AL123" s="320" t="str">
        <f>IFERROR(IF('Input - Equipment'!$G33=0,"",ROUND('Input - Equipment'!$G33*'Input - Equipment'!AL33,2)),"")</f>
        <v/>
      </c>
      <c r="AM123" s="320" t="str">
        <f>IFERROR(IF('Input - Equipment'!$G33=0,"",ROUND('Input - Equipment'!$G33*'Input - Equipment'!AM33,2)),"")</f>
        <v/>
      </c>
      <c r="AN123" s="320" t="str">
        <f>IFERROR(IF('Input - Equipment'!$G33=0,"",ROUND('Input - Equipment'!$G33*'Input - Equipment'!AN33,2)),"")</f>
        <v/>
      </c>
      <c r="AO123" s="320" t="str">
        <f>IFERROR(IF('Input - Equipment'!$G33=0,"",ROUND('Input - Equipment'!$G33*'Input - Equipment'!AO33,2)),"")</f>
        <v/>
      </c>
      <c r="AP123" s="320" t="str">
        <f>IFERROR(IF('Input - Equipment'!$G33=0,"",ROUND('Input - Equipment'!$G33*'Input - Equipment'!AP33,2)),"")</f>
        <v/>
      </c>
      <c r="AQ123" s="320" t="str">
        <f>IFERROR(IF('Input - Equipment'!$G33=0,"",ROUND('Input - Equipment'!$G33*'Input - Equipment'!AQ33,2)),"")</f>
        <v/>
      </c>
      <c r="AR123" s="320" t="str">
        <f>IFERROR(IF('Input - Equipment'!$G33=0,"",ROUND('Input - Equipment'!$G33*'Input - Equipment'!AR33,2)),"")</f>
        <v/>
      </c>
      <c r="AS123" s="320" t="str">
        <f>IFERROR(IF('Input - Equipment'!$G33=0,"",ROUND('Input - Equipment'!$G33*'Input - Equipment'!AS33,2)),"")</f>
        <v/>
      </c>
      <c r="AT123" s="320" t="str">
        <f>IFERROR(IF('Input - Equipment'!$G33=0,"",ROUND('Input - Equipment'!$G33*'Input - Equipment'!AT33,2)),"")</f>
        <v/>
      </c>
      <c r="AU123" s="320" t="str">
        <f>IFERROR(IF('Input - Equipment'!$G33=0,"",ROUND('Input - Equipment'!$G33*'Input - Equipment'!AU33,2)),"")</f>
        <v/>
      </c>
      <c r="AV123" s="320" t="str">
        <f>IFERROR(IF('Input - Equipment'!$G33=0,"",ROUND('Input - Equipment'!$G33*'Input - Equipment'!AV33,2)),"")</f>
        <v/>
      </c>
      <c r="AW123" s="320" t="str">
        <f>IFERROR(IF('Input - Equipment'!$G33=0,"",ROUND('Input - Equipment'!$G33*'Input - Equipment'!AW33,2)),"")</f>
        <v/>
      </c>
      <c r="AX123" s="320" t="str">
        <f>IFERROR(IF('Input - Equipment'!$G33=0,"",ROUND('Input - Equipment'!$G33*'Input - Equipment'!AX33,2)),"")</f>
        <v/>
      </c>
      <c r="AY123" s="320" t="str">
        <f>IFERROR(IF('Input - Equipment'!$G33=0,"",ROUND('Input - Equipment'!$G33*'Input - Equipment'!AY33,2)),"")</f>
        <v/>
      </c>
      <c r="AZ123" s="320" t="str">
        <f>IFERROR(IF('Input - Equipment'!$G33=0,"",ROUND('Input - Equipment'!$G33*'Input - Equipment'!AZ33,2)),"")</f>
        <v/>
      </c>
      <c r="BA123" s="320" t="str">
        <f>IFERROR(IF('Input - Equipment'!$G33=0,"",ROUND('Input - Equipment'!$G33*'Input - Equipment'!BA33,2)),"")</f>
        <v/>
      </c>
      <c r="BB123" s="320" t="str">
        <f>IFERROR(IF('Input - Equipment'!$G33=0,"",ROUND('Input - Equipment'!$G33*'Input - Equipment'!BB33,2)),"")</f>
        <v/>
      </c>
      <c r="BC123" s="320" t="str">
        <f>IFERROR(IF('Input - Equipment'!$G33=0,"",ROUND('Input - Equipment'!$G33*'Input - Equipment'!BC33,2)),"")</f>
        <v/>
      </c>
      <c r="BD123" s="320" t="str">
        <f>IFERROR(IF('Input - Equipment'!$G33=0,"",ROUND('Input - Equipment'!$G33*'Input - Equipment'!BD33,2)),"")</f>
        <v/>
      </c>
      <c r="BE123" s="320" t="str">
        <f>IFERROR(IF('Input - Equipment'!$G33=0,"",ROUND('Input - Equipment'!$G33*'Input - Equipment'!BE33,2)),"")</f>
        <v/>
      </c>
      <c r="BF123" s="320" t="str">
        <f>IFERROR(IF('Input - Equipment'!$G33=0,"",ROUND('Input - Equipment'!$G33*'Input - Equipment'!BF33,2)),"")</f>
        <v/>
      </c>
      <c r="BG123" s="320" t="str">
        <f>IFERROR(IF('Input - Equipment'!$G33=0,"",ROUND('Input - Equipment'!$G33*'Input - Equipment'!BG33,2)),"")</f>
        <v/>
      </c>
      <c r="BH123" s="320" t="str">
        <f>IFERROR(IF('Input - Equipment'!$G33=0,"",ROUND('Input - Equipment'!$G33*'Input - Equipment'!BH33,2)),"")</f>
        <v/>
      </c>
      <c r="BI123" s="320" t="str">
        <f>IFERROR(IF('Input - Equipment'!$G33=0,"",ROUND('Input - Equipment'!$G33*'Input - Equipment'!BI33,2)),"")</f>
        <v/>
      </c>
      <c r="BJ123" s="320" t="str">
        <f>IFERROR(IF('Input - Equipment'!$G33=0,"",ROUND('Input - Equipment'!$G33*'Input - Equipment'!BJ33,2)),"")</f>
        <v/>
      </c>
      <c r="BK123" s="320" t="str">
        <f>IFERROR(IF('Input - Equipment'!$G33=0,"",ROUND('Input - Equipment'!$G33*'Input - Equipment'!BK33,2)),"")</f>
        <v/>
      </c>
      <c r="BL123" s="320" t="str">
        <f>IFERROR(IF('Input - Equipment'!$G33=0,"",ROUND('Input - Equipment'!$G33*'Input - Equipment'!BL33,2)),"")</f>
        <v/>
      </c>
      <c r="BM123" s="320" t="str">
        <f>IFERROR(IF('Input - Equipment'!$G33=0,"",ROUND('Input - Equipment'!$G33*'Input - Equipment'!BM33,2)),"")</f>
        <v/>
      </c>
      <c r="BN123" s="320" t="str">
        <f>IFERROR(IF('Input - Equipment'!$G33=0,"",ROUND('Input - Equipment'!$G33*'Input - Equipment'!BN33,2)),"")</f>
        <v/>
      </c>
      <c r="BO123" s="320" t="str">
        <f>IFERROR(IF('Input - Equipment'!$G33=0,"",ROUND('Input - Equipment'!$G33*'Input - Equipment'!BO33,2)),"")</f>
        <v/>
      </c>
      <c r="BP123" s="320" t="str">
        <f>IFERROR(IF('Input - Equipment'!$G33=0,"",ROUND('Input - Equipment'!$G33*'Input - Equipment'!BP33,2)),"")</f>
        <v/>
      </c>
      <c r="BQ123" s="320" t="str">
        <f>IFERROR(IF('Input - Equipment'!$G33=0,"",ROUND('Input - Equipment'!$G33*'Input - Equipment'!BQ33,2)),"")</f>
        <v/>
      </c>
      <c r="BR123" s="320" t="str">
        <f>IFERROR(IF('Input - Equipment'!$G33=0,"",ROUND('Input - Equipment'!$G33*'Input - Equipment'!BR33,2)),"")</f>
        <v/>
      </c>
      <c r="BS123" s="320" t="str">
        <f>IFERROR(IF('Input - Equipment'!$G33=0,"",ROUND('Input - Equipment'!$G33*'Input - Equipment'!BS33,2)),"")</f>
        <v/>
      </c>
      <c r="BT123" s="320" t="str">
        <f>IFERROR(IF('Input - Equipment'!$G33=0,"",ROUND('Input - Equipment'!$G33*'Input - Equipment'!BT33,2)),"")</f>
        <v/>
      </c>
      <c r="BU123" s="320" t="str">
        <f>IFERROR(IF('Input - Equipment'!$G33=0,"",ROUND('Input - Equipment'!$G33*'Input - Equipment'!BU33,2)),"")</f>
        <v/>
      </c>
      <c r="BV123" s="320" t="str">
        <f>IFERROR(IF('Input - Equipment'!$G33=0,"",ROUND('Input - Equipment'!$G33*'Input - Equipment'!BV33,2)),"")</f>
        <v/>
      </c>
      <c r="BW123" s="320" t="str">
        <f>IFERROR(IF('Input - Equipment'!$G33=0,"",ROUND('Input - Equipment'!$G33*'Input - Equipment'!BW33,2)),"")</f>
        <v/>
      </c>
      <c r="BX123" s="320" t="str">
        <f>IFERROR(IF('Input - Equipment'!$G33=0,"",ROUND('Input - Equipment'!$G33*'Input - Equipment'!BX33,2)),"")</f>
        <v/>
      </c>
      <c r="BY123" s="320" t="str">
        <f>IFERROR(IF('Input - Equipment'!$G33=0,"",ROUND('Input - Equipment'!$G33*'Input - Equipment'!BY33,2)),"")</f>
        <v/>
      </c>
      <c r="BZ123" s="320" t="str">
        <f>IFERROR(IF('Input - Equipment'!$G33=0,"",ROUND('Input - Equipment'!$G33*'Input - Equipment'!BZ33,2)),"")</f>
        <v/>
      </c>
      <c r="CA123" s="320" t="str">
        <f>IFERROR(IF('Input - Equipment'!$G33=0,"",ROUND('Input - Equipment'!$G33*'Input - Equipment'!CA33,2)),"")</f>
        <v/>
      </c>
      <c r="CB123" s="320" t="str">
        <f>IFERROR(IF('Input - Equipment'!$G33=0,"",ROUND('Input - Equipment'!$G33*'Input - Equipment'!CB33,2)),"")</f>
        <v/>
      </c>
      <c r="CC123" s="320" t="str">
        <f>IFERROR(IF('Input - Equipment'!$G33=0,"",ROUND('Input - Equipment'!$G33*'Input - Equipment'!CC33,2)),"")</f>
        <v/>
      </c>
      <c r="CD123" s="320" t="str">
        <f>IFERROR(IF('Input - Equipment'!$G33=0,"",ROUND('Input - Equipment'!$G33*'Input - Equipment'!CD33,2)),"")</f>
        <v/>
      </c>
      <c r="CE123" s="320" t="str">
        <f>IFERROR(IF('Input - Equipment'!$G33=0,"",ROUND('Input - Equipment'!$G33*'Input - Equipment'!CE33,2)),"")</f>
        <v/>
      </c>
      <c r="CF123" s="320" t="str">
        <f>IFERROR(IF('Input - Equipment'!$G33=0,"",ROUND('Input - Equipment'!$G33*'Input - Equipment'!CF33,2)),"")</f>
        <v/>
      </c>
      <c r="CG123" s="320" t="str">
        <f>IFERROR(IF('Input - Equipment'!$G33=0,"",ROUND('Input - Equipment'!$G33*'Input - Equipment'!CG33,2)),"")</f>
        <v/>
      </c>
      <c r="CH123" s="320" t="str">
        <f>IFERROR(IF('Input - Equipment'!$G33=0,"",ROUND('Input - Equipment'!$G33*'Input - Equipment'!CH33,2)),"")</f>
        <v/>
      </c>
      <c r="CI123" s="320" t="str">
        <f>IFERROR(IF('Input - Equipment'!$G33=0,"",ROUND('Input - Equipment'!$G33*'Input - Equipment'!CI33,2)),"")</f>
        <v/>
      </c>
      <c r="CJ123" s="320" t="str">
        <f>IFERROR(IF('Input - Equipment'!$G33=0,"",ROUND('Input - Equipment'!$G33*'Input - Equipment'!CJ33,2)),"")</f>
        <v/>
      </c>
      <c r="CK123" s="320" t="str">
        <f>IFERROR(IF('Input - Equipment'!$G33=0,"",ROUND('Input - Equipment'!$G33*'Input - Equipment'!CK33,2)),"")</f>
        <v/>
      </c>
      <c r="CL123" s="320" t="str">
        <f>IFERROR(IF('Input - Equipment'!$G33=0,"",ROUND('Input - Equipment'!$G33*'Input - Equipment'!CL33,2)),"")</f>
        <v/>
      </c>
      <c r="CM123" s="320" t="str">
        <f>IFERROR(IF('Input - Equipment'!$G33=0,"",ROUND('Input - Equipment'!$G33*'Input - Equipment'!CM33,2)),"")</f>
        <v/>
      </c>
      <c r="CN123" s="320" t="str">
        <f>IFERROR(IF('Input - Equipment'!$G33=0,"",ROUND('Input - Equipment'!$G33*'Input - Equipment'!CN33,2)),"")</f>
        <v/>
      </c>
      <c r="CO123" s="320" t="str">
        <f>IFERROR(IF('Input - Equipment'!$G33=0,"",ROUND('Input - Equipment'!$G33*'Input - Equipment'!CO33,2)),"")</f>
        <v/>
      </c>
      <c r="CP123" s="320" t="str">
        <f>IFERROR(IF('Input - Equipment'!$G33=0,"",ROUND('Input - Equipment'!$G33*'Input - Equipment'!CP33,2)),"")</f>
        <v/>
      </c>
      <c r="CQ123" s="320" t="str">
        <f>IFERROR(IF('Input - Equipment'!$G33=0,"",ROUND('Input - Equipment'!$G33*'Input - Equipment'!CQ33,2)),"")</f>
        <v/>
      </c>
      <c r="CR123" s="320" t="str">
        <f>IFERROR(IF('Input - Equipment'!$G33=0,"",ROUND('Input - Equipment'!$G33*'Input - Equipment'!CR33,2)),"")</f>
        <v/>
      </c>
      <c r="CS123" s="320" t="str">
        <f>IFERROR(IF('Input - Equipment'!$G33=0,"",ROUND('Input - Equipment'!$G33*'Input - Equipment'!CS33,2)),"")</f>
        <v/>
      </c>
      <c r="CT123" s="320" t="str">
        <f>IFERROR(IF('Input - Equipment'!$G33=0,"",ROUND('Input - Equipment'!$G33*'Input - Equipment'!CT33,2)),"")</f>
        <v/>
      </c>
      <c r="CU123" s="320" t="str">
        <f>IFERROR(IF('Input - Equipment'!$G33=0,"",ROUND('Input - Equipment'!$G33*'Input - Equipment'!CU33,2)),"")</f>
        <v/>
      </c>
      <c r="CV123" s="320" t="str">
        <f>IFERROR(IF('Input - Equipment'!$G33=0,"",ROUND('Input - Equipment'!$G33*'Input - Equipment'!CV33,2)),"")</f>
        <v/>
      </c>
      <c r="CW123" s="320" t="str">
        <f>IFERROR(IF('Input - Equipment'!$G33=0,"",ROUND('Input - Equipment'!$G33*'Input - Equipment'!CW33,2)),"")</f>
        <v/>
      </c>
      <c r="CX123" s="320" t="str">
        <f>IFERROR(IF('Input - Equipment'!$G33=0,"",ROUND('Input - Equipment'!$G33*'Input - Equipment'!CX33,2)),"")</f>
        <v/>
      </c>
      <c r="CY123" s="320" t="str">
        <f>IFERROR(IF('Input - Equipment'!$G33=0,"",ROUND('Input - Equipment'!$G33*'Input - Equipment'!CY33,2)),"")</f>
        <v/>
      </c>
      <c r="CZ123" s="320" t="str">
        <f>IFERROR(IF('Input - Equipment'!$G33=0,"",ROUND('Input - Equipment'!$G33*'Input - Equipment'!CZ33,2)),"")</f>
        <v/>
      </c>
      <c r="DA123" s="320" t="str">
        <f>IFERROR(IF('Input - Equipment'!$G33=0,"",ROUND('Input - Equipment'!$G33*'Input - Equipment'!DA33,2)),"")</f>
        <v/>
      </c>
      <c r="DB123" s="320" t="str">
        <f>IFERROR(IF('Input - Equipment'!$G33=0,"",ROUND('Input - Equipment'!$G33*'Input - Equipment'!DB33,2)),"")</f>
        <v/>
      </c>
      <c r="DC123" s="320" t="str">
        <f>IFERROR(IF('Input - Equipment'!$G33=0,"",ROUND('Input - Equipment'!$G33*'Input - Equipment'!DC33,2)),"")</f>
        <v/>
      </c>
      <c r="DD123" s="320" t="str">
        <f>IFERROR(IF('Input - Equipment'!$G33=0,"",ROUND('Input - Equipment'!$G33*'Input - Equipment'!DD33,2)),"")</f>
        <v/>
      </c>
      <c r="DE123" s="320" t="str">
        <f>IFERROR(IF('Input - Equipment'!$G33=0,"",ROUND('Input - Equipment'!$G33*'Input - Equipment'!DE33,2)),"")</f>
        <v/>
      </c>
      <c r="DF123" s="320" t="str">
        <f>IFERROR(IF('Input - Equipment'!$G33=0,"",ROUND('Input - Equipment'!$G33*'Input - Equipment'!DF33,2)),"")</f>
        <v/>
      </c>
      <c r="DG123" s="320" t="str">
        <f>IFERROR(IF('Input - Equipment'!$G33=0,"",ROUND('Input - Equipment'!$G33*'Input - Equipment'!DG33,2)),"")</f>
        <v/>
      </c>
      <c r="DH123" s="320" t="str">
        <f>IFERROR(IF('Input - Equipment'!$G33=0,"",ROUND('Input - Equipment'!$G33*'Input - Equipment'!DH33,2)),"")</f>
        <v/>
      </c>
      <c r="DI123" s="320" t="str">
        <f>IFERROR(IF('Input - Equipment'!$G33=0,"",ROUND('Input - Equipment'!$G33*'Input - Equipment'!DI33,2)),"")</f>
        <v/>
      </c>
      <c r="DJ123" s="320" t="str">
        <f>IFERROR(IF('Input - Equipment'!$G33=0,"",ROUND('Input - Equipment'!$G33*'Input - Equipment'!DJ33,2)),"")</f>
        <v/>
      </c>
      <c r="DK123" s="320" t="str">
        <f>IFERROR(IF('Input - Equipment'!$G33=0,"",ROUND('Input - Equipment'!$G33*'Input - Equipment'!DK33,2)),"")</f>
        <v/>
      </c>
      <c r="DL123" s="320" t="str">
        <f>IFERROR(IF('Input - Equipment'!$G33=0,"",ROUND('Input - Equipment'!$G33*'Input - Equipment'!DL33,2)),"")</f>
        <v/>
      </c>
      <c r="DM123" s="320" t="str">
        <f>IFERROR(IF('Input - Equipment'!$G33=0,"",ROUND('Input - Equipment'!$G33*'Input - Equipment'!DM33,2)),"")</f>
        <v/>
      </c>
      <c r="DN123" s="320" t="str">
        <f>IFERROR(IF('Input - Equipment'!$G33=0,"",ROUND('Input - Equipment'!$G33*'Input - Equipment'!DN33,2)),"")</f>
        <v/>
      </c>
      <c r="DO123" s="320" t="str">
        <f>IFERROR(IF('Input - Equipment'!$G33=0,"",ROUND('Input - Equipment'!$G33*'Input - Equipment'!DO33,2)),"")</f>
        <v/>
      </c>
      <c r="DP123" s="320" t="str">
        <f>IFERROR(IF('Input - Equipment'!$G33=0,"",ROUND('Input - Equipment'!$G33*'Input - Equipment'!DP33,2)),"")</f>
        <v/>
      </c>
      <c r="DQ123" s="320" t="str">
        <f>IFERROR(IF('Input - Equipment'!$G33=0,"",ROUND('Input - Equipment'!$G33*'Input - Equipment'!DQ33,2)),"")</f>
        <v/>
      </c>
      <c r="DR123" s="320" t="str">
        <f>IFERROR(IF('Input - Equipment'!$G33=0,"",ROUND('Input - Equipment'!$G33*'Input - Equipment'!DR33,2)),"")</f>
        <v/>
      </c>
      <c r="DS123" s="320" t="str">
        <f>IFERROR(IF('Input - Equipment'!$G33=0,"",ROUND('Input - Equipment'!$G33*'Input - Equipment'!DS33,2)),"")</f>
        <v/>
      </c>
      <c r="DT123" s="320" t="str">
        <f>IFERROR(IF('Input - Equipment'!$G33=0,"",ROUND('Input - Equipment'!$G33*'Input - Equipment'!DT33,2)),"")</f>
        <v/>
      </c>
      <c r="DU123" s="320" t="str">
        <f>IFERROR(IF('Input - Equipment'!$G33=0,"",ROUND('Input - Equipment'!$G33*'Input - Equipment'!DU33,2)),"")</f>
        <v/>
      </c>
      <c r="DV123" s="320" t="str">
        <f>IFERROR(IF('Input - Equipment'!$G33=0,"",ROUND('Input - Equipment'!$G33*'Input - Equipment'!DV33,2)),"")</f>
        <v/>
      </c>
      <c r="DW123" s="320" t="str">
        <f>IFERROR(IF('Input - Equipment'!$G33=0,"",ROUND('Input - Equipment'!$G33*'Input - Equipment'!DW33,2)),"")</f>
        <v/>
      </c>
      <c r="DX123" s="320" t="str">
        <f>IFERROR(IF('Input - Equipment'!$G33=0,"",ROUND('Input - Equipment'!$G33*'Input - Equipment'!DX33,2)),"")</f>
        <v/>
      </c>
      <c r="DY123" s="320" t="str">
        <f>IFERROR(IF('Input - Equipment'!$G33=0,"",ROUND('Input - Equipment'!$G33*'Input - Equipment'!DY33,2)),"")</f>
        <v/>
      </c>
      <c r="DZ123" s="320" t="str">
        <f>IFERROR(IF('Input - Equipment'!$G33=0,"",ROUND('Input - Equipment'!$G33*'Input - Equipment'!DZ33,2)),"")</f>
        <v/>
      </c>
      <c r="EA123" s="320" t="str">
        <f>IFERROR(IF('Input - Equipment'!$G33=0,"",ROUND('Input - Equipment'!$G33*'Input - Equipment'!EA33,2)),"")</f>
        <v/>
      </c>
      <c r="EB123" s="320" t="str">
        <f>IFERROR(IF('Input - Equipment'!$G33=0,"",ROUND('Input - Equipment'!$G33*'Input - Equipment'!EB33,2)),"")</f>
        <v/>
      </c>
      <c r="EC123" s="320" t="str">
        <f>IFERROR(IF('Input - Equipment'!$G33=0,"",ROUND('Input - Equipment'!$G33*'Input - Equipment'!EC33,2)),"")</f>
        <v/>
      </c>
      <c r="ED123" s="320" t="str">
        <f>IFERROR(IF('Input - Equipment'!$G33=0,"",ROUND('Input - Equipment'!$G33*'Input - Equipment'!ED33,2)),"")</f>
        <v/>
      </c>
      <c r="EE123" s="320" t="str">
        <f>IFERROR(IF('Input - Equipment'!$G33=0,"",ROUND('Input - Equipment'!$G33*'Input - Equipment'!EE33,2)),"")</f>
        <v/>
      </c>
      <c r="EF123" s="320" t="str">
        <f>IFERROR(IF('Input - Equipment'!$G33=0,"",ROUND('Input - Equipment'!$G33*'Input - Equipment'!EF33,2)),"")</f>
        <v/>
      </c>
      <c r="EG123" s="320" t="str">
        <f>IFERROR(IF('Input - Equipment'!$G33=0,"",ROUND('Input - Equipment'!$G33*'Input - Equipment'!EG33,2)),"")</f>
        <v/>
      </c>
      <c r="EH123" s="320" t="str">
        <f>IFERROR(IF('Input - Equipment'!$G33=0,"",ROUND('Input - Equipment'!$G33*'Input - Equipment'!EH33,2)),"")</f>
        <v/>
      </c>
      <c r="EI123" s="320" t="str">
        <f>IFERROR(IF('Input - Equipment'!$G33=0,"",ROUND('Input - Equipment'!$G33*'Input - Equipment'!EI33,2)),"")</f>
        <v/>
      </c>
      <c r="EJ123" s="320" t="str">
        <f>IFERROR(IF('Input - Equipment'!$G33=0,"",ROUND('Input - Equipment'!$G33*'Input - Equipment'!EJ33,2)),"")</f>
        <v/>
      </c>
      <c r="EK123" s="320" t="str">
        <f>IFERROR(IF('Input - Equipment'!$G33=0,"",ROUND('Input - Equipment'!$G33*'Input - Equipment'!EK33,2)),"")</f>
        <v/>
      </c>
      <c r="EL123" s="320" t="str">
        <f>IFERROR(IF('Input - Equipment'!$G33=0,"",ROUND('Input - Equipment'!$G33*'Input - Equipment'!EL33,2)),"")</f>
        <v/>
      </c>
      <c r="EM123" s="320" t="str">
        <f>IFERROR(IF('Input - Equipment'!$G33=0,"",ROUND('Input - Equipment'!$G33*'Input - Equipment'!EM33,2)),"")</f>
        <v/>
      </c>
      <c r="EN123" s="320" t="str">
        <f>IFERROR(IF('Input - Equipment'!$G33=0,"",ROUND('Input - Equipment'!$G33*'Input - Equipment'!EN33,2)),"")</f>
        <v/>
      </c>
      <c r="EO123" s="320" t="str">
        <f>IFERROR(IF('Input - Equipment'!$G33=0,"",ROUND('Input - Equipment'!$G33*'Input - Equipment'!EO33,2)),"")</f>
        <v/>
      </c>
      <c r="EP123" s="320" t="str">
        <f>IFERROR(IF('Input - Equipment'!$G33=0,"",ROUND('Input - Equipment'!$G33*'Input - Equipment'!EP33,2)),"")</f>
        <v/>
      </c>
      <c r="EQ123" s="320" t="str">
        <f>IFERROR(IF('Input - Equipment'!$G33=0,"",ROUND('Input - Equipment'!$G33*'Input - Equipment'!EQ33,2)),"")</f>
        <v/>
      </c>
      <c r="ER123" s="320" t="str">
        <f>IFERROR(IF('Input - Equipment'!$G33=0,"",ROUND('Input - Equipment'!$G33*'Input - Equipment'!ER33,2)),"")</f>
        <v/>
      </c>
      <c r="ES123" s="320" t="str">
        <f>IFERROR(IF('Input - Equipment'!$G33=0,"",ROUND('Input - Equipment'!$G33*'Input - Equipment'!ES33,2)),"")</f>
        <v/>
      </c>
    </row>
    <row r="124" spans="1:149" s="8" customFormat="1">
      <c r="A124" s="853" t="str">
        <f>IF('Input - Equipment'!B34=0,"",_xlfn.CONCAT('Input - Equipment'!A34,"      /      ",'Input - Equipment'!B34))</f>
        <v/>
      </c>
      <c r="B124" s="854"/>
      <c r="C124" s="869"/>
      <c r="D124" s="334" t="str">
        <f>IF('Input - Equipment'!C34=0,"",'Input - Equipment'!C34)</f>
        <v/>
      </c>
      <c r="E124" s="335" t="str">
        <f>IF('Input - Equipment'!D34=0,"",'Input - Equipment'!D34)</f>
        <v/>
      </c>
      <c r="F124" s="335" t="str">
        <f>IF('Input - Equipment'!F34=0,"",'Input - Equipment'!F34)</f>
        <v/>
      </c>
      <c r="G124" s="336" t="str">
        <f>IF('Input - Equipment'!E34=0,"",'Input - Equipment'!E34)</f>
        <v/>
      </c>
      <c r="H124" s="335" t="str">
        <f>IF('Input - Equipment'!G34=0,"",'Input - Equipment'!G34)</f>
        <v/>
      </c>
      <c r="I124" s="320" t="str">
        <f>IFERROR(IF('Input - Equipment'!$G34=0,"",ROUND('Input - Equipment'!$G34*'Input - Equipment'!I34,2)),"")</f>
        <v/>
      </c>
      <c r="J124" s="320" t="str">
        <f>IFERROR(IF('Input - Equipment'!$G34=0,"",ROUND('Input - Equipment'!$G34*'Input - Equipment'!J34,2)),"")</f>
        <v/>
      </c>
      <c r="K124" s="320" t="str">
        <f>IFERROR(IF('Input - Equipment'!$G34=0,"",ROUND('Input - Equipment'!$G34*'Input - Equipment'!K34,2)),"")</f>
        <v/>
      </c>
      <c r="L124" s="320" t="str">
        <f>IFERROR(IF('Input - Equipment'!$G34=0,"",ROUND('Input - Equipment'!$G34*'Input - Equipment'!L34,2)),"")</f>
        <v/>
      </c>
      <c r="M124" s="320" t="str">
        <f>IFERROR(IF('Input - Equipment'!$G34=0,"",ROUND('Input - Equipment'!$G34*'Input - Equipment'!M34,2)),"")</f>
        <v/>
      </c>
      <c r="N124" s="320" t="str">
        <f>IFERROR(IF('Input - Equipment'!$G34=0,"",ROUND('Input - Equipment'!$G34*'Input - Equipment'!N34,2)),"")</f>
        <v/>
      </c>
      <c r="O124" s="320" t="str">
        <f>IFERROR(IF('Input - Equipment'!$G34=0,"",ROUND('Input - Equipment'!$G34*'Input - Equipment'!O34,2)),"")</f>
        <v/>
      </c>
      <c r="P124" s="320" t="str">
        <f>IFERROR(IF('Input - Equipment'!$G34=0,"",ROUND('Input - Equipment'!$G34*'Input - Equipment'!P34,2)),"")</f>
        <v/>
      </c>
      <c r="Q124" s="320" t="str">
        <f>IFERROR(IF('Input - Equipment'!$G34=0,"",ROUND('Input - Equipment'!$G34*'Input - Equipment'!Q34,2)),"")</f>
        <v/>
      </c>
      <c r="R124" s="320" t="str">
        <f>IFERROR(IF('Input - Equipment'!$G34=0,"",ROUND('Input - Equipment'!$G34*'Input - Equipment'!R34,2)),"")</f>
        <v/>
      </c>
      <c r="S124" s="320" t="str">
        <f>IFERROR(IF('Input - Equipment'!$G34=0,"",ROUND('Input - Equipment'!$G34*'Input - Equipment'!S34,2)),"")</f>
        <v/>
      </c>
      <c r="T124" s="320" t="str">
        <f>IFERROR(IF('Input - Equipment'!$G34=0,"",ROUND('Input - Equipment'!$G34*'Input - Equipment'!T34,2)),"")</f>
        <v/>
      </c>
      <c r="U124" s="320" t="str">
        <f>IFERROR(IF('Input - Equipment'!$G34=0,"",ROUND('Input - Equipment'!$G34*'Input - Equipment'!U34,2)),"")</f>
        <v/>
      </c>
      <c r="V124" s="320" t="str">
        <f>IFERROR(IF('Input - Equipment'!$G34=0,"",ROUND('Input - Equipment'!$G34*'Input - Equipment'!V34,2)),"")</f>
        <v/>
      </c>
      <c r="W124" s="320" t="str">
        <f>IFERROR(IF('Input - Equipment'!$G34=0,"",ROUND('Input - Equipment'!$G34*'Input - Equipment'!W34,2)),"")</f>
        <v/>
      </c>
      <c r="X124" s="320" t="str">
        <f>IFERROR(IF('Input - Equipment'!$G34=0,"",ROUND('Input - Equipment'!$G34*'Input - Equipment'!X34,2)),"")</f>
        <v/>
      </c>
      <c r="Y124" s="320" t="str">
        <f>IFERROR(IF('Input - Equipment'!$G34=0,"",ROUND('Input - Equipment'!$G34*'Input - Equipment'!Y34,2)),"")</f>
        <v/>
      </c>
      <c r="Z124" s="320" t="str">
        <f>IFERROR(IF('Input - Equipment'!$G34=0,"",ROUND('Input - Equipment'!$G34*'Input - Equipment'!Z34,2)),"")</f>
        <v/>
      </c>
      <c r="AA124" s="320" t="str">
        <f>IFERROR(IF('Input - Equipment'!$G34=0,"",ROUND('Input - Equipment'!$G34*'Input - Equipment'!AA34,2)),"")</f>
        <v/>
      </c>
      <c r="AB124" s="320" t="str">
        <f>IFERROR(IF('Input - Equipment'!$G34=0,"",ROUND('Input - Equipment'!$G34*'Input - Equipment'!AB34,2)),"")</f>
        <v/>
      </c>
      <c r="AC124" s="320" t="str">
        <f>IFERROR(IF('Input - Equipment'!$G34=0,"",ROUND('Input - Equipment'!$G34*'Input - Equipment'!AC34,2)),"")</f>
        <v/>
      </c>
      <c r="AD124" s="320" t="str">
        <f>IFERROR(IF('Input - Equipment'!$G34=0,"",ROUND('Input - Equipment'!$G34*'Input - Equipment'!AD34,2)),"")</f>
        <v/>
      </c>
      <c r="AE124" s="320" t="str">
        <f>IFERROR(IF('Input - Equipment'!$G34=0,"",ROUND('Input - Equipment'!$G34*'Input - Equipment'!AE34,2)),"")</f>
        <v/>
      </c>
      <c r="AF124" s="320" t="str">
        <f>IFERROR(IF('Input - Equipment'!$G34=0,"",ROUND('Input - Equipment'!$G34*'Input - Equipment'!AF34,2)),"")</f>
        <v/>
      </c>
      <c r="AG124" s="320" t="str">
        <f>IFERROR(IF('Input - Equipment'!$G34=0,"",ROUND('Input - Equipment'!$G34*'Input - Equipment'!AG34,2)),"")</f>
        <v/>
      </c>
      <c r="AH124" s="320" t="str">
        <f>IFERROR(IF('Input - Equipment'!$G34=0,"",ROUND('Input - Equipment'!$G34*'Input - Equipment'!AH34,2)),"")</f>
        <v/>
      </c>
      <c r="AI124" s="320" t="str">
        <f>IFERROR(IF('Input - Equipment'!$G34=0,"",ROUND('Input - Equipment'!$G34*'Input - Equipment'!AI34,2)),"")</f>
        <v/>
      </c>
      <c r="AJ124" s="320" t="str">
        <f>IFERROR(IF('Input - Equipment'!$G34=0,"",ROUND('Input - Equipment'!$G34*'Input - Equipment'!AJ34,2)),"")</f>
        <v/>
      </c>
      <c r="AK124" s="320" t="str">
        <f>IFERROR(IF('Input - Equipment'!$G34=0,"",ROUND('Input - Equipment'!$G34*'Input - Equipment'!AK34,2)),"")</f>
        <v/>
      </c>
      <c r="AL124" s="320" t="str">
        <f>IFERROR(IF('Input - Equipment'!$G34=0,"",ROUND('Input - Equipment'!$G34*'Input - Equipment'!AL34,2)),"")</f>
        <v/>
      </c>
      <c r="AM124" s="320" t="str">
        <f>IFERROR(IF('Input - Equipment'!$G34=0,"",ROUND('Input - Equipment'!$G34*'Input - Equipment'!AM34,2)),"")</f>
        <v/>
      </c>
      <c r="AN124" s="320" t="str">
        <f>IFERROR(IF('Input - Equipment'!$G34=0,"",ROUND('Input - Equipment'!$G34*'Input - Equipment'!AN34,2)),"")</f>
        <v/>
      </c>
      <c r="AO124" s="320" t="str">
        <f>IFERROR(IF('Input - Equipment'!$G34=0,"",ROUND('Input - Equipment'!$G34*'Input - Equipment'!AO34,2)),"")</f>
        <v/>
      </c>
      <c r="AP124" s="320" t="str">
        <f>IFERROR(IF('Input - Equipment'!$G34=0,"",ROUND('Input - Equipment'!$G34*'Input - Equipment'!AP34,2)),"")</f>
        <v/>
      </c>
      <c r="AQ124" s="320" t="str">
        <f>IFERROR(IF('Input - Equipment'!$G34=0,"",ROUND('Input - Equipment'!$G34*'Input - Equipment'!AQ34,2)),"")</f>
        <v/>
      </c>
      <c r="AR124" s="320" t="str">
        <f>IFERROR(IF('Input - Equipment'!$G34=0,"",ROUND('Input - Equipment'!$G34*'Input - Equipment'!AR34,2)),"")</f>
        <v/>
      </c>
      <c r="AS124" s="320" t="str">
        <f>IFERROR(IF('Input - Equipment'!$G34=0,"",ROUND('Input - Equipment'!$G34*'Input - Equipment'!AS34,2)),"")</f>
        <v/>
      </c>
      <c r="AT124" s="320" t="str">
        <f>IFERROR(IF('Input - Equipment'!$G34=0,"",ROUND('Input - Equipment'!$G34*'Input - Equipment'!AT34,2)),"")</f>
        <v/>
      </c>
      <c r="AU124" s="320" t="str">
        <f>IFERROR(IF('Input - Equipment'!$G34=0,"",ROUND('Input - Equipment'!$G34*'Input - Equipment'!AU34,2)),"")</f>
        <v/>
      </c>
      <c r="AV124" s="320" t="str">
        <f>IFERROR(IF('Input - Equipment'!$G34=0,"",ROUND('Input - Equipment'!$G34*'Input - Equipment'!AV34,2)),"")</f>
        <v/>
      </c>
      <c r="AW124" s="320" t="str">
        <f>IFERROR(IF('Input - Equipment'!$G34=0,"",ROUND('Input - Equipment'!$G34*'Input - Equipment'!AW34,2)),"")</f>
        <v/>
      </c>
      <c r="AX124" s="320" t="str">
        <f>IFERROR(IF('Input - Equipment'!$G34=0,"",ROUND('Input - Equipment'!$G34*'Input - Equipment'!AX34,2)),"")</f>
        <v/>
      </c>
      <c r="AY124" s="320" t="str">
        <f>IFERROR(IF('Input - Equipment'!$G34=0,"",ROUND('Input - Equipment'!$G34*'Input - Equipment'!AY34,2)),"")</f>
        <v/>
      </c>
      <c r="AZ124" s="320" t="str">
        <f>IFERROR(IF('Input - Equipment'!$G34=0,"",ROUND('Input - Equipment'!$G34*'Input - Equipment'!AZ34,2)),"")</f>
        <v/>
      </c>
      <c r="BA124" s="320" t="str">
        <f>IFERROR(IF('Input - Equipment'!$G34=0,"",ROUND('Input - Equipment'!$G34*'Input - Equipment'!BA34,2)),"")</f>
        <v/>
      </c>
      <c r="BB124" s="320" t="str">
        <f>IFERROR(IF('Input - Equipment'!$G34=0,"",ROUND('Input - Equipment'!$G34*'Input - Equipment'!BB34,2)),"")</f>
        <v/>
      </c>
      <c r="BC124" s="320" t="str">
        <f>IFERROR(IF('Input - Equipment'!$G34=0,"",ROUND('Input - Equipment'!$G34*'Input - Equipment'!BC34,2)),"")</f>
        <v/>
      </c>
      <c r="BD124" s="320" t="str">
        <f>IFERROR(IF('Input - Equipment'!$G34=0,"",ROUND('Input - Equipment'!$G34*'Input - Equipment'!BD34,2)),"")</f>
        <v/>
      </c>
      <c r="BE124" s="320" t="str">
        <f>IFERROR(IF('Input - Equipment'!$G34=0,"",ROUND('Input - Equipment'!$G34*'Input - Equipment'!BE34,2)),"")</f>
        <v/>
      </c>
      <c r="BF124" s="320" t="str">
        <f>IFERROR(IF('Input - Equipment'!$G34=0,"",ROUND('Input - Equipment'!$G34*'Input - Equipment'!BF34,2)),"")</f>
        <v/>
      </c>
      <c r="BG124" s="320" t="str">
        <f>IFERROR(IF('Input - Equipment'!$G34=0,"",ROUND('Input - Equipment'!$G34*'Input - Equipment'!BG34,2)),"")</f>
        <v/>
      </c>
      <c r="BH124" s="320" t="str">
        <f>IFERROR(IF('Input - Equipment'!$G34=0,"",ROUND('Input - Equipment'!$G34*'Input - Equipment'!BH34,2)),"")</f>
        <v/>
      </c>
      <c r="BI124" s="320" t="str">
        <f>IFERROR(IF('Input - Equipment'!$G34=0,"",ROUND('Input - Equipment'!$G34*'Input - Equipment'!BI34,2)),"")</f>
        <v/>
      </c>
      <c r="BJ124" s="320" t="str">
        <f>IFERROR(IF('Input - Equipment'!$G34=0,"",ROUND('Input - Equipment'!$G34*'Input - Equipment'!BJ34,2)),"")</f>
        <v/>
      </c>
      <c r="BK124" s="320" t="str">
        <f>IFERROR(IF('Input - Equipment'!$G34=0,"",ROUND('Input - Equipment'!$G34*'Input - Equipment'!BK34,2)),"")</f>
        <v/>
      </c>
      <c r="BL124" s="320" t="str">
        <f>IFERROR(IF('Input - Equipment'!$G34=0,"",ROUND('Input - Equipment'!$G34*'Input - Equipment'!BL34,2)),"")</f>
        <v/>
      </c>
      <c r="BM124" s="320" t="str">
        <f>IFERROR(IF('Input - Equipment'!$G34=0,"",ROUND('Input - Equipment'!$G34*'Input - Equipment'!BM34,2)),"")</f>
        <v/>
      </c>
      <c r="BN124" s="320" t="str">
        <f>IFERROR(IF('Input - Equipment'!$G34=0,"",ROUND('Input - Equipment'!$G34*'Input - Equipment'!BN34,2)),"")</f>
        <v/>
      </c>
      <c r="BO124" s="320" t="str">
        <f>IFERROR(IF('Input - Equipment'!$G34=0,"",ROUND('Input - Equipment'!$G34*'Input - Equipment'!BO34,2)),"")</f>
        <v/>
      </c>
      <c r="BP124" s="320" t="str">
        <f>IFERROR(IF('Input - Equipment'!$G34=0,"",ROUND('Input - Equipment'!$G34*'Input - Equipment'!BP34,2)),"")</f>
        <v/>
      </c>
      <c r="BQ124" s="320" t="str">
        <f>IFERROR(IF('Input - Equipment'!$G34=0,"",ROUND('Input - Equipment'!$G34*'Input - Equipment'!BQ34,2)),"")</f>
        <v/>
      </c>
      <c r="BR124" s="320" t="str">
        <f>IFERROR(IF('Input - Equipment'!$G34=0,"",ROUND('Input - Equipment'!$G34*'Input - Equipment'!BR34,2)),"")</f>
        <v/>
      </c>
      <c r="BS124" s="320" t="str">
        <f>IFERROR(IF('Input - Equipment'!$G34=0,"",ROUND('Input - Equipment'!$G34*'Input - Equipment'!BS34,2)),"")</f>
        <v/>
      </c>
      <c r="BT124" s="320" t="str">
        <f>IFERROR(IF('Input - Equipment'!$G34=0,"",ROUND('Input - Equipment'!$G34*'Input - Equipment'!BT34,2)),"")</f>
        <v/>
      </c>
      <c r="BU124" s="320" t="str">
        <f>IFERROR(IF('Input - Equipment'!$G34=0,"",ROUND('Input - Equipment'!$G34*'Input - Equipment'!BU34,2)),"")</f>
        <v/>
      </c>
      <c r="BV124" s="320" t="str">
        <f>IFERROR(IF('Input - Equipment'!$G34=0,"",ROUND('Input - Equipment'!$G34*'Input - Equipment'!BV34,2)),"")</f>
        <v/>
      </c>
      <c r="BW124" s="320" t="str">
        <f>IFERROR(IF('Input - Equipment'!$G34=0,"",ROUND('Input - Equipment'!$G34*'Input - Equipment'!BW34,2)),"")</f>
        <v/>
      </c>
      <c r="BX124" s="320" t="str">
        <f>IFERROR(IF('Input - Equipment'!$G34=0,"",ROUND('Input - Equipment'!$G34*'Input - Equipment'!BX34,2)),"")</f>
        <v/>
      </c>
      <c r="BY124" s="320" t="str">
        <f>IFERROR(IF('Input - Equipment'!$G34=0,"",ROUND('Input - Equipment'!$G34*'Input - Equipment'!BY34,2)),"")</f>
        <v/>
      </c>
      <c r="BZ124" s="320" t="str">
        <f>IFERROR(IF('Input - Equipment'!$G34=0,"",ROUND('Input - Equipment'!$G34*'Input - Equipment'!BZ34,2)),"")</f>
        <v/>
      </c>
      <c r="CA124" s="320" t="str">
        <f>IFERROR(IF('Input - Equipment'!$G34=0,"",ROUND('Input - Equipment'!$G34*'Input - Equipment'!CA34,2)),"")</f>
        <v/>
      </c>
      <c r="CB124" s="320" t="str">
        <f>IFERROR(IF('Input - Equipment'!$G34=0,"",ROUND('Input - Equipment'!$G34*'Input - Equipment'!CB34,2)),"")</f>
        <v/>
      </c>
      <c r="CC124" s="320" t="str">
        <f>IFERROR(IF('Input - Equipment'!$G34=0,"",ROUND('Input - Equipment'!$G34*'Input - Equipment'!CC34,2)),"")</f>
        <v/>
      </c>
      <c r="CD124" s="320" t="str">
        <f>IFERROR(IF('Input - Equipment'!$G34=0,"",ROUND('Input - Equipment'!$G34*'Input - Equipment'!CD34,2)),"")</f>
        <v/>
      </c>
      <c r="CE124" s="320" t="str">
        <f>IFERROR(IF('Input - Equipment'!$G34=0,"",ROUND('Input - Equipment'!$G34*'Input - Equipment'!CE34,2)),"")</f>
        <v/>
      </c>
      <c r="CF124" s="320" t="str">
        <f>IFERROR(IF('Input - Equipment'!$G34=0,"",ROUND('Input - Equipment'!$G34*'Input - Equipment'!CF34,2)),"")</f>
        <v/>
      </c>
      <c r="CG124" s="320" t="str">
        <f>IFERROR(IF('Input - Equipment'!$G34=0,"",ROUND('Input - Equipment'!$G34*'Input - Equipment'!CG34,2)),"")</f>
        <v/>
      </c>
      <c r="CH124" s="320" t="str">
        <f>IFERROR(IF('Input - Equipment'!$G34=0,"",ROUND('Input - Equipment'!$G34*'Input - Equipment'!CH34,2)),"")</f>
        <v/>
      </c>
      <c r="CI124" s="320" t="str">
        <f>IFERROR(IF('Input - Equipment'!$G34=0,"",ROUND('Input - Equipment'!$G34*'Input - Equipment'!CI34,2)),"")</f>
        <v/>
      </c>
      <c r="CJ124" s="320" t="str">
        <f>IFERROR(IF('Input - Equipment'!$G34=0,"",ROUND('Input - Equipment'!$G34*'Input - Equipment'!CJ34,2)),"")</f>
        <v/>
      </c>
      <c r="CK124" s="320" t="str">
        <f>IFERROR(IF('Input - Equipment'!$G34=0,"",ROUND('Input - Equipment'!$G34*'Input - Equipment'!CK34,2)),"")</f>
        <v/>
      </c>
      <c r="CL124" s="320" t="str">
        <f>IFERROR(IF('Input - Equipment'!$G34=0,"",ROUND('Input - Equipment'!$G34*'Input - Equipment'!CL34,2)),"")</f>
        <v/>
      </c>
      <c r="CM124" s="320" t="str">
        <f>IFERROR(IF('Input - Equipment'!$G34=0,"",ROUND('Input - Equipment'!$G34*'Input - Equipment'!CM34,2)),"")</f>
        <v/>
      </c>
      <c r="CN124" s="320" t="str">
        <f>IFERROR(IF('Input - Equipment'!$G34=0,"",ROUND('Input - Equipment'!$G34*'Input - Equipment'!CN34,2)),"")</f>
        <v/>
      </c>
      <c r="CO124" s="320" t="str">
        <f>IFERROR(IF('Input - Equipment'!$G34=0,"",ROUND('Input - Equipment'!$G34*'Input - Equipment'!CO34,2)),"")</f>
        <v/>
      </c>
      <c r="CP124" s="320" t="str">
        <f>IFERROR(IF('Input - Equipment'!$G34=0,"",ROUND('Input - Equipment'!$G34*'Input - Equipment'!CP34,2)),"")</f>
        <v/>
      </c>
      <c r="CQ124" s="320" t="str">
        <f>IFERROR(IF('Input - Equipment'!$G34=0,"",ROUND('Input - Equipment'!$G34*'Input - Equipment'!CQ34,2)),"")</f>
        <v/>
      </c>
      <c r="CR124" s="320" t="str">
        <f>IFERROR(IF('Input - Equipment'!$G34=0,"",ROUND('Input - Equipment'!$G34*'Input - Equipment'!CR34,2)),"")</f>
        <v/>
      </c>
      <c r="CS124" s="320" t="str">
        <f>IFERROR(IF('Input - Equipment'!$G34=0,"",ROUND('Input - Equipment'!$G34*'Input - Equipment'!CS34,2)),"")</f>
        <v/>
      </c>
      <c r="CT124" s="320" t="str">
        <f>IFERROR(IF('Input - Equipment'!$G34=0,"",ROUND('Input - Equipment'!$G34*'Input - Equipment'!CT34,2)),"")</f>
        <v/>
      </c>
      <c r="CU124" s="320" t="str">
        <f>IFERROR(IF('Input - Equipment'!$G34=0,"",ROUND('Input - Equipment'!$G34*'Input - Equipment'!CU34,2)),"")</f>
        <v/>
      </c>
      <c r="CV124" s="320" t="str">
        <f>IFERROR(IF('Input - Equipment'!$G34=0,"",ROUND('Input - Equipment'!$G34*'Input - Equipment'!CV34,2)),"")</f>
        <v/>
      </c>
      <c r="CW124" s="320" t="str">
        <f>IFERROR(IF('Input - Equipment'!$G34=0,"",ROUND('Input - Equipment'!$G34*'Input - Equipment'!CW34,2)),"")</f>
        <v/>
      </c>
      <c r="CX124" s="320" t="str">
        <f>IFERROR(IF('Input - Equipment'!$G34=0,"",ROUND('Input - Equipment'!$G34*'Input - Equipment'!CX34,2)),"")</f>
        <v/>
      </c>
      <c r="CY124" s="320" t="str">
        <f>IFERROR(IF('Input - Equipment'!$G34=0,"",ROUND('Input - Equipment'!$G34*'Input - Equipment'!CY34,2)),"")</f>
        <v/>
      </c>
      <c r="CZ124" s="320" t="str">
        <f>IFERROR(IF('Input - Equipment'!$G34=0,"",ROUND('Input - Equipment'!$G34*'Input - Equipment'!CZ34,2)),"")</f>
        <v/>
      </c>
      <c r="DA124" s="320" t="str">
        <f>IFERROR(IF('Input - Equipment'!$G34=0,"",ROUND('Input - Equipment'!$G34*'Input - Equipment'!DA34,2)),"")</f>
        <v/>
      </c>
      <c r="DB124" s="320" t="str">
        <f>IFERROR(IF('Input - Equipment'!$G34=0,"",ROUND('Input - Equipment'!$G34*'Input - Equipment'!DB34,2)),"")</f>
        <v/>
      </c>
      <c r="DC124" s="320" t="str">
        <f>IFERROR(IF('Input - Equipment'!$G34=0,"",ROUND('Input - Equipment'!$G34*'Input - Equipment'!DC34,2)),"")</f>
        <v/>
      </c>
      <c r="DD124" s="320" t="str">
        <f>IFERROR(IF('Input - Equipment'!$G34=0,"",ROUND('Input - Equipment'!$G34*'Input - Equipment'!DD34,2)),"")</f>
        <v/>
      </c>
      <c r="DE124" s="320" t="str">
        <f>IFERROR(IF('Input - Equipment'!$G34=0,"",ROUND('Input - Equipment'!$G34*'Input - Equipment'!DE34,2)),"")</f>
        <v/>
      </c>
      <c r="DF124" s="320" t="str">
        <f>IFERROR(IF('Input - Equipment'!$G34=0,"",ROUND('Input - Equipment'!$G34*'Input - Equipment'!DF34,2)),"")</f>
        <v/>
      </c>
      <c r="DG124" s="320" t="str">
        <f>IFERROR(IF('Input - Equipment'!$G34=0,"",ROUND('Input - Equipment'!$G34*'Input - Equipment'!DG34,2)),"")</f>
        <v/>
      </c>
      <c r="DH124" s="320" t="str">
        <f>IFERROR(IF('Input - Equipment'!$G34=0,"",ROUND('Input - Equipment'!$G34*'Input - Equipment'!DH34,2)),"")</f>
        <v/>
      </c>
      <c r="DI124" s="320" t="str">
        <f>IFERROR(IF('Input - Equipment'!$G34=0,"",ROUND('Input - Equipment'!$G34*'Input - Equipment'!DI34,2)),"")</f>
        <v/>
      </c>
      <c r="DJ124" s="320" t="str">
        <f>IFERROR(IF('Input - Equipment'!$G34=0,"",ROUND('Input - Equipment'!$G34*'Input - Equipment'!DJ34,2)),"")</f>
        <v/>
      </c>
      <c r="DK124" s="320" t="str">
        <f>IFERROR(IF('Input - Equipment'!$G34=0,"",ROUND('Input - Equipment'!$G34*'Input - Equipment'!DK34,2)),"")</f>
        <v/>
      </c>
      <c r="DL124" s="320" t="str">
        <f>IFERROR(IF('Input - Equipment'!$G34=0,"",ROUND('Input - Equipment'!$G34*'Input - Equipment'!DL34,2)),"")</f>
        <v/>
      </c>
      <c r="DM124" s="320" t="str">
        <f>IFERROR(IF('Input - Equipment'!$G34=0,"",ROUND('Input - Equipment'!$G34*'Input - Equipment'!DM34,2)),"")</f>
        <v/>
      </c>
      <c r="DN124" s="320" t="str">
        <f>IFERROR(IF('Input - Equipment'!$G34=0,"",ROUND('Input - Equipment'!$G34*'Input - Equipment'!DN34,2)),"")</f>
        <v/>
      </c>
      <c r="DO124" s="320" t="str">
        <f>IFERROR(IF('Input - Equipment'!$G34=0,"",ROUND('Input - Equipment'!$G34*'Input - Equipment'!DO34,2)),"")</f>
        <v/>
      </c>
      <c r="DP124" s="320" t="str">
        <f>IFERROR(IF('Input - Equipment'!$G34=0,"",ROUND('Input - Equipment'!$G34*'Input - Equipment'!DP34,2)),"")</f>
        <v/>
      </c>
      <c r="DQ124" s="320" t="str">
        <f>IFERROR(IF('Input - Equipment'!$G34=0,"",ROUND('Input - Equipment'!$G34*'Input - Equipment'!DQ34,2)),"")</f>
        <v/>
      </c>
      <c r="DR124" s="320" t="str">
        <f>IFERROR(IF('Input - Equipment'!$G34=0,"",ROUND('Input - Equipment'!$G34*'Input - Equipment'!DR34,2)),"")</f>
        <v/>
      </c>
      <c r="DS124" s="320" t="str">
        <f>IFERROR(IF('Input - Equipment'!$G34=0,"",ROUND('Input - Equipment'!$G34*'Input - Equipment'!DS34,2)),"")</f>
        <v/>
      </c>
      <c r="DT124" s="320" t="str">
        <f>IFERROR(IF('Input - Equipment'!$G34=0,"",ROUND('Input - Equipment'!$G34*'Input - Equipment'!DT34,2)),"")</f>
        <v/>
      </c>
      <c r="DU124" s="320" t="str">
        <f>IFERROR(IF('Input - Equipment'!$G34=0,"",ROUND('Input - Equipment'!$G34*'Input - Equipment'!DU34,2)),"")</f>
        <v/>
      </c>
      <c r="DV124" s="320" t="str">
        <f>IFERROR(IF('Input - Equipment'!$G34=0,"",ROUND('Input - Equipment'!$G34*'Input - Equipment'!DV34,2)),"")</f>
        <v/>
      </c>
      <c r="DW124" s="320" t="str">
        <f>IFERROR(IF('Input - Equipment'!$G34=0,"",ROUND('Input - Equipment'!$G34*'Input - Equipment'!DW34,2)),"")</f>
        <v/>
      </c>
      <c r="DX124" s="320" t="str">
        <f>IFERROR(IF('Input - Equipment'!$G34=0,"",ROUND('Input - Equipment'!$G34*'Input - Equipment'!DX34,2)),"")</f>
        <v/>
      </c>
      <c r="DY124" s="320" t="str">
        <f>IFERROR(IF('Input - Equipment'!$G34=0,"",ROUND('Input - Equipment'!$G34*'Input - Equipment'!DY34,2)),"")</f>
        <v/>
      </c>
      <c r="DZ124" s="320" t="str">
        <f>IFERROR(IF('Input - Equipment'!$G34=0,"",ROUND('Input - Equipment'!$G34*'Input - Equipment'!DZ34,2)),"")</f>
        <v/>
      </c>
      <c r="EA124" s="320" t="str">
        <f>IFERROR(IF('Input - Equipment'!$G34=0,"",ROUND('Input - Equipment'!$G34*'Input - Equipment'!EA34,2)),"")</f>
        <v/>
      </c>
      <c r="EB124" s="320" t="str">
        <f>IFERROR(IF('Input - Equipment'!$G34=0,"",ROUND('Input - Equipment'!$G34*'Input - Equipment'!EB34,2)),"")</f>
        <v/>
      </c>
      <c r="EC124" s="320" t="str">
        <f>IFERROR(IF('Input - Equipment'!$G34=0,"",ROUND('Input - Equipment'!$G34*'Input - Equipment'!EC34,2)),"")</f>
        <v/>
      </c>
      <c r="ED124" s="320" t="str">
        <f>IFERROR(IF('Input - Equipment'!$G34=0,"",ROUND('Input - Equipment'!$G34*'Input - Equipment'!ED34,2)),"")</f>
        <v/>
      </c>
      <c r="EE124" s="320" t="str">
        <f>IFERROR(IF('Input - Equipment'!$G34=0,"",ROUND('Input - Equipment'!$G34*'Input - Equipment'!EE34,2)),"")</f>
        <v/>
      </c>
      <c r="EF124" s="320" t="str">
        <f>IFERROR(IF('Input - Equipment'!$G34=0,"",ROUND('Input - Equipment'!$G34*'Input - Equipment'!EF34,2)),"")</f>
        <v/>
      </c>
      <c r="EG124" s="320" t="str">
        <f>IFERROR(IF('Input - Equipment'!$G34=0,"",ROUND('Input - Equipment'!$G34*'Input - Equipment'!EG34,2)),"")</f>
        <v/>
      </c>
      <c r="EH124" s="320" t="str">
        <f>IFERROR(IF('Input - Equipment'!$G34=0,"",ROUND('Input - Equipment'!$G34*'Input - Equipment'!EH34,2)),"")</f>
        <v/>
      </c>
      <c r="EI124" s="320" t="str">
        <f>IFERROR(IF('Input - Equipment'!$G34=0,"",ROUND('Input - Equipment'!$G34*'Input - Equipment'!EI34,2)),"")</f>
        <v/>
      </c>
      <c r="EJ124" s="320" t="str">
        <f>IFERROR(IF('Input - Equipment'!$G34=0,"",ROUND('Input - Equipment'!$G34*'Input - Equipment'!EJ34,2)),"")</f>
        <v/>
      </c>
      <c r="EK124" s="320" t="str">
        <f>IFERROR(IF('Input - Equipment'!$G34=0,"",ROUND('Input - Equipment'!$G34*'Input - Equipment'!EK34,2)),"")</f>
        <v/>
      </c>
      <c r="EL124" s="320" t="str">
        <f>IFERROR(IF('Input - Equipment'!$G34=0,"",ROUND('Input - Equipment'!$G34*'Input - Equipment'!EL34,2)),"")</f>
        <v/>
      </c>
      <c r="EM124" s="320" t="str">
        <f>IFERROR(IF('Input - Equipment'!$G34=0,"",ROUND('Input - Equipment'!$G34*'Input - Equipment'!EM34,2)),"")</f>
        <v/>
      </c>
      <c r="EN124" s="320" t="str">
        <f>IFERROR(IF('Input - Equipment'!$G34=0,"",ROUND('Input - Equipment'!$G34*'Input - Equipment'!EN34,2)),"")</f>
        <v/>
      </c>
      <c r="EO124" s="320" t="str">
        <f>IFERROR(IF('Input - Equipment'!$G34=0,"",ROUND('Input - Equipment'!$G34*'Input - Equipment'!EO34,2)),"")</f>
        <v/>
      </c>
      <c r="EP124" s="320" t="str">
        <f>IFERROR(IF('Input - Equipment'!$G34=0,"",ROUND('Input - Equipment'!$G34*'Input - Equipment'!EP34,2)),"")</f>
        <v/>
      </c>
      <c r="EQ124" s="320" t="str">
        <f>IFERROR(IF('Input - Equipment'!$G34=0,"",ROUND('Input - Equipment'!$G34*'Input - Equipment'!EQ34,2)),"")</f>
        <v/>
      </c>
      <c r="ER124" s="320" t="str">
        <f>IFERROR(IF('Input - Equipment'!$G34=0,"",ROUND('Input - Equipment'!$G34*'Input - Equipment'!ER34,2)),"")</f>
        <v/>
      </c>
      <c r="ES124" s="320" t="str">
        <f>IFERROR(IF('Input - Equipment'!$G34=0,"",ROUND('Input - Equipment'!$G34*'Input - Equipment'!ES34,2)),"")</f>
        <v/>
      </c>
    </row>
    <row r="125" spans="1:149" s="8" customFormat="1">
      <c r="A125" s="853" t="str">
        <f>IF('Input - Equipment'!B35=0,"",_xlfn.CONCAT('Input - Equipment'!A35,"      /      ",'Input - Equipment'!B35))</f>
        <v/>
      </c>
      <c r="B125" s="854"/>
      <c r="C125" s="869"/>
      <c r="D125" s="334" t="str">
        <f>IF('Input - Equipment'!C35=0,"",'Input - Equipment'!C35)</f>
        <v/>
      </c>
      <c r="E125" s="335" t="str">
        <f>IF('Input - Equipment'!D35=0,"",'Input - Equipment'!D35)</f>
        <v/>
      </c>
      <c r="F125" s="335" t="str">
        <f>IF('Input - Equipment'!F35=0,"",'Input - Equipment'!F35)</f>
        <v/>
      </c>
      <c r="G125" s="336" t="str">
        <f>IF('Input - Equipment'!E35=0,"",'Input - Equipment'!E35)</f>
        <v/>
      </c>
      <c r="H125" s="335" t="str">
        <f>IF('Input - Equipment'!G35=0,"",'Input - Equipment'!G35)</f>
        <v/>
      </c>
      <c r="I125" s="320" t="str">
        <f>IFERROR(IF('Input - Equipment'!$G35=0,"",ROUND('Input - Equipment'!$G35*'Input - Equipment'!I35,2)),"")</f>
        <v/>
      </c>
      <c r="J125" s="320" t="str">
        <f>IFERROR(IF('Input - Equipment'!$G35=0,"",ROUND('Input - Equipment'!$G35*'Input - Equipment'!J35,2)),"")</f>
        <v/>
      </c>
      <c r="K125" s="320" t="str">
        <f>IFERROR(IF('Input - Equipment'!$G35=0,"",ROUND('Input - Equipment'!$G35*'Input - Equipment'!K35,2)),"")</f>
        <v/>
      </c>
      <c r="L125" s="320" t="str">
        <f>IFERROR(IF('Input - Equipment'!$G35=0,"",ROUND('Input - Equipment'!$G35*'Input - Equipment'!L35,2)),"")</f>
        <v/>
      </c>
      <c r="M125" s="320" t="str">
        <f>IFERROR(IF('Input - Equipment'!$G35=0,"",ROUND('Input - Equipment'!$G35*'Input - Equipment'!M35,2)),"")</f>
        <v/>
      </c>
      <c r="N125" s="320" t="str">
        <f>IFERROR(IF('Input - Equipment'!$G35=0,"",ROUND('Input - Equipment'!$G35*'Input - Equipment'!N35,2)),"")</f>
        <v/>
      </c>
      <c r="O125" s="320" t="str">
        <f>IFERROR(IF('Input - Equipment'!$G35=0,"",ROUND('Input - Equipment'!$G35*'Input - Equipment'!O35,2)),"")</f>
        <v/>
      </c>
      <c r="P125" s="320" t="str">
        <f>IFERROR(IF('Input - Equipment'!$G35=0,"",ROUND('Input - Equipment'!$G35*'Input - Equipment'!P35,2)),"")</f>
        <v/>
      </c>
      <c r="Q125" s="320" t="str">
        <f>IFERROR(IF('Input - Equipment'!$G35=0,"",ROUND('Input - Equipment'!$G35*'Input - Equipment'!Q35,2)),"")</f>
        <v/>
      </c>
      <c r="R125" s="320" t="str">
        <f>IFERROR(IF('Input - Equipment'!$G35=0,"",ROUND('Input - Equipment'!$G35*'Input - Equipment'!R35,2)),"")</f>
        <v/>
      </c>
      <c r="S125" s="320" t="str">
        <f>IFERROR(IF('Input - Equipment'!$G35=0,"",ROUND('Input - Equipment'!$G35*'Input - Equipment'!S35,2)),"")</f>
        <v/>
      </c>
      <c r="T125" s="320" t="str">
        <f>IFERROR(IF('Input - Equipment'!$G35=0,"",ROUND('Input - Equipment'!$G35*'Input - Equipment'!T35,2)),"")</f>
        <v/>
      </c>
      <c r="U125" s="320" t="str">
        <f>IFERROR(IF('Input - Equipment'!$G35=0,"",ROUND('Input - Equipment'!$G35*'Input - Equipment'!U35,2)),"")</f>
        <v/>
      </c>
      <c r="V125" s="320" t="str">
        <f>IFERROR(IF('Input - Equipment'!$G35=0,"",ROUND('Input - Equipment'!$G35*'Input - Equipment'!V35,2)),"")</f>
        <v/>
      </c>
      <c r="W125" s="320" t="str">
        <f>IFERROR(IF('Input - Equipment'!$G35=0,"",ROUND('Input - Equipment'!$G35*'Input - Equipment'!W35,2)),"")</f>
        <v/>
      </c>
      <c r="X125" s="320" t="str">
        <f>IFERROR(IF('Input - Equipment'!$G35=0,"",ROUND('Input - Equipment'!$G35*'Input - Equipment'!X35,2)),"")</f>
        <v/>
      </c>
      <c r="Y125" s="320" t="str">
        <f>IFERROR(IF('Input - Equipment'!$G35=0,"",ROUND('Input - Equipment'!$G35*'Input - Equipment'!Y35,2)),"")</f>
        <v/>
      </c>
      <c r="Z125" s="320" t="str">
        <f>IFERROR(IF('Input - Equipment'!$G35=0,"",ROUND('Input - Equipment'!$G35*'Input - Equipment'!Z35,2)),"")</f>
        <v/>
      </c>
      <c r="AA125" s="320" t="str">
        <f>IFERROR(IF('Input - Equipment'!$G35=0,"",ROUND('Input - Equipment'!$G35*'Input - Equipment'!AA35,2)),"")</f>
        <v/>
      </c>
      <c r="AB125" s="320" t="str">
        <f>IFERROR(IF('Input - Equipment'!$G35=0,"",ROUND('Input - Equipment'!$G35*'Input - Equipment'!AB35,2)),"")</f>
        <v/>
      </c>
      <c r="AC125" s="320" t="str">
        <f>IFERROR(IF('Input - Equipment'!$G35=0,"",ROUND('Input - Equipment'!$G35*'Input - Equipment'!AC35,2)),"")</f>
        <v/>
      </c>
      <c r="AD125" s="320" t="str">
        <f>IFERROR(IF('Input - Equipment'!$G35=0,"",ROUND('Input - Equipment'!$G35*'Input - Equipment'!AD35,2)),"")</f>
        <v/>
      </c>
      <c r="AE125" s="320" t="str">
        <f>IFERROR(IF('Input - Equipment'!$G35=0,"",ROUND('Input - Equipment'!$G35*'Input - Equipment'!AE35,2)),"")</f>
        <v/>
      </c>
      <c r="AF125" s="320" t="str">
        <f>IFERROR(IF('Input - Equipment'!$G35=0,"",ROUND('Input - Equipment'!$G35*'Input - Equipment'!AF35,2)),"")</f>
        <v/>
      </c>
      <c r="AG125" s="320" t="str">
        <f>IFERROR(IF('Input - Equipment'!$G35=0,"",ROUND('Input - Equipment'!$G35*'Input - Equipment'!AG35,2)),"")</f>
        <v/>
      </c>
      <c r="AH125" s="320" t="str">
        <f>IFERROR(IF('Input - Equipment'!$G35=0,"",ROUND('Input - Equipment'!$G35*'Input - Equipment'!AH35,2)),"")</f>
        <v/>
      </c>
      <c r="AI125" s="320" t="str">
        <f>IFERROR(IF('Input - Equipment'!$G35=0,"",ROUND('Input - Equipment'!$G35*'Input - Equipment'!AI35,2)),"")</f>
        <v/>
      </c>
      <c r="AJ125" s="320" t="str">
        <f>IFERROR(IF('Input - Equipment'!$G35=0,"",ROUND('Input - Equipment'!$G35*'Input - Equipment'!AJ35,2)),"")</f>
        <v/>
      </c>
      <c r="AK125" s="320" t="str">
        <f>IFERROR(IF('Input - Equipment'!$G35=0,"",ROUND('Input - Equipment'!$G35*'Input - Equipment'!AK35,2)),"")</f>
        <v/>
      </c>
      <c r="AL125" s="320" t="str">
        <f>IFERROR(IF('Input - Equipment'!$G35=0,"",ROUND('Input - Equipment'!$G35*'Input - Equipment'!AL35,2)),"")</f>
        <v/>
      </c>
      <c r="AM125" s="320" t="str">
        <f>IFERROR(IF('Input - Equipment'!$G35=0,"",ROUND('Input - Equipment'!$G35*'Input - Equipment'!AM35,2)),"")</f>
        <v/>
      </c>
      <c r="AN125" s="320" t="str">
        <f>IFERROR(IF('Input - Equipment'!$G35=0,"",ROUND('Input - Equipment'!$G35*'Input - Equipment'!AN35,2)),"")</f>
        <v/>
      </c>
      <c r="AO125" s="320" t="str">
        <f>IFERROR(IF('Input - Equipment'!$G35=0,"",ROUND('Input - Equipment'!$G35*'Input - Equipment'!AO35,2)),"")</f>
        <v/>
      </c>
      <c r="AP125" s="320" t="str">
        <f>IFERROR(IF('Input - Equipment'!$G35=0,"",ROUND('Input - Equipment'!$G35*'Input - Equipment'!AP35,2)),"")</f>
        <v/>
      </c>
      <c r="AQ125" s="320" t="str">
        <f>IFERROR(IF('Input - Equipment'!$G35=0,"",ROUND('Input - Equipment'!$G35*'Input - Equipment'!AQ35,2)),"")</f>
        <v/>
      </c>
      <c r="AR125" s="320" t="str">
        <f>IFERROR(IF('Input - Equipment'!$G35=0,"",ROUND('Input - Equipment'!$G35*'Input - Equipment'!AR35,2)),"")</f>
        <v/>
      </c>
      <c r="AS125" s="320" t="str">
        <f>IFERROR(IF('Input - Equipment'!$G35=0,"",ROUND('Input - Equipment'!$G35*'Input - Equipment'!AS35,2)),"")</f>
        <v/>
      </c>
      <c r="AT125" s="320" t="str">
        <f>IFERROR(IF('Input - Equipment'!$G35=0,"",ROUND('Input - Equipment'!$G35*'Input - Equipment'!AT35,2)),"")</f>
        <v/>
      </c>
      <c r="AU125" s="320" t="str">
        <f>IFERROR(IF('Input - Equipment'!$G35=0,"",ROUND('Input - Equipment'!$G35*'Input - Equipment'!AU35,2)),"")</f>
        <v/>
      </c>
      <c r="AV125" s="320" t="str">
        <f>IFERROR(IF('Input - Equipment'!$G35=0,"",ROUND('Input - Equipment'!$G35*'Input - Equipment'!AV35,2)),"")</f>
        <v/>
      </c>
      <c r="AW125" s="320" t="str">
        <f>IFERROR(IF('Input - Equipment'!$G35=0,"",ROUND('Input - Equipment'!$G35*'Input - Equipment'!AW35,2)),"")</f>
        <v/>
      </c>
      <c r="AX125" s="320" t="str">
        <f>IFERROR(IF('Input - Equipment'!$G35=0,"",ROUND('Input - Equipment'!$G35*'Input - Equipment'!AX35,2)),"")</f>
        <v/>
      </c>
      <c r="AY125" s="320" t="str">
        <f>IFERROR(IF('Input - Equipment'!$G35=0,"",ROUND('Input - Equipment'!$G35*'Input - Equipment'!AY35,2)),"")</f>
        <v/>
      </c>
      <c r="AZ125" s="320" t="str">
        <f>IFERROR(IF('Input - Equipment'!$G35=0,"",ROUND('Input - Equipment'!$G35*'Input - Equipment'!AZ35,2)),"")</f>
        <v/>
      </c>
      <c r="BA125" s="320" t="str">
        <f>IFERROR(IF('Input - Equipment'!$G35=0,"",ROUND('Input - Equipment'!$G35*'Input - Equipment'!BA35,2)),"")</f>
        <v/>
      </c>
      <c r="BB125" s="320" t="str">
        <f>IFERROR(IF('Input - Equipment'!$G35=0,"",ROUND('Input - Equipment'!$G35*'Input - Equipment'!BB35,2)),"")</f>
        <v/>
      </c>
      <c r="BC125" s="320" t="str">
        <f>IFERROR(IF('Input - Equipment'!$G35=0,"",ROUND('Input - Equipment'!$G35*'Input - Equipment'!BC35,2)),"")</f>
        <v/>
      </c>
      <c r="BD125" s="320" t="str">
        <f>IFERROR(IF('Input - Equipment'!$G35=0,"",ROUND('Input - Equipment'!$G35*'Input - Equipment'!BD35,2)),"")</f>
        <v/>
      </c>
      <c r="BE125" s="320" t="str">
        <f>IFERROR(IF('Input - Equipment'!$G35=0,"",ROUND('Input - Equipment'!$G35*'Input - Equipment'!BE35,2)),"")</f>
        <v/>
      </c>
      <c r="BF125" s="320" t="str">
        <f>IFERROR(IF('Input - Equipment'!$G35=0,"",ROUND('Input - Equipment'!$G35*'Input - Equipment'!BF35,2)),"")</f>
        <v/>
      </c>
      <c r="BG125" s="320" t="str">
        <f>IFERROR(IF('Input - Equipment'!$G35=0,"",ROUND('Input - Equipment'!$G35*'Input - Equipment'!BG35,2)),"")</f>
        <v/>
      </c>
      <c r="BH125" s="320" t="str">
        <f>IFERROR(IF('Input - Equipment'!$G35=0,"",ROUND('Input - Equipment'!$G35*'Input - Equipment'!BH35,2)),"")</f>
        <v/>
      </c>
      <c r="BI125" s="320" t="str">
        <f>IFERROR(IF('Input - Equipment'!$G35=0,"",ROUND('Input - Equipment'!$G35*'Input - Equipment'!BI35,2)),"")</f>
        <v/>
      </c>
      <c r="BJ125" s="320" t="str">
        <f>IFERROR(IF('Input - Equipment'!$G35=0,"",ROUND('Input - Equipment'!$G35*'Input - Equipment'!BJ35,2)),"")</f>
        <v/>
      </c>
      <c r="BK125" s="320" t="str">
        <f>IFERROR(IF('Input - Equipment'!$G35=0,"",ROUND('Input - Equipment'!$G35*'Input - Equipment'!BK35,2)),"")</f>
        <v/>
      </c>
      <c r="BL125" s="320" t="str">
        <f>IFERROR(IF('Input - Equipment'!$G35=0,"",ROUND('Input - Equipment'!$G35*'Input - Equipment'!BL35,2)),"")</f>
        <v/>
      </c>
      <c r="BM125" s="320" t="str">
        <f>IFERROR(IF('Input - Equipment'!$G35=0,"",ROUND('Input - Equipment'!$G35*'Input - Equipment'!BM35,2)),"")</f>
        <v/>
      </c>
      <c r="BN125" s="320" t="str">
        <f>IFERROR(IF('Input - Equipment'!$G35=0,"",ROUND('Input - Equipment'!$G35*'Input - Equipment'!BN35,2)),"")</f>
        <v/>
      </c>
      <c r="BO125" s="320" t="str">
        <f>IFERROR(IF('Input - Equipment'!$G35=0,"",ROUND('Input - Equipment'!$G35*'Input - Equipment'!BO35,2)),"")</f>
        <v/>
      </c>
      <c r="BP125" s="320" t="str">
        <f>IFERROR(IF('Input - Equipment'!$G35=0,"",ROUND('Input - Equipment'!$G35*'Input - Equipment'!BP35,2)),"")</f>
        <v/>
      </c>
      <c r="BQ125" s="320" t="str">
        <f>IFERROR(IF('Input - Equipment'!$G35=0,"",ROUND('Input - Equipment'!$G35*'Input - Equipment'!BQ35,2)),"")</f>
        <v/>
      </c>
      <c r="BR125" s="320" t="str">
        <f>IFERROR(IF('Input - Equipment'!$G35=0,"",ROUND('Input - Equipment'!$G35*'Input - Equipment'!BR35,2)),"")</f>
        <v/>
      </c>
      <c r="BS125" s="320" t="str">
        <f>IFERROR(IF('Input - Equipment'!$G35=0,"",ROUND('Input - Equipment'!$G35*'Input - Equipment'!BS35,2)),"")</f>
        <v/>
      </c>
      <c r="BT125" s="320" t="str">
        <f>IFERROR(IF('Input - Equipment'!$G35=0,"",ROUND('Input - Equipment'!$G35*'Input - Equipment'!BT35,2)),"")</f>
        <v/>
      </c>
      <c r="BU125" s="320" t="str">
        <f>IFERROR(IF('Input - Equipment'!$G35=0,"",ROUND('Input - Equipment'!$G35*'Input - Equipment'!BU35,2)),"")</f>
        <v/>
      </c>
      <c r="BV125" s="320" t="str">
        <f>IFERROR(IF('Input - Equipment'!$G35=0,"",ROUND('Input - Equipment'!$G35*'Input - Equipment'!BV35,2)),"")</f>
        <v/>
      </c>
      <c r="BW125" s="320" t="str">
        <f>IFERROR(IF('Input - Equipment'!$G35=0,"",ROUND('Input - Equipment'!$G35*'Input - Equipment'!BW35,2)),"")</f>
        <v/>
      </c>
      <c r="BX125" s="320" t="str">
        <f>IFERROR(IF('Input - Equipment'!$G35=0,"",ROUND('Input - Equipment'!$G35*'Input - Equipment'!BX35,2)),"")</f>
        <v/>
      </c>
      <c r="BY125" s="320" t="str">
        <f>IFERROR(IF('Input - Equipment'!$G35=0,"",ROUND('Input - Equipment'!$G35*'Input - Equipment'!BY35,2)),"")</f>
        <v/>
      </c>
      <c r="BZ125" s="320" t="str">
        <f>IFERROR(IF('Input - Equipment'!$G35=0,"",ROUND('Input - Equipment'!$G35*'Input - Equipment'!BZ35,2)),"")</f>
        <v/>
      </c>
      <c r="CA125" s="320" t="str">
        <f>IFERROR(IF('Input - Equipment'!$G35=0,"",ROUND('Input - Equipment'!$G35*'Input - Equipment'!CA35,2)),"")</f>
        <v/>
      </c>
      <c r="CB125" s="320" t="str">
        <f>IFERROR(IF('Input - Equipment'!$G35=0,"",ROUND('Input - Equipment'!$G35*'Input - Equipment'!CB35,2)),"")</f>
        <v/>
      </c>
      <c r="CC125" s="320" t="str">
        <f>IFERROR(IF('Input - Equipment'!$G35=0,"",ROUND('Input - Equipment'!$G35*'Input - Equipment'!CC35,2)),"")</f>
        <v/>
      </c>
      <c r="CD125" s="320" t="str">
        <f>IFERROR(IF('Input - Equipment'!$G35=0,"",ROUND('Input - Equipment'!$G35*'Input - Equipment'!CD35,2)),"")</f>
        <v/>
      </c>
      <c r="CE125" s="320" t="str">
        <f>IFERROR(IF('Input - Equipment'!$G35=0,"",ROUND('Input - Equipment'!$G35*'Input - Equipment'!CE35,2)),"")</f>
        <v/>
      </c>
      <c r="CF125" s="320" t="str">
        <f>IFERROR(IF('Input - Equipment'!$G35=0,"",ROUND('Input - Equipment'!$G35*'Input - Equipment'!CF35,2)),"")</f>
        <v/>
      </c>
      <c r="CG125" s="320" t="str">
        <f>IFERROR(IF('Input - Equipment'!$G35=0,"",ROUND('Input - Equipment'!$G35*'Input - Equipment'!CG35,2)),"")</f>
        <v/>
      </c>
      <c r="CH125" s="320" t="str">
        <f>IFERROR(IF('Input - Equipment'!$G35=0,"",ROUND('Input - Equipment'!$G35*'Input - Equipment'!CH35,2)),"")</f>
        <v/>
      </c>
      <c r="CI125" s="320" t="str">
        <f>IFERROR(IF('Input - Equipment'!$G35=0,"",ROUND('Input - Equipment'!$G35*'Input - Equipment'!CI35,2)),"")</f>
        <v/>
      </c>
      <c r="CJ125" s="320" t="str">
        <f>IFERROR(IF('Input - Equipment'!$G35=0,"",ROUND('Input - Equipment'!$G35*'Input - Equipment'!CJ35,2)),"")</f>
        <v/>
      </c>
      <c r="CK125" s="320" t="str">
        <f>IFERROR(IF('Input - Equipment'!$G35=0,"",ROUND('Input - Equipment'!$G35*'Input - Equipment'!CK35,2)),"")</f>
        <v/>
      </c>
      <c r="CL125" s="320" t="str">
        <f>IFERROR(IF('Input - Equipment'!$G35=0,"",ROUND('Input - Equipment'!$G35*'Input - Equipment'!CL35,2)),"")</f>
        <v/>
      </c>
      <c r="CM125" s="320" t="str">
        <f>IFERROR(IF('Input - Equipment'!$G35=0,"",ROUND('Input - Equipment'!$G35*'Input - Equipment'!CM35,2)),"")</f>
        <v/>
      </c>
      <c r="CN125" s="320" t="str">
        <f>IFERROR(IF('Input - Equipment'!$G35=0,"",ROUND('Input - Equipment'!$G35*'Input - Equipment'!CN35,2)),"")</f>
        <v/>
      </c>
      <c r="CO125" s="320" t="str">
        <f>IFERROR(IF('Input - Equipment'!$G35=0,"",ROUND('Input - Equipment'!$G35*'Input - Equipment'!CO35,2)),"")</f>
        <v/>
      </c>
      <c r="CP125" s="320" t="str">
        <f>IFERROR(IF('Input - Equipment'!$G35=0,"",ROUND('Input - Equipment'!$G35*'Input - Equipment'!CP35,2)),"")</f>
        <v/>
      </c>
      <c r="CQ125" s="320" t="str">
        <f>IFERROR(IF('Input - Equipment'!$G35=0,"",ROUND('Input - Equipment'!$G35*'Input - Equipment'!CQ35,2)),"")</f>
        <v/>
      </c>
      <c r="CR125" s="320" t="str">
        <f>IFERROR(IF('Input - Equipment'!$G35=0,"",ROUND('Input - Equipment'!$G35*'Input - Equipment'!CR35,2)),"")</f>
        <v/>
      </c>
      <c r="CS125" s="320" t="str">
        <f>IFERROR(IF('Input - Equipment'!$G35=0,"",ROUND('Input - Equipment'!$G35*'Input - Equipment'!CS35,2)),"")</f>
        <v/>
      </c>
      <c r="CT125" s="320" t="str">
        <f>IFERROR(IF('Input - Equipment'!$G35=0,"",ROUND('Input - Equipment'!$G35*'Input - Equipment'!CT35,2)),"")</f>
        <v/>
      </c>
      <c r="CU125" s="320" t="str">
        <f>IFERROR(IF('Input - Equipment'!$G35=0,"",ROUND('Input - Equipment'!$G35*'Input - Equipment'!CU35,2)),"")</f>
        <v/>
      </c>
      <c r="CV125" s="320" t="str">
        <f>IFERROR(IF('Input - Equipment'!$G35=0,"",ROUND('Input - Equipment'!$G35*'Input - Equipment'!CV35,2)),"")</f>
        <v/>
      </c>
      <c r="CW125" s="320" t="str">
        <f>IFERROR(IF('Input - Equipment'!$G35=0,"",ROUND('Input - Equipment'!$G35*'Input - Equipment'!CW35,2)),"")</f>
        <v/>
      </c>
      <c r="CX125" s="320" t="str">
        <f>IFERROR(IF('Input - Equipment'!$G35=0,"",ROUND('Input - Equipment'!$G35*'Input - Equipment'!CX35,2)),"")</f>
        <v/>
      </c>
      <c r="CY125" s="320" t="str">
        <f>IFERROR(IF('Input - Equipment'!$G35=0,"",ROUND('Input - Equipment'!$G35*'Input - Equipment'!CY35,2)),"")</f>
        <v/>
      </c>
      <c r="CZ125" s="320" t="str">
        <f>IFERROR(IF('Input - Equipment'!$G35=0,"",ROUND('Input - Equipment'!$G35*'Input - Equipment'!CZ35,2)),"")</f>
        <v/>
      </c>
      <c r="DA125" s="320" t="str">
        <f>IFERROR(IF('Input - Equipment'!$G35=0,"",ROUND('Input - Equipment'!$G35*'Input - Equipment'!DA35,2)),"")</f>
        <v/>
      </c>
      <c r="DB125" s="320" t="str">
        <f>IFERROR(IF('Input - Equipment'!$G35=0,"",ROUND('Input - Equipment'!$G35*'Input - Equipment'!DB35,2)),"")</f>
        <v/>
      </c>
      <c r="DC125" s="320" t="str">
        <f>IFERROR(IF('Input - Equipment'!$G35=0,"",ROUND('Input - Equipment'!$G35*'Input - Equipment'!DC35,2)),"")</f>
        <v/>
      </c>
      <c r="DD125" s="320" t="str">
        <f>IFERROR(IF('Input - Equipment'!$G35=0,"",ROUND('Input - Equipment'!$G35*'Input - Equipment'!DD35,2)),"")</f>
        <v/>
      </c>
      <c r="DE125" s="320" t="str">
        <f>IFERROR(IF('Input - Equipment'!$G35=0,"",ROUND('Input - Equipment'!$G35*'Input - Equipment'!DE35,2)),"")</f>
        <v/>
      </c>
      <c r="DF125" s="320" t="str">
        <f>IFERROR(IF('Input - Equipment'!$G35=0,"",ROUND('Input - Equipment'!$G35*'Input - Equipment'!DF35,2)),"")</f>
        <v/>
      </c>
      <c r="DG125" s="320" t="str">
        <f>IFERROR(IF('Input - Equipment'!$G35=0,"",ROUND('Input - Equipment'!$G35*'Input - Equipment'!DG35,2)),"")</f>
        <v/>
      </c>
      <c r="DH125" s="320" t="str">
        <f>IFERROR(IF('Input - Equipment'!$G35=0,"",ROUND('Input - Equipment'!$G35*'Input - Equipment'!DH35,2)),"")</f>
        <v/>
      </c>
      <c r="DI125" s="320" t="str">
        <f>IFERROR(IF('Input - Equipment'!$G35=0,"",ROUND('Input - Equipment'!$G35*'Input - Equipment'!DI35,2)),"")</f>
        <v/>
      </c>
      <c r="DJ125" s="320" t="str">
        <f>IFERROR(IF('Input - Equipment'!$G35=0,"",ROUND('Input - Equipment'!$G35*'Input - Equipment'!DJ35,2)),"")</f>
        <v/>
      </c>
      <c r="DK125" s="320" t="str">
        <f>IFERROR(IF('Input - Equipment'!$G35=0,"",ROUND('Input - Equipment'!$G35*'Input - Equipment'!DK35,2)),"")</f>
        <v/>
      </c>
      <c r="DL125" s="320" t="str">
        <f>IFERROR(IF('Input - Equipment'!$G35=0,"",ROUND('Input - Equipment'!$G35*'Input - Equipment'!DL35,2)),"")</f>
        <v/>
      </c>
      <c r="DM125" s="320" t="str">
        <f>IFERROR(IF('Input - Equipment'!$G35=0,"",ROUND('Input - Equipment'!$G35*'Input - Equipment'!DM35,2)),"")</f>
        <v/>
      </c>
      <c r="DN125" s="320" t="str">
        <f>IFERROR(IF('Input - Equipment'!$G35=0,"",ROUND('Input - Equipment'!$G35*'Input - Equipment'!DN35,2)),"")</f>
        <v/>
      </c>
      <c r="DO125" s="320" t="str">
        <f>IFERROR(IF('Input - Equipment'!$G35=0,"",ROUND('Input - Equipment'!$G35*'Input - Equipment'!DO35,2)),"")</f>
        <v/>
      </c>
      <c r="DP125" s="320" t="str">
        <f>IFERROR(IF('Input - Equipment'!$G35=0,"",ROUND('Input - Equipment'!$G35*'Input - Equipment'!DP35,2)),"")</f>
        <v/>
      </c>
      <c r="DQ125" s="320" t="str">
        <f>IFERROR(IF('Input - Equipment'!$G35=0,"",ROUND('Input - Equipment'!$G35*'Input - Equipment'!DQ35,2)),"")</f>
        <v/>
      </c>
      <c r="DR125" s="320" t="str">
        <f>IFERROR(IF('Input - Equipment'!$G35=0,"",ROUND('Input - Equipment'!$G35*'Input - Equipment'!DR35,2)),"")</f>
        <v/>
      </c>
      <c r="DS125" s="320" t="str">
        <f>IFERROR(IF('Input - Equipment'!$G35=0,"",ROUND('Input - Equipment'!$G35*'Input - Equipment'!DS35,2)),"")</f>
        <v/>
      </c>
      <c r="DT125" s="320" t="str">
        <f>IFERROR(IF('Input - Equipment'!$G35=0,"",ROUND('Input - Equipment'!$G35*'Input - Equipment'!DT35,2)),"")</f>
        <v/>
      </c>
      <c r="DU125" s="320" t="str">
        <f>IFERROR(IF('Input - Equipment'!$G35=0,"",ROUND('Input - Equipment'!$G35*'Input - Equipment'!DU35,2)),"")</f>
        <v/>
      </c>
      <c r="DV125" s="320" t="str">
        <f>IFERROR(IF('Input - Equipment'!$G35=0,"",ROUND('Input - Equipment'!$G35*'Input - Equipment'!DV35,2)),"")</f>
        <v/>
      </c>
      <c r="DW125" s="320" t="str">
        <f>IFERROR(IF('Input - Equipment'!$G35=0,"",ROUND('Input - Equipment'!$G35*'Input - Equipment'!DW35,2)),"")</f>
        <v/>
      </c>
      <c r="DX125" s="320" t="str">
        <f>IFERROR(IF('Input - Equipment'!$G35=0,"",ROUND('Input - Equipment'!$G35*'Input - Equipment'!DX35,2)),"")</f>
        <v/>
      </c>
      <c r="DY125" s="320" t="str">
        <f>IFERROR(IF('Input - Equipment'!$G35=0,"",ROUND('Input - Equipment'!$G35*'Input - Equipment'!DY35,2)),"")</f>
        <v/>
      </c>
      <c r="DZ125" s="320" t="str">
        <f>IFERROR(IF('Input - Equipment'!$G35=0,"",ROUND('Input - Equipment'!$G35*'Input - Equipment'!DZ35,2)),"")</f>
        <v/>
      </c>
      <c r="EA125" s="320" t="str">
        <f>IFERROR(IF('Input - Equipment'!$G35=0,"",ROUND('Input - Equipment'!$G35*'Input - Equipment'!EA35,2)),"")</f>
        <v/>
      </c>
      <c r="EB125" s="320" t="str">
        <f>IFERROR(IF('Input - Equipment'!$G35=0,"",ROUND('Input - Equipment'!$G35*'Input - Equipment'!EB35,2)),"")</f>
        <v/>
      </c>
      <c r="EC125" s="320" t="str">
        <f>IFERROR(IF('Input - Equipment'!$G35=0,"",ROUND('Input - Equipment'!$G35*'Input - Equipment'!EC35,2)),"")</f>
        <v/>
      </c>
      <c r="ED125" s="320" t="str">
        <f>IFERROR(IF('Input - Equipment'!$G35=0,"",ROUND('Input - Equipment'!$G35*'Input - Equipment'!ED35,2)),"")</f>
        <v/>
      </c>
      <c r="EE125" s="320" t="str">
        <f>IFERROR(IF('Input - Equipment'!$G35=0,"",ROUND('Input - Equipment'!$G35*'Input - Equipment'!EE35,2)),"")</f>
        <v/>
      </c>
      <c r="EF125" s="320" t="str">
        <f>IFERROR(IF('Input - Equipment'!$G35=0,"",ROUND('Input - Equipment'!$G35*'Input - Equipment'!EF35,2)),"")</f>
        <v/>
      </c>
      <c r="EG125" s="320" t="str">
        <f>IFERROR(IF('Input - Equipment'!$G35=0,"",ROUND('Input - Equipment'!$G35*'Input - Equipment'!EG35,2)),"")</f>
        <v/>
      </c>
      <c r="EH125" s="320" t="str">
        <f>IFERROR(IF('Input - Equipment'!$G35=0,"",ROUND('Input - Equipment'!$G35*'Input - Equipment'!EH35,2)),"")</f>
        <v/>
      </c>
      <c r="EI125" s="320" t="str">
        <f>IFERROR(IF('Input - Equipment'!$G35=0,"",ROUND('Input - Equipment'!$G35*'Input - Equipment'!EI35,2)),"")</f>
        <v/>
      </c>
      <c r="EJ125" s="320" t="str">
        <f>IFERROR(IF('Input - Equipment'!$G35=0,"",ROUND('Input - Equipment'!$G35*'Input - Equipment'!EJ35,2)),"")</f>
        <v/>
      </c>
      <c r="EK125" s="320" t="str">
        <f>IFERROR(IF('Input - Equipment'!$G35=0,"",ROUND('Input - Equipment'!$G35*'Input - Equipment'!EK35,2)),"")</f>
        <v/>
      </c>
      <c r="EL125" s="320" t="str">
        <f>IFERROR(IF('Input - Equipment'!$G35=0,"",ROUND('Input - Equipment'!$G35*'Input - Equipment'!EL35,2)),"")</f>
        <v/>
      </c>
      <c r="EM125" s="320" t="str">
        <f>IFERROR(IF('Input - Equipment'!$G35=0,"",ROUND('Input - Equipment'!$G35*'Input - Equipment'!EM35,2)),"")</f>
        <v/>
      </c>
      <c r="EN125" s="320" t="str">
        <f>IFERROR(IF('Input - Equipment'!$G35=0,"",ROUND('Input - Equipment'!$G35*'Input - Equipment'!EN35,2)),"")</f>
        <v/>
      </c>
      <c r="EO125" s="320" t="str">
        <f>IFERROR(IF('Input - Equipment'!$G35=0,"",ROUND('Input - Equipment'!$G35*'Input - Equipment'!EO35,2)),"")</f>
        <v/>
      </c>
      <c r="EP125" s="320" t="str">
        <f>IFERROR(IF('Input - Equipment'!$G35=0,"",ROUND('Input - Equipment'!$G35*'Input - Equipment'!EP35,2)),"")</f>
        <v/>
      </c>
      <c r="EQ125" s="320" t="str">
        <f>IFERROR(IF('Input - Equipment'!$G35=0,"",ROUND('Input - Equipment'!$G35*'Input - Equipment'!EQ35,2)),"")</f>
        <v/>
      </c>
      <c r="ER125" s="320" t="str">
        <f>IFERROR(IF('Input - Equipment'!$G35=0,"",ROUND('Input - Equipment'!$G35*'Input - Equipment'!ER35,2)),"")</f>
        <v/>
      </c>
      <c r="ES125" s="320" t="str">
        <f>IFERROR(IF('Input - Equipment'!$G35=0,"",ROUND('Input - Equipment'!$G35*'Input - Equipment'!ES35,2)),"")</f>
        <v/>
      </c>
    </row>
    <row r="126" spans="1:149" s="8" customFormat="1">
      <c r="A126" s="853" t="str">
        <f>IF('Input - Equipment'!B36=0,"",_xlfn.CONCAT('Input - Equipment'!A36,"      /      ",'Input - Equipment'!B36))</f>
        <v/>
      </c>
      <c r="B126" s="854"/>
      <c r="C126" s="869"/>
      <c r="D126" s="334" t="str">
        <f>IF('Input - Equipment'!C36=0,"",'Input - Equipment'!C36)</f>
        <v/>
      </c>
      <c r="E126" s="335" t="str">
        <f>IF('Input - Equipment'!D36=0,"",'Input - Equipment'!D36)</f>
        <v/>
      </c>
      <c r="F126" s="335" t="str">
        <f>IF('Input - Equipment'!F36=0,"",'Input - Equipment'!F36)</f>
        <v/>
      </c>
      <c r="G126" s="336" t="str">
        <f>IF('Input - Equipment'!E36=0,"",'Input - Equipment'!E36)</f>
        <v/>
      </c>
      <c r="H126" s="335" t="str">
        <f>IF('Input - Equipment'!G36=0,"",'Input - Equipment'!G36)</f>
        <v/>
      </c>
      <c r="I126" s="320" t="str">
        <f>IFERROR(IF('Input - Equipment'!$G36=0,"",ROUND('Input - Equipment'!$G36*'Input - Equipment'!I36,2)),"")</f>
        <v/>
      </c>
      <c r="J126" s="320" t="str">
        <f>IFERROR(IF('Input - Equipment'!$G36=0,"",ROUND('Input - Equipment'!$G36*'Input - Equipment'!J36,2)),"")</f>
        <v/>
      </c>
      <c r="K126" s="320" t="str">
        <f>IFERROR(IF('Input - Equipment'!$G36=0,"",ROUND('Input - Equipment'!$G36*'Input - Equipment'!K36,2)),"")</f>
        <v/>
      </c>
      <c r="L126" s="320" t="str">
        <f>IFERROR(IF('Input - Equipment'!$G36=0,"",ROUND('Input - Equipment'!$G36*'Input - Equipment'!L36,2)),"")</f>
        <v/>
      </c>
      <c r="M126" s="320" t="str">
        <f>IFERROR(IF('Input - Equipment'!$G36=0,"",ROUND('Input - Equipment'!$G36*'Input - Equipment'!M36,2)),"")</f>
        <v/>
      </c>
      <c r="N126" s="320" t="str">
        <f>IFERROR(IF('Input - Equipment'!$G36=0,"",ROUND('Input - Equipment'!$G36*'Input - Equipment'!N36,2)),"")</f>
        <v/>
      </c>
      <c r="O126" s="320" t="str">
        <f>IFERROR(IF('Input - Equipment'!$G36=0,"",ROUND('Input - Equipment'!$G36*'Input - Equipment'!O36,2)),"")</f>
        <v/>
      </c>
      <c r="P126" s="320" t="str">
        <f>IFERROR(IF('Input - Equipment'!$G36=0,"",ROUND('Input - Equipment'!$G36*'Input - Equipment'!P36,2)),"")</f>
        <v/>
      </c>
      <c r="Q126" s="320" t="str">
        <f>IFERROR(IF('Input - Equipment'!$G36=0,"",ROUND('Input - Equipment'!$G36*'Input - Equipment'!Q36,2)),"")</f>
        <v/>
      </c>
      <c r="R126" s="320" t="str">
        <f>IFERROR(IF('Input - Equipment'!$G36=0,"",ROUND('Input - Equipment'!$G36*'Input - Equipment'!R36,2)),"")</f>
        <v/>
      </c>
      <c r="S126" s="320" t="str">
        <f>IFERROR(IF('Input - Equipment'!$G36=0,"",ROUND('Input - Equipment'!$G36*'Input - Equipment'!S36,2)),"")</f>
        <v/>
      </c>
      <c r="T126" s="320" t="str">
        <f>IFERROR(IF('Input - Equipment'!$G36=0,"",ROUND('Input - Equipment'!$G36*'Input - Equipment'!T36,2)),"")</f>
        <v/>
      </c>
      <c r="U126" s="320" t="str">
        <f>IFERROR(IF('Input - Equipment'!$G36=0,"",ROUND('Input - Equipment'!$G36*'Input - Equipment'!U36,2)),"")</f>
        <v/>
      </c>
      <c r="V126" s="320" t="str">
        <f>IFERROR(IF('Input - Equipment'!$G36=0,"",ROUND('Input - Equipment'!$G36*'Input - Equipment'!V36,2)),"")</f>
        <v/>
      </c>
      <c r="W126" s="320" t="str">
        <f>IFERROR(IF('Input - Equipment'!$G36=0,"",ROUND('Input - Equipment'!$G36*'Input - Equipment'!W36,2)),"")</f>
        <v/>
      </c>
      <c r="X126" s="320" t="str">
        <f>IFERROR(IF('Input - Equipment'!$G36=0,"",ROUND('Input - Equipment'!$G36*'Input - Equipment'!X36,2)),"")</f>
        <v/>
      </c>
      <c r="Y126" s="320" t="str">
        <f>IFERROR(IF('Input - Equipment'!$G36=0,"",ROUND('Input - Equipment'!$G36*'Input - Equipment'!Y36,2)),"")</f>
        <v/>
      </c>
      <c r="Z126" s="320" t="str">
        <f>IFERROR(IF('Input - Equipment'!$G36=0,"",ROUND('Input - Equipment'!$G36*'Input - Equipment'!Z36,2)),"")</f>
        <v/>
      </c>
      <c r="AA126" s="320" t="str">
        <f>IFERROR(IF('Input - Equipment'!$G36=0,"",ROUND('Input - Equipment'!$G36*'Input - Equipment'!AA36,2)),"")</f>
        <v/>
      </c>
      <c r="AB126" s="320" t="str">
        <f>IFERROR(IF('Input - Equipment'!$G36=0,"",ROUND('Input - Equipment'!$G36*'Input - Equipment'!AB36,2)),"")</f>
        <v/>
      </c>
      <c r="AC126" s="320" t="str">
        <f>IFERROR(IF('Input - Equipment'!$G36=0,"",ROUND('Input - Equipment'!$G36*'Input - Equipment'!AC36,2)),"")</f>
        <v/>
      </c>
      <c r="AD126" s="320" t="str">
        <f>IFERROR(IF('Input - Equipment'!$G36=0,"",ROUND('Input - Equipment'!$G36*'Input - Equipment'!AD36,2)),"")</f>
        <v/>
      </c>
      <c r="AE126" s="320" t="str">
        <f>IFERROR(IF('Input - Equipment'!$G36=0,"",ROUND('Input - Equipment'!$G36*'Input - Equipment'!AE36,2)),"")</f>
        <v/>
      </c>
      <c r="AF126" s="320" t="str">
        <f>IFERROR(IF('Input - Equipment'!$G36=0,"",ROUND('Input - Equipment'!$G36*'Input - Equipment'!AF36,2)),"")</f>
        <v/>
      </c>
      <c r="AG126" s="320" t="str">
        <f>IFERROR(IF('Input - Equipment'!$G36=0,"",ROUND('Input - Equipment'!$G36*'Input - Equipment'!AG36,2)),"")</f>
        <v/>
      </c>
      <c r="AH126" s="320" t="str">
        <f>IFERROR(IF('Input - Equipment'!$G36=0,"",ROUND('Input - Equipment'!$G36*'Input - Equipment'!AH36,2)),"")</f>
        <v/>
      </c>
      <c r="AI126" s="320" t="str">
        <f>IFERROR(IF('Input - Equipment'!$G36=0,"",ROUND('Input - Equipment'!$G36*'Input - Equipment'!AI36,2)),"")</f>
        <v/>
      </c>
      <c r="AJ126" s="320" t="str">
        <f>IFERROR(IF('Input - Equipment'!$G36=0,"",ROUND('Input - Equipment'!$G36*'Input - Equipment'!AJ36,2)),"")</f>
        <v/>
      </c>
      <c r="AK126" s="320" t="str">
        <f>IFERROR(IF('Input - Equipment'!$G36=0,"",ROUND('Input - Equipment'!$G36*'Input - Equipment'!AK36,2)),"")</f>
        <v/>
      </c>
      <c r="AL126" s="320" t="str">
        <f>IFERROR(IF('Input - Equipment'!$G36=0,"",ROUND('Input - Equipment'!$G36*'Input - Equipment'!AL36,2)),"")</f>
        <v/>
      </c>
      <c r="AM126" s="320" t="str">
        <f>IFERROR(IF('Input - Equipment'!$G36=0,"",ROUND('Input - Equipment'!$G36*'Input - Equipment'!AM36,2)),"")</f>
        <v/>
      </c>
      <c r="AN126" s="320" t="str">
        <f>IFERROR(IF('Input - Equipment'!$G36=0,"",ROUND('Input - Equipment'!$G36*'Input - Equipment'!AN36,2)),"")</f>
        <v/>
      </c>
      <c r="AO126" s="320" t="str">
        <f>IFERROR(IF('Input - Equipment'!$G36=0,"",ROUND('Input - Equipment'!$G36*'Input - Equipment'!AO36,2)),"")</f>
        <v/>
      </c>
      <c r="AP126" s="320" t="str">
        <f>IFERROR(IF('Input - Equipment'!$G36=0,"",ROUND('Input - Equipment'!$G36*'Input - Equipment'!AP36,2)),"")</f>
        <v/>
      </c>
      <c r="AQ126" s="320" t="str">
        <f>IFERROR(IF('Input - Equipment'!$G36=0,"",ROUND('Input - Equipment'!$G36*'Input - Equipment'!AQ36,2)),"")</f>
        <v/>
      </c>
      <c r="AR126" s="320" t="str">
        <f>IFERROR(IF('Input - Equipment'!$G36=0,"",ROUND('Input - Equipment'!$G36*'Input - Equipment'!AR36,2)),"")</f>
        <v/>
      </c>
      <c r="AS126" s="320" t="str">
        <f>IFERROR(IF('Input - Equipment'!$G36=0,"",ROUND('Input - Equipment'!$G36*'Input - Equipment'!AS36,2)),"")</f>
        <v/>
      </c>
      <c r="AT126" s="320" t="str">
        <f>IFERROR(IF('Input - Equipment'!$G36=0,"",ROUND('Input - Equipment'!$G36*'Input - Equipment'!AT36,2)),"")</f>
        <v/>
      </c>
      <c r="AU126" s="320" t="str">
        <f>IFERROR(IF('Input - Equipment'!$G36=0,"",ROUND('Input - Equipment'!$G36*'Input - Equipment'!AU36,2)),"")</f>
        <v/>
      </c>
      <c r="AV126" s="320" t="str">
        <f>IFERROR(IF('Input - Equipment'!$G36=0,"",ROUND('Input - Equipment'!$G36*'Input - Equipment'!AV36,2)),"")</f>
        <v/>
      </c>
      <c r="AW126" s="320" t="str">
        <f>IFERROR(IF('Input - Equipment'!$G36=0,"",ROUND('Input - Equipment'!$G36*'Input - Equipment'!AW36,2)),"")</f>
        <v/>
      </c>
      <c r="AX126" s="320" t="str">
        <f>IFERROR(IF('Input - Equipment'!$G36=0,"",ROUND('Input - Equipment'!$G36*'Input - Equipment'!AX36,2)),"")</f>
        <v/>
      </c>
      <c r="AY126" s="320" t="str">
        <f>IFERROR(IF('Input - Equipment'!$G36=0,"",ROUND('Input - Equipment'!$G36*'Input - Equipment'!AY36,2)),"")</f>
        <v/>
      </c>
      <c r="AZ126" s="320" t="str">
        <f>IFERROR(IF('Input - Equipment'!$G36=0,"",ROUND('Input - Equipment'!$G36*'Input - Equipment'!AZ36,2)),"")</f>
        <v/>
      </c>
      <c r="BA126" s="320" t="str">
        <f>IFERROR(IF('Input - Equipment'!$G36=0,"",ROUND('Input - Equipment'!$G36*'Input - Equipment'!BA36,2)),"")</f>
        <v/>
      </c>
      <c r="BB126" s="320" t="str">
        <f>IFERROR(IF('Input - Equipment'!$G36=0,"",ROUND('Input - Equipment'!$G36*'Input - Equipment'!BB36,2)),"")</f>
        <v/>
      </c>
      <c r="BC126" s="320" t="str">
        <f>IFERROR(IF('Input - Equipment'!$G36=0,"",ROUND('Input - Equipment'!$G36*'Input - Equipment'!BC36,2)),"")</f>
        <v/>
      </c>
      <c r="BD126" s="320" t="str">
        <f>IFERROR(IF('Input - Equipment'!$G36=0,"",ROUND('Input - Equipment'!$G36*'Input - Equipment'!BD36,2)),"")</f>
        <v/>
      </c>
      <c r="BE126" s="320" t="str">
        <f>IFERROR(IF('Input - Equipment'!$G36=0,"",ROUND('Input - Equipment'!$G36*'Input - Equipment'!BE36,2)),"")</f>
        <v/>
      </c>
      <c r="BF126" s="320" t="str">
        <f>IFERROR(IF('Input - Equipment'!$G36=0,"",ROUND('Input - Equipment'!$G36*'Input - Equipment'!BF36,2)),"")</f>
        <v/>
      </c>
      <c r="BG126" s="320" t="str">
        <f>IFERROR(IF('Input - Equipment'!$G36=0,"",ROUND('Input - Equipment'!$G36*'Input - Equipment'!BG36,2)),"")</f>
        <v/>
      </c>
      <c r="BH126" s="320" t="str">
        <f>IFERROR(IF('Input - Equipment'!$G36=0,"",ROUND('Input - Equipment'!$G36*'Input - Equipment'!BH36,2)),"")</f>
        <v/>
      </c>
      <c r="BI126" s="320" t="str">
        <f>IFERROR(IF('Input - Equipment'!$G36=0,"",ROUND('Input - Equipment'!$G36*'Input - Equipment'!BI36,2)),"")</f>
        <v/>
      </c>
      <c r="BJ126" s="320" t="str">
        <f>IFERROR(IF('Input - Equipment'!$G36=0,"",ROUND('Input - Equipment'!$G36*'Input - Equipment'!BJ36,2)),"")</f>
        <v/>
      </c>
      <c r="BK126" s="320" t="str">
        <f>IFERROR(IF('Input - Equipment'!$G36=0,"",ROUND('Input - Equipment'!$G36*'Input - Equipment'!BK36,2)),"")</f>
        <v/>
      </c>
      <c r="BL126" s="320" t="str">
        <f>IFERROR(IF('Input - Equipment'!$G36=0,"",ROUND('Input - Equipment'!$G36*'Input - Equipment'!BL36,2)),"")</f>
        <v/>
      </c>
      <c r="BM126" s="320" t="str">
        <f>IFERROR(IF('Input - Equipment'!$G36=0,"",ROUND('Input - Equipment'!$G36*'Input - Equipment'!BM36,2)),"")</f>
        <v/>
      </c>
      <c r="BN126" s="320" t="str">
        <f>IFERROR(IF('Input - Equipment'!$G36=0,"",ROUND('Input - Equipment'!$G36*'Input - Equipment'!BN36,2)),"")</f>
        <v/>
      </c>
      <c r="BO126" s="320" t="str">
        <f>IFERROR(IF('Input - Equipment'!$G36=0,"",ROUND('Input - Equipment'!$G36*'Input - Equipment'!BO36,2)),"")</f>
        <v/>
      </c>
      <c r="BP126" s="320" t="str">
        <f>IFERROR(IF('Input - Equipment'!$G36=0,"",ROUND('Input - Equipment'!$G36*'Input - Equipment'!BP36,2)),"")</f>
        <v/>
      </c>
      <c r="BQ126" s="320" t="str">
        <f>IFERROR(IF('Input - Equipment'!$G36=0,"",ROUND('Input - Equipment'!$G36*'Input - Equipment'!BQ36,2)),"")</f>
        <v/>
      </c>
      <c r="BR126" s="320" t="str">
        <f>IFERROR(IF('Input - Equipment'!$G36=0,"",ROUND('Input - Equipment'!$G36*'Input - Equipment'!BR36,2)),"")</f>
        <v/>
      </c>
      <c r="BS126" s="320" t="str">
        <f>IFERROR(IF('Input - Equipment'!$G36=0,"",ROUND('Input - Equipment'!$G36*'Input - Equipment'!BS36,2)),"")</f>
        <v/>
      </c>
      <c r="BT126" s="320" t="str">
        <f>IFERROR(IF('Input - Equipment'!$G36=0,"",ROUND('Input - Equipment'!$G36*'Input - Equipment'!BT36,2)),"")</f>
        <v/>
      </c>
      <c r="BU126" s="320" t="str">
        <f>IFERROR(IF('Input - Equipment'!$G36=0,"",ROUND('Input - Equipment'!$G36*'Input - Equipment'!BU36,2)),"")</f>
        <v/>
      </c>
      <c r="BV126" s="320" t="str">
        <f>IFERROR(IF('Input - Equipment'!$G36=0,"",ROUND('Input - Equipment'!$G36*'Input - Equipment'!BV36,2)),"")</f>
        <v/>
      </c>
      <c r="BW126" s="320" t="str">
        <f>IFERROR(IF('Input - Equipment'!$G36=0,"",ROUND('Input - Equipment'!$G36*'Input - Equipment'!BW36,2)),"")</f>
        <v/>
      </c>
      <c r="BX126" s="320" t="str">
        <f>IFERROR(IF('Input - Equipment'!$G36=0,"",ROUND('Input - Equipment'!$G36*'Input - Equipment'!BX36,2)),"")</f>
        <v/>
      </c>
      <c r="BY126" s="320" t="str">
        <f>IFERROR(IF('Input - Equipment'!$G36=0,"",ROUND('Input - Equipment'!$G36*'Input - Equipment'!BY36,2)),"")</f>
        <v/>
      </c>
      <c r="BZ126" s="320" t="str">
        <f>IFERROR(IF('Input - Equipment'!$G36=0,"",ROUND('Input - Equipment'!$G36*'Input - Equipment'!BZ36,2)),"")</f>
        <v/>
      </c>
      <c r="CA126" s="320" t="str">
        <f>IFERROR(IF('Input - Equipment'!$G36=0,"",ROUND('Input - Equipment'!$G36*'Input - Equipment'!CA36,2)),"")</f>
        <v/>
      </c>
      <c r="CB126" s="320" t="str">
        <f>IFERROR(IF('Input - Equipment'!$G36=0,"",ROUND('Input - Equipment'!$G36*'Input - Equipment'!CB36,2)),"")</f>
        <v/>
      </c>
      <c r="CC126" s="320" t="str">
        <f>IFERROR(IF('Input - Equipment'!$G36=0,"",ROUND('Input - Equipment'!$G36*'Input - Equipment'!CC36,2)),"")</f>
        <v/>
      </c>
      <c r="CD126" s="320" t="str">
        <f>IFERROR(IF('Input - Equipment'!$G36=0,"",ROUND('Input - Equipment'!$G36*'Input - Equipment'!CD36,2)),"")</f>
        <v/>
      </c>
      <c r="CE126" s="320" t="str">
        <f>IFERROR(IF('Input - Equipment'!$G36=0,"",ROUND('Input - Equipment'!$G36*'Input - Equipment'!CE36,2)),"")</f>
        <v/>
      </c>
      <c r="CF126" s="320" t="str">
        <f>IFERROR(IF('Input - Equipment'!$G36=0,"",ROUND('Input - Equipment'!$G36*'Input - Equipment'!CF36,2)),"")</f>
        <v/>
      </c>
      <c r="CG126" s="320" t="str">
        <f>IFERROR(IF('Input - Equipment'!$G36=0,"",ROUND('Input - Equipment'!$G36*'Input - Equipment'!CG36,2)),"")</f>
        <v/>
      </c>
      <c r="CH126" s="320" t="str">
        <f>IFERROR(IF('Input - Equipment'!$G36=0,"",ROUND('Input - Equipment'!$G36*'Input - Equipment'!CH36,2)),"")</f>
        <v/>
      </c>
      <c r="CI126" s="320" t="str">
        <f>IFERROR(IF('Input - Equipment'!$G36=0,"",ROUND('Input - Equipment'!$G36*'Input - Equipment'!CI36,2)),"")</f>
        <v/>
      </c>
      <c r="CJ126" s="320" t="str">
        <f>IFERROR(IF('Input - Equipment'!$G36=0,"",ROUND('Input - Equipment'!$G36*'Input - Equipment'!CJ36,2)),"")</f>
        <v/>
      </c>
      <c r="CK126" s="320" t="str">
        <f>IFERROR(IF('Input - Equipment'!$G36=0,"",ROUND('Input - Equipment'!$G36*'Input - Equipment'!CK36,2)),"")</f>
        <v/>
      </c>
      <c r="CL126" s="320" t="str">
        <f>IFERROR(IF('Input - Equipment'!$G36=0,"",ROUND('Input - Equipment'!$G36*'Input - Equipment'!CL36,2)),"")</f>
        <v/>
      </c>
      <c r="CM126" s="320" t="str">
        <f>IFERROR(IF('Input - Equipment'!$G36=0,"",ROUND('Input - Equipment'!$G36*'Input - Equipment'!CM36,2)),"")</f>
        <v/>
      </c>
      <c r="CN126" s="320" t="str">
        <f>IFERROR(IF('Input - Equipment'!$G36=0,"",ROUND('Input - Equipment'!$G36*'Input - Equipment'!CN36,2)),"")</f>
        <v/>
      </c>
      <c r="CO126" s="320" t="str">
        <f>IFERROR(IF('Input - Equipment'!$G36=0,"",ROUND('Input - Equipment'!$G36*'Input - Equipment'!CO36,2)),"")</f>
        <v/>
      </c>
      <c r="CP126" s="320" t="str">
        <f>IFERROR(IF('Input - Equipment'!$G36=0,"",ROUND('Input - Equipment'!$G36*'Input - Equipment'!CP36,2)),"")</f>
        <v/>
      </c>
      <c r="CQ126" s="320" t="str">
        <f>IFERROR(IF('Input - Equipment'!$G36=0,"",ROUND('Input - Equipment'!$G36*'Input - Equipment'!CQ36,2)),"")</f>
        <v/>
      </c>
      <c r="CR126" s="320" t="str">
        <f>IFERROR(IF('Input - Equipment'!$G36=0,"",ROUND('Input - Equipment'!$G36*'Input - Equipment'!CR36,2)),"")</f>
        <v/>
      </c>
      <c r="CS126" s="320" t="str">
        <f>IFERROR(IF('Input - Equipment'!$G36=0,"",ROUND('Input - Equipment'!$G36*'Input - Equipment'!CS36,2)),"")</f>
        <v/>
      </c>
      <c r="CT126" s="320" t="str">
        <f>IFERROR(IF('Input - Equipment'!$G36=0,"",ROUND('Input - Equipment'!$G36*'Input - Equipment'!CT36,2)),"")</f>
        <v/>
      </c>
      <c r="CU126" s="320" t="str">
        <f>IFERROR(IF('Input - Equipment'!$G36=0,"",ROUND('Input - Equipment'!$G36*'Input - Equipment'!CU36,2)),"")</f>
        <v/>
      </c>
      <c r="CV126" s="320" t="str">
        <f>IFERROR(IF('Input - Equipment'!$G36=0,"",ROUND('Input - Equipment'!$G36*'Input - Equipment'!CV36,2)),"")</f>
        <v/>
      </c>
      <c r="CW126" s="320" t="str">
        <f>IFERROR(IF('Input - Equipment'!$G36=0,"",ROUND('Input - Equipment'!$G36*'Input - Equipment'!CW36,2)),"")</f>
        <v/>
      </c>
      <c r="CX126" s="320" t="str">
        <f>IFERROR(IF('Input - Equipment'!$G36=0,"",ROUND('Input - Equipment'!$G36*'Input - Equipment'!CX36,2)),"")</f>
        <v/>
      </c>
      <c r="CY126" s="320" t="str">
        <f>IFERROR(IF('Input - Equipment'!$G36=0,"",ROUND('Input - Equipment'!$G36*'Input - Equipment'!CY36,2)),"")</f>
        <v/>
      </c>
      <c r="CZ126" s="320" t="str">
        <f>IFERROR(IF('Input - Equipment'!$G36=0,"",ROUND('Input - Equipment'!$G36*'Input - Equipment'!CZ36,2)),"")</f>
        <v/>
      </c>
      <c r="DA126" s="320" t="str">
        <f>IFERROR(IF('Input - Equipment'!$G36=0,"",ROUND('Input - Equipment'!$G36*'Input - Equipment'!DA36,2)),"")</f>
        <v/>
      </c>
      <c r="DB126" s="320" t="str">
        <f>IFERROR(IF('Input - Equipment'!$G36=0,"",ROUND('Input - Equipment'!$G36*'Input - Equipment'!DB36,2)),"")</f>
        <v/>
      </c>
      <c r="DC126" s="320" t="str">
        <f>IFERROR(IF('Input - Equipment'!$G36=0,"",ROUND('Input - Equipment'!$G36*'Input - Equipment'!DC36,2)),"")</f>
        <v/>
      </c>
      <c r="DD126" s="320" t="str">
        <f>IFERROR(IF('Input - Equipment'!$G36=0,"",ROUND('Input - Equipment'!$G36*'Input - Equipment'!DD36,2)),"")</f>
        <v/>
      </c>
      <c r="DE126" s="320" t="str">
        <f>IFERROR(IF('Input - Equipment'!$G36=0,"",ROUND('Input - Equipment'!$G36*'Input - Equipment'!DE36,2)),"")</f>
        <v/>
      </c>
      <c r="DF126" s="320" t="str">
        <f>IFERROR(IF('Input - Equipment'!$G36=0,"",ROUND('Input - Equipment'!$G36*'Input - Equipment'!DF36,2)),"")</f>
        <v/>
      </c>
      <c r="DG126" s="320" t="str">
        <f>IFERROR(IF('Input - Equipment'!$G36=0,"",ROUND('Input - Equipment'!$G36*'Input - Equipment'!DG36,2)),"")</f>
        <v/>
      </c>
      <c r="DH126" s="320" t="str">
        <f>IFERROR(IF('Input - Equipment'!$G36=0,"",ROUND('Input - Equipment'!$G36*'Input - Equipment'!DH36,2)),"")</f>
        <v/>
      </c>
      <c r="DI126" s="320" t="str">
        <f>IFERROR(IF('Input - Equipment'!$G36=0,"",ROUND('Input - Equipment'!$G36*'Input - Equipment'!DI36,2)),"")</f>
        <v/>
      </c>
      <c r="DJ126" s="320" t="str">
        <f>IFERROR(IF('Input - Equipment'!$G36=0,"",ROUND('Input - Equipment'!$G36*'Input - Equipment'!DJ36,2)),"")</f>
        <v/>
      </c>
      <c r="DK126" s="320" t="str">
        <f>IFERROR(IF('Input - Equipment'!$G36=0,"",ROUND('Input - Equipment'!$G36*'Input - Equipment'!DK36,2)),"")</f>
        <v/>
      </c>
      <c r="DL126" s="320" t="str">
        <f>IFERROR(IF('Input - Equipment'!$G36=0,"",ROUND('Input - Equipment'!$G36*'Input - Equipment'!DL36,2)),"")</f>
        <v/>
      </c>
      <c r="DM126" s="320" t="str">
        <f>IFERROR(IF('Input - Equipment'!$G36=0,"",ROUND('Input - Equipment'!$G36*'Input - Equipment'!DM36,2)),"")</f>
        <v/>
      </c>
      <c r="DN126" s="320" t="str">
        <f>IFERROR(IF('Input - Equipment'!$G36=0,"",ROUND('Input - Equipment'!$G36*'Input - Equipment'!DN36,2)),"")</f>
        <v/>
      </c>
      <c r="DO126" s="320" t="str">
        <f>IFERROR(IF('Input - Equipment'!$G36=0,"",ROUND('Input - Equipment'!$G36*'Input - Equipment'!DO36,2)),"")</f>
        <v/>
      </c>
      <c r="DP126" s="320" t="str">
        <f>IFERROR(IF('Input - Equipment'!$G36=0,"",ROUND('Input - Equipment'!$G36*'Input - Equipment'!DP36,2)),"")</f>
        <v/>
      </c>
      <c r="DQ126" s="320" t="str">
        <f>IFERROR(IF('Input - Equipment'!$G36=0,"",ROUND('Input - Equipment'!$G36*'Input - Equipment'!DQ36,2)),"")</f>
        <v/>
      </c>
      <c r="DR126" s="320" t="str">
        <f>IFERROR(IF('Input - Equipment'!$G36=0,"",ROUND('Input - Equipment'!$G36*'Input - Equipment'!DR36,2)),"")</f>
        <v/>
      </c>
      <c r="DS126" s="320" t="str">
        <f>IFERROR(IF('Input - Equipment'!$G36=0,"",ROUND('Input - Equipment'!$G36*'Input - Equipment'!DS36,2)),"")</f>
        <v/>
      </c>
      <c r="DT126" s="320" t="str">
        <f>IFERROR(IF('Input - Equipment'!$G36=0,"",ROUND('Input - Equipment'!$G36*'Input - Equipment'!DT36,2)),"")</f>
        <v/>
      </c>
      <c r="DU126" s="320" t="str">
        <f>IFERROR(IF('Input - Equipment'!$G36=0,"",ROUND('Input - Equipment'!$G36*'Input - Equipment'!DU36,2)),"")</f>
        <v/>
      </c>
      <c r="DV126" s="320" t="str">
        <f>IFERROR(IF('Input - Equipment'!$G36=0,"",ROUND('Input - Equipment'!$G36*'Input - Equipment'!DV36,2)),"")</f>
        <v/>
      </c>
      <c r="DW126" s="320" t="str">
        <f>IFERROR(IF('Input - Equipment'!$G36=0,"",ROUND('Input - Equipment'!$G36*'Input - Equipment'!DW36,2)),"")</f>
        <v/>
      </c>
      <c r="DX126" s="320" t="str">
        <f>IFERROR(IF('Input - Equipment'!$G36=0,"",ROUND('Input - Equipment'!$G36*'Input - Equipment'!DX36,2)),"")</f>
        <v/>
      </c>
      <c r="DY126" s="320" t="str">
        <f>IFERROR(IF('Input - Equipment'!$G36=0,"",ROUND('Input - Equipment'!$G36*'Input - Equipment'!DY36,2)),"")</f>
        <v/>
      </c>
      <c r="DZ126" s="320" t="str">
        <f>IFERROR(IF('Input - Equipment'!$G36=0,"",ROUND('Input - Equipment'!$G36*'Input - Equipment'!DZ36,2)),"")</f>
        <v/>
      </c>
      <c r="EA126" s="320" t="str">
        <f>IFERROR(IF('Input - Equipment'!$G36=0,"",ROUND('Input - Equipment'!$G36*'Input - Equipment'!EA36,2)),"")</f>
        <v/>
      </c>
      <c r="EB126" s="320" t="str">
        <f>IFERROR(IF('Input - Equipment'!$G36=0,"",ROUND('Input - Equipment'!$G36*'Input - Equipment'!EB36,2)),"")</f>
        <v/>
      </c>
      <c r="EC126" s="320" t="str">
        <f>IFERROR(IF('Input - Equipment'!$G36=0,"",ROUND('Input - Equipment'!$G36*'Input - Equipment'!EC36,2)),"")</f>
        <v/>
      </c>
      <c r="ED126" s="320" t="str">
        <f>IFERROR(IF('Input - Equipment'!$G36=0,"",ROUND('Input - Equipment'!$G36*'Input - Equipment'!ED36,2)),"")</f>
        <v/>
      </c>
      <c r="EE126" s="320" t="str">
        <f>IFERROR(IF('Input - Equipment'!$G36=0,"",ROUND('Input - Equipment'!$G36*'Input - Equipment'!EE36,2)),"")</f>
        <v/>
      </c>
      <c r="EF126" s="320" t="str">
        <f>IFERROR(IF('Input - Equipment'!$G36=0,"",ROUND('Input - Equipment'!$G36*'Input - Equipment'!EF36,2)),"")</f>
        <v/>
      </c>
      <c r="EG126" s="320" t="str">
        <f>IFERROR(IF('Input - Equipment'!$G36=0,"",ROUND('Input - Equipment'!$G36*'Input - Equipment'!EG36,2)),"")</f>
        <v/>
      </c>
      <c r="EH126" s="320" t="str">
        <f>IFERROR(IF('Input - Equipment'!$G36=0,"",ROUND('Input - Equipment'!$G36*'Input - Equipment'!EH36,2)),"")</f>
        <v/>
      </c>
      <c r="EI126" s="320" t="str">
        <f>IFERROR(IF('Input - Equipment'!$G36=0,"",ROUND('Input - Equipment'!$G36*'Input - Equipment'!EI36,2)),"")</f>
        <v/>
      </c>
      <c r="EJ126" s="320" t="str">
        <f>IFERROR(IF('Input - Equipment'!$G36=0,"",ROUND('Input - Equipment'!$G36*'Input - Equipment'!EJ36,2)),"")</f>
        <v/>
      </c>
      <c r="EK126" s="320" t="str">
        <f>IFERROR(IF('Input - Equipment'!$G36=0,"",ROUND('Input - Equipment'!$G36*'Input - Equipment'!EK36,2)),"")</f>
        <v/>
      </c>
      <c r="EL126" s="320" t="str">
        <f>IFERROR(IF('Input - Equipment'!$G36=0,"",ROUND('Input - Equipment'!$G36*'Input - Equipment'!EL36,2)),"")</f>
        <v/>
      </c>
      <c r="EM126" s="320" t="str">
        <f>IFERROR(IF('Input - Equipment'!$G36=0,"",ROUND('Input - Equipment'!$G36*'Input - Equipment'!EM36,2)),"")</f>
        <v/>
      </c>
      <c r="EN126" s="320" t="str">
        <f>IFERROR(IF('Input - Equipment'!$G36=0,"",ROUND('Input - Equipment'!$G36*'Input - Equipment'!EN36,2)),"")</f>
        <v/>
      </c>
      <c r="EO126" s="320" t="str">
        <f>IFERROR(IF('Input - Equipment'!$G36=0,"",ROUND('Input - Equipment'!$G36*'Input - Equipment'!EO36,2)),"")</f>
        <v/>
      </c>
      <c r="EP126" s="320" t="str">
        <f>IFERROR(IF('Input - Equipment'!$G36=0,"",ROUND('Input - Equipment'!$G36*'Input - Equipment'!EP36,2)),"")</f>
        <v/>
      </c>
      <c r="EQ126" s="320" t="str">
        <f>IFERROR(IF('Input - Equipment'!$G36=0,"",ROUND('Input - Equipment'!$G36*'Input - Equipment'!EQ36,2)),"")</f>
        <v/>
      </c>
      <c r="ER126" s="320" t="str">
        <f>IFERROR(IF('Input - Equipment'!$G36=0,"",ROUND('Input - Equipment'!$G36*'Input - Equipment'!ER36,2)),"")</f>
        <v/>
      </c>
      <c r="ES126" s="320" t="str">
        <f>IFERROR(IF('Input - Equipment'!$G36=0,"",ROUND('Input - Equipment'!$G36*'Input - Equipment'!ES36,2)),"")</f>
        <v/>
      </c>
    </row>
    <row r="127" spans="1:149" s="8" customFormat="1">
      <c r="A127" s="853" t="str">
        <f>IF('Input - Equipment'!B37=0,"",_xlfn.CONCAT('Input - Equipment'!A37,"      /      ",'Input - Equipment'!B37))</f>
        <v/>
      </c>
      <c r="B127" s="854"/>
      <c r="C127" s="869"/>
      <c r="D127" s="334" t="str">
        <f>IF('Input - Equipment'!C37=0,"",'Input - Equipment'!C37)</f>
        <v xml:space="preserve">   </v>
      </c>
      <c r="E127" s="335" t="str">
        <f>IF('Input - Equipment'!D37=0,"",'Input - Equipment'!D37)</f>
        <v/>
      </c>
      <c r="F127" s="335" t="str">
        <f>IF('Input - Equipment'!F37=0,"",'Input - Equipment'!F37)</f>
        <v/>
      </c>
      <c r="G127" s="336" t="str">
        <f>IF('Input - Equipment'!E37=0,"",'Input - Equipment'!E37)</f>
        <v/>
      </c>
      <c r="H127" s="335" t="str">
        <f>IF('Input - Equipment'!G37=0,"",'Input - Equipment'!G37)</f>
        <v/>
      </c>
      <c r="I127" s="320" t="str">
        <f>IFERROR(IF('Input - Equipment'!$G37=0,"",ROUND('Input - Equipment'!$G37*'Input - Equipment'!I37,2)),"")</f>
        <v/>
      </c>
      <c r="J127" s="320" t="str">
        <f>IFERROR(IF('Input - Equipment'!$G37=0,"",ROUND('Input - Equipment'!$G37*'Input - Equipment'!J37,2)),"")</f>
        <v/>
      </c>
      <c r="K127" s="320" t="str">
        <f>IFERROR(IF('Input - Equipment'!$G37=0,"",ROUND('Input - Equipment'!$G37*'Input - Equipment'!K37,2)),"")</f>
        <v/>
      </c>
      <c r="L127" s="320" t="str">
        <f>IFERROR(IF('Input - Equipment'!$G37=0,"",ROUND('Input - Equipment'!$G37*'Input - Equipment'!L37,2)),"")</f>
        <v/>
      </c>
      <c r="M127" s="320" t="str">
        <f>IFERROR(IF('Input - Equipment'!$G37=0,"",ROUND('Input - Equipment'!$G37*'Input - Equipment'!M37,2)),"")</f>
        <v/>
      </c>
      <c r="N127" s="320" t="str">
        <f>IFERROR(IF('Input - Equipment'!$G37=0,"",ROUND('Input - Equipment'!$G37*'Input - Equipment'!N37,2)),"")</f>
        <v/>
      </c>
      <c r="O127" s="320" t="str">
        <f>IFERROR(IF('Input - Equipment'!$G37=0,"",ROUND('Input - Equipment'!$G37*'Input - Equipment'!O37,2)),"")</f>
        <v/>
      </c>
      <c r="P127" s="320" t="str">
        <f>IFERROR(IF('Input - Equipment'!$G37=0,"",ROUND('Input - Equipment'!$G37*'Input - Equipment'!P37,2)),"")</f>
        <v/>
      </c>
      <c r="Q127" s="320" t="str">
        <f>IFERROR(IF('Input - Equipment'!$G37=0,"",ROUND('Input - Equipment'!$G37*'Input - Equipment'!Q37,2)),"")</f>
        <v/>
      </c>
      <c r="R127" s="320" t="str">
        <f>IFERROR(IF('Input - Equipment'!$G37=0,"",ROUND('Input - Equipment'!$G37*'Input - Equipment'!R37,2)),"")</f>
        <v/>
      </c>
      <c r="S127" s="320" t="str">
        <f>IFERROR(IF('Input - Equipment'!$G37=0,"",ROUND('Input - Equipment'!$G37*'Input - Equipment'!S37,2)),"")</f>
        <v/>
      </c>
      <c r="T127" s="320" t="str">
        <f>IFERROR(IF('Input - Equipment'!$G37=0,"",ROUND('Input - Equipment'!$G37*'Input - Equipment'!T37,2)),"")</f>
        <v/>
      </c>
      <c r="U127" s="320" t="str">
        <f>IFERROR(IF('Input - Equipment'!$G37=0,"",ROUND('Input - Equipment'!$G37*'Input - Equipment'!U37,2)),"")</f>
        <v/>
      </c>
      <c r="V127" s="320" t="str">
        <f>IFERROR(IF('Input - Equipment'!$G37=0,"",ROUND('Input - Equipment'!$G37*'Input - Equipment'!V37,2)),"")</f>
        <v/>
      </c>
      <c r="W127" s="320" t="str">
        <f>IFERROR(IF('Input - Equipment'!$G37=0,"",ROUND('Input - Equipment'!$G37*'Input - Equipment'!W37,2)),"")</f>
        <v/>
      </c>
      <c r="X127" s="320" t="str">
        <f>IFERROR(IF('Input - Equipment'!$G37=0,"",ROUND('Input - Equipment'!$G37*'Input - Equipment'!X37,2)),"")</f>
        <v/>
      </c>
      <c r="Y127" s="320" t="str">
        <f>IFERROR(IF('Input - Equipment'!$G37=0,"",ROUND('Input - Equipment'!$G37*'Input - Equipment'!Y37,2)),"")</f>
        <v/>
      </c>
      <c r="Z127" s="320" t="str">
        <f>IFERROR(IF('Input - Equipment'!$G37=0,"",ROUND('Input - Equipment'!$G37*'Input - Equipment'!Z37,2)),"")</f>
        <v/>
      </c>
      <c r="AA127" s="320" t="str">
        <f>IFERROR(IF('Input - Equipment'!$G37=0,"",ROUND('Input - Equipment'!$G37*'Input - Equipment'!AA37,2)),"")</f>
        <v/>
      </c>
      <c r="AB127" s="320" t="str">
        <f>IFERROR(IF('Input - Equipment'!$G37=0,"",ROUND('Input - Equipment'!$G37*'Input - Equipment'!AB37,2)),"")</f>
        <v/>
      </c>
      <c r="AC127" s="320" t="str">
        <f>IFERROR(IF('Input - Equipment'!$G37=0,"",ROUND('Input - Equipment'!$G37*'Input - Equipment'!AC37,2)),"")</f>
        <v/>
      </c>
      <c r="AD127" s="320" t="str">
        <f>IFERROR(IF('Input - Equipment'!$G37=0,"",ROUND('Input - Equipment'!$G37*'Input - Equipment'!AD37,2)),"")</f>
        <v/>
      </c>
      <c r="AE127" s="320" t="str">
        <f>IFERROR(IF('Input - Equipment'!$G37=0,"",ROUND('Input - Equipment'!$G37*'Input - Equipment'!AE37,2)),"")</f>
        <v/>
      </c>
      <c r="AF127" s="320" t="str">
        <f>IFERROR(IF('Input - Equipment'!$G37=0,"",ROUND('Input - Equipment'!$G37*'Input - Equipment'!AF37,2)),"")</f>
        <v/>
      </c>
      <c r="AG127" s="320" t="str">
        <f>IFERROR(IF('Input - Equipment'!$G37=0,"",ROUND('Input - Equipment'!$G37*'Input - Equipment'!AG37,2)),"")</f>
        <v/>
      </c>
      <c r="AH127" s="320" t="str">
        <f>IFERROR(IF('Input - Equipment'!$G37=0,"",ROUND('Input - Equipment'!$G37*'Input - Equipment'!AH37,2)),"")</f>
        <v/>
      </c>
      <c r="AI127" s="320" t="str">
        <f>IFERROR(IF('Input - Equipment'!$G37=0,"",ROUND('Input - Equipment'!$G37*'Input - Equipment'!AI37,2)),"")</f>
        <v/>
      </c>
      <c r="AJ127" s="320" t="str">
        <f>IFERROR(IF('Input - Equipment'!$G37=0,"",ROUND('Input - Equipment'!$G37*'Input - Equipment'!AJ37,2)),"")</f>
        <v/>
      </c>
      <c r="AK127" s="320" t="str">
        <f>IFERROR(IF('Input - Equipment'!$G37=0,"",ROUND('Input - Equipment'!$G37*'Input - Equipment'!AK37,2)),"")</f>
        <v/>
      </c>
      <c r="AL127" s="320" t="str">
        <f>IFERROR(IF('Input - Equipment'!$G37=0,"",ROUND('Input - Equipment'!$G37*'Input - Equipment'!AL37,2)),"")</f>
        <v/>
      </c>
      <c r="AM127" s="320" t="str">
        <f>IFERROR(IF('Input - Equipment'!$G37=0,"",ROUND('Input - Equipment'!$G37*'Input - Equipment'!AM37,2)),"")</f>
        <v/>
      </c>
      <c r="AN127" s="320" t="str">
        <f>IFERROR(IF('Input - Equipment'!$G37=0,"",ROUND('Input - Equipment'!$G37*'Input - Equipment'!AN37,2)),"")</f>
        <v/>
      </c>
      <c r="AO127" s="320" t="str">
        <f>IFERROR(IF('Input - Equipment'!$G37=0,"",ROUND('Input - Equipment'!$G37*'Input - Equipment'!AO37,2)),"")</f>
        <v/>
      </c>
      <c r="AP127" s="320" t="str">
        <f>IFERROR(IF('Input - Equipment'!$G37=0,"",ROUND('Input - Equipment'!$G37*'Input - Equipment'!AP37,2)),"")</f>
        <v/>
      </c>
      <c r="AQ127" s="320" t="str">
        <f>IFERROR(IF('Input - Equipment'!$G37=0,"",ROUND('Input - Equipment'!$G37*'Input - Equipment'!AQ37,2)),"")</f>
        <v/>
      </c>
      <c r="AR127" s="320" t="str">
        <f>IFERROR(IF('Input - Equipment'!$G37=0,"",ROUND('Input - Equipment'!$G37*'Input - Equipment'!AR37,2)),"")</f>
        <v/>
      </c>
      <c r="AS127" s="320" t="str">
        <f>IFERROR(IF('Input - Equipment'!$G37=0,"",ROUND('Input - Equipment'!$G37*'Input - Equipment'!AS37,2)),"")</f>
        <v/>
      </c>
      <c r="AT127" s="320" t="str">
        <f>IFERROR(IF('Input - Equipment'!$G37=0,"",ROUND('Input - Equipment'!$G37*'Input - Equipment'!AT37,2)),"")</f>
        <v/>
      </c>
      <c r="AU127" s="320" t="str">
        <f>IFERROR(IF('Input - Equipment'!$G37=0,"",ROUND('Input - Equipment'!$G37*'Input - Equipment'!AU37,2)),"")</f>
        <v/>
      </c>
      <c r="AV127" s="320" t="str">
        <f>IFERROR(IF('Input - Equipment'!$G37=0,"",ROUND('Input - Equipment'!$G37*'Input - Equipment'!AV37,2)),"")</f>
        <v/>
      </c>
      <c r="AW127" s="320" t="str">
        <f>IFERROR(IF('Input - Equipment'!$G37=0,"",ROUND('Input - Equipment'!$G37*'Input - Equipment'!AW37,2)),"")</f>
        <v/>
      </c>
      <c r="AX127" s="320" t="str">
        <f>IFERROR(IF('Input - Equipment'!$G37=0,"",ROUND('Input - Equipment'!$G37*'Input - Equipment'!AX37,2)),"")</f>
        <v/>
      </c>
      <c r="AY127" s="320" t="str">
        <f>IFERROR(IF('Input - Equipment'!$G37=0,"",ROUND('Input - Equipment'!$G37*'Input - Equipment'!AY37,2)),"")</f>
        <v/>
      </c>
      <c r="AZ127" s="320" t="str">
        <f>IFERROR(IF('Input - Equipment'!$G37=0,"",ROUND('Input - Equipment'!$G37*'Input - Equipment'!AZ37,2)),"")</f>
        <v/>
      </c>
      <c r="BA127" s="320" t="str">
        <f>IFERROR(IF('Input - Equipment'!$G37=0,"",ROUND('Input - Equipment'!$G37*'Input - Equipment'!BA37,2)),"")</f>
        <v/>
      </c>
      <c r="BB127" s="320" t="str">
        <f>IFERROR(IF('Input - Equipment'!$G37=0,"",ROUND('Input - Equipment'!$G37*'Input - Equipment'!BB37,2)),"")</f>
        <v/>
      </c>
      <c r="BC127" s="320" t="str">
        <f>IFERROR(IF('Input - Equipment'!$G37=0,"",ROUND('Input - Equipment'!$G37*'Input - Equipment'!BC37,2)),"")</f>
        <v/>
      </c>
      <c r="BD127" s="320" t="str">
        <f>IFERROR(IF('Input - Equipment'!$G37=0,"",ROUND('Input - Equipment'!$G37*'Input - Equipment'!BD37,2)),"")</f>
        <v/>
      </c>
      <c r="BE127" s="320" t="str">
        <f>IFERROR(IF('Input - Equipment'!$G37=0,"",ROUND('Input - Equipment'!$G37*'Input - Equipment'!BE37,2)),"")</f>
        <v/>
      </c>
      <c r="BF127" s="320" t="str">
        <f>IFERROR(IF('Input - Equipment'!$G37=0,"",ROUND('Input - Equipment'!$G37*'Input - Equipment'!BF37,2)),"")</f>
        <v/>
      </c>
      <c r="BG127" s="320" t="str">
        <f>IFERROR(IF('Input - Equipment'!$G37=0,"",ROUND('Input - Equipment'!$G37*'Input - Equipment'!BG37,2)),"")</f>
        <v/>
      </c>
      <c r="BH127" s="320" t="str">
        <f>IFERROR(IF('Input - Equipment'!$G37=0,"",ROUND('Input - Equipment'!$G37*'Input - Equipment'!BH37,2)),"")</f>
        <v/>
      </c>
      <c r="BI127" s="320" t="str">
        <f>IFERROR(IF('Input - Equipment'!$G37=0,"",ROUND('Input - Equipment'!$G37*'Input - Equipment'!BI37,2)),"")</f>
        <v/>
      </c>
      <c r="BJ127" s="320" t="str">
        <f>IFERROR(IF('Input - Equipment'!$G37=0,"",ROUND('Input - Equipment'!$G37*'Input - Equipment'!BJ37,2)),"")</f>
        <v/>
      </c>
      <c r="BK127" s="320" t="str">
        <f>IFERROR(IF('Input - Equipment'!$G37=0,"",ROUND('Input - Equipment'!$G37*'Input - Equipment'!BK37,2)),"")</f>
        <v/>
      </c>
      <c r="BL127" s="320" t="str">
        <f>IFERROR(IF('Input - Equipment'!$G37=0,"",ROUND('Input - Equipment'!$G37*'Input - Equipment'!BL37,2)),"")</f>
        <v/>
      </c>
      <c r="BM127" s="320" t="str">
        <f>IFERROR(IF('Input - Equipment'!$G37=0,"",ROUND('Input - Equipment'!$G37*'Input - Equipment'!BM37,2)),"")</f>
        <v/>
      </c>
      <c r="BN127" s="320" t="str">
        <f>IFERROR(IF('Input - Equipment'!$G37=0,"",ROUND('Input - Equipment'!$G37*'Input - Equipment'!BN37,2)),"")</f>
        <v/>
      </c>
      <c r="BO127" s="320" t="str">
        <f>IFERROR(IF('Input - Equipment'!$G37=0,"",ROUND('Input - Equipment'!$G37*'Input - Equipment'!BO37,2)),"")</f>
        <v/>
      </c>
      <c r="BP127" s="320" t="str">
        <f>IFERROR(IF('Input - Equipment'!$G37=0,"",ROUND('Input - Equipment'!$G37*'Input - Equipment'!BP37,2)),"")</f>
        <v/>
      </c>
      <c r="BQ127" s="320" t="str">
        <f>IFERROR(IF('Input - Equipment'!$G37=0,"",ROUND('Input - Equipment'!$G37*'Input - Equipment'!BQ37,2)),"")</f>
        <v/>
      </c>
      <c r="BR127" s="320" t="str">
        <f>IFERROR(IF('Input - Equipment'!$G37=0,"",ROUND('Input - Equipment'!$G37*'Input - Equipment'!BR37,2)),"")</f>
        <v/>
      </c>
      <c r="BS127" s="320" t="str">
        <f>IFERROR(IF('Input - Equipment'!$G37=0,"",ROUND('Input - Equipment'!$G37*'Input - Equipment'!BS37,2)),"")</f>
        <v/>
      </c>
      <c r="BT127" s="320" t="str">
        <f>IFERROR(IF('Input - Equipment'!$G37=0,"",ROUND('Input - Equipment'!$G37*'Input - Equipment'!BT37,2)),"")</f>
        <v/>
      </c>
      <c r="BU127" s="320" t="str">
        <f>IFERROR(IF('Input - Equipment'!$G37=0,"",ROUND('Input - Equipment'!$G37*'Input - Equipment'!BU37,2)),"")</f>
        <v/>
      </c>
      <c r="BV127" s="320" t="str">
        <f>IFERROR(IF('Input - Equipment'!$G37=0,"",ROUND('Input - Equipment'!$G37*'Input - Equipment'!BV37,2)),"")</f>
        <v/>
      </c>
      <c r="BW127" s="320" t="str">
        <f>IFERROR(IF('Input - Equipment'!$G37=0,"",ROUND('Input - Equipment'!$G37*'Input - Equipment'!BW37,2)),"")</f>
        <v/>
      </c>
      <c r="BX127" s="320" t="str">
        <f>IFERROR(IF('Input - Equipment'!$G37=0,"",ROUND('Input - Equipment'!$G37*'Input - Equipment'!BX37,2)),"")</f>
        <v/>
      </c>
      <c r="BY127" s="320" t="str">
        <f>IFERROR(IF('Input - Equipment'!$G37=0,"",ROUND('Input - Equipment'!$G37*'Input - Equipment'!BY37,2)),"")</f>
        <v/>
      </c>
      <c r="BZ127" s="320" t="str">
        <f>IFERROR(IF('Input - Equipment'!$G37=0,"",ROUND('Input - Equipment'!$G37*'Input - Equipment'!BZ37,2)),"")</f>
        <v/>
      </c>
      <c r="CA127" s="320" t="str">
        <f>IFERROR(IF('Input - Equipment'!$G37=0,"",ROUND('Input - Equipment'!$G37*'Input - Equipment'!CA37,2)),"")</f>
        <v/>
      </c>
      <c r="CB127" s="320" t="str">
        <f>IFERROR(IF('Input - Equipment'!$G37=0,"",ROUND('Input - Equipment'!$G37*'Input - Equipment'!CB37,2)),"")</f>
        <v/>
      </c>
      <c r="CC127" s="320" t="str">
        <f>IFERROR(IF('Input - Equipment'!$G37=0,"",ROUND('Input - Equipment'!$G37*'Input - Equipment'!CC37,2)),"")</f>
        <v/>
      </c>
      <c r="CD127" s="320" t="str">
        <f>IFERROR(IF('Input - Equipment'!$G37=0,"",ROUND('Input - Equipment'!$G37*'Input - Equipment'!CD37,2)),"")</f>
        <v/>
      </c>
      <c r="CE127" s="320" t="str">
        <f>IFERROR(IF('Input - Equipment'!$G37=0,"",ROUND('Input - Equipment'!$G37*'Input - Equipment'!CE37,2)),"")</f>
        <v/>
      </c>
      <c r="CF127" s="320" t="str">
        <f>IFERROR(IF('Input - Equipment'!$G37=0,"",ROUND('Input - Equipment'!$G37*'Input - Equipment'!CF37,2)),"")</f>
        <v/>
      </c>
      <c r="CG127" s="320" t="str">
        <f>IFERROR(IF('Input - Equipment'!$G37=0,"",ROUND('Input - Equipment'!$G37*'Input - Equipment'!CG37,2)),"")</f>
        <v/>
      </c>
      <c r="CH127" s="320" t="str">
        <f>IFERROR(IF('Input - Equipment'!$G37=0,"",ROUND('Input - Equipment'!$G37*'Input - Equipment'!CH37,2)),"")</f>
        <v/>
      </c>
      <c r="CI127" s="320" t="str">
        <f>IFERROR(IF('Input - Equipment'!$G37=0,"",ROUND('Input - Equipment'!$G37*'Input - Equipment'!CI37,2)),"")</f>
        <v/>
      </c>
      <c r="CJ127" s="320" t="str">
        <f>IFERROR(IF('Input - Equipment'!$G37=0,"",ROUND('Input - Equipment'!$G37*'Input - Equipment'!CJ37,2)),"")</f>
        <v/>
      </c>
      <c r="CK127" s="320" t="str">
        <f>IFERROR(IF('Input - Equipment'!$G37=0,"",ROUND('Input - Equipment'!$G37*'Input - Equipment'!CK37,2)),"")</f>
        <v/>
      </c>
      <c r="CL127" s="320" t="str">
        <f>IFERROR(IF('Input - Equipment'!$G37=0,"",ROUND('Input - Equipment'!$G37*'Input - Equipment'!CL37,2)),"")</f>
        <v/>
      </c>
      <c r="CM127" s="320" t="str">
        <f>IFERROR(IF('Input - Equipment'!$G37=0,"",ROUND('Input - Equipment'!$G37*'Input - Equipment'!CM37,2)),"")</f>
        <v/>
      </c>
      <c r="CN127" s="320" t="str">
        <f>IFERROR(IF('Input - Equipment'!$G37=0,"",ROUND('Input - Equipment'!$G37*'Input - Equipment'!CN37,2)),"")</f>
        <v/>
      </c>
      <c r="CO127" s="320" t="str">
        <f>IFERROR(IF('Input - Equipment'!$G37=0,"",ROUND('Input - Equipment'!$G37*'Input - Equipment'!CO37,2)),"")</f>
        <v/>
      </c>
      <c r="CP127" s="320" t="str">
        <f>IFERROR(IF('Input - Equipment'!$G37=0,"",ROUND('Input - Equipment'!$G37*'Input - Equipment'!CP37,2)),"")</f>
        <v/>
      </c>
      <c r="CQ127" s="320" t="str">
        <f>IFERROR(IF('Input - Equipment'!$G37=0,"",ROUND('Input - Equipment'!$G37*'Input - Equipment'!CQ37,2)),"")</f>
        <v/>
      </c>
      <c r="CR127" s="320" t="str">
        <f>IFERROR(IF('Input - Equipment'!$G37=0,"",ROUND('Input - Equipment'!$G37*'Input - Equipment'!CR37,2)),"")</f>
        <v/>
      </c>
      <c r="CS127" s="320" t="str">
        <f>IFERROR(IF('Input - Equipment'!$G37=0,"",ROUND('Input - Equipment'!$G37*'Input - Equipment'!CS37,2)),"")</f>
        <v/>
      </c>
      <c r="CT127" s="320" t="str">
        <f>IFERROR(IF('Input - Equipment'!$G37=0,"",ROUND('Input - Equipment'!$G37*'Input - Equipment'!CT37,2)),"")</f>
        <v/>
      </c>
      <c r="CU127" s="320" t="str">
        <f>IFERROR(IF('Input - Equipment'!$G37=0,"",ROUND('Input - Equipment'!$G37*'Input - Equipment'!CU37,2)),"")</f>
        <v/>
      </c>
      <c r="CV127" s="320" t="str">
        <f>IFERROR(IF('Input - Equipment'!$G37=0,"",ROUND('Input - Equipment'!$G37*'Input - Equipment'!CV37,2)),"")</f>
        <v/>
      </c>
      <c r="CW127" s="320" t="str">
        <f>IFERROR(IF('Input - Equipment'!$G37=0,"",ROUND('Input - Equipment'!$G37*'Input - Equipment'!CW37,2)),"")</f>
        <v/>
      </c>
      <c r="CX127" s="320" t="str">
        <f>IFERROR(IF('Input - Equipment'!$G37=0,"",ROUND('Input - Equipment'!$G37*'Input - Equipment'!CX37,2)),"")</f>
        <v/>
      </c>
      <c r="CY127" s="320" t="str">
        <f>IFERROR(IF('Input - Equipment'!$G37=0,"",ROUND('Input - Equipment'!$G37*'Input - Equipment'!CY37,2)),"")</f>
        <v/>
      </c>
      <c r="CZ127" s="320" t="str">
        <f>IFERROR(IF('Input - Equipment'!$G37=0,"",ROUND('Input - Equipment'!$G37*'Input - Equipment'!CZ37,2)),"")</f>
        <v/>
      </c>
      <c r="DA127" s="320" t="str">
        <f>IFERROR(IF('Input - Equipment'!$G37=0,"",ROUND('Input - Equipment'!$G37*'Input - Equipment'!DA37,2)),"")</f>
        <v/>
      </c>
      <c r="DB127" s="320" t="str">
        <f>IFERROR(IF('Input - Equipment'!$G37=0,"",ROUND('Input - Equipment'!$G37*'Input - Equipment'!DB37,2)),"")</f>
        <v/>
      </c>
      <c r="DC127" s="320" t="str">
        <f>IFERROR(IF('Input - Equipment'!$G37=0,"",ROUND('Input - Equipment'!$G37*'Input - Equipment'!DC37,2)),"")</f>
        <v/>
      </c>
      <c r="DD127" s="320" t="str">
        <f>IFERROR(IF('Input - Equipment'!$G37=0,"",ROUND('Input - Equipment'!$G37*'Input - Equipment'!DD37,2)),"")</f>
        <v/>
      </c>
      <c r="DE127" s="320" t="str">
        <f>IFERROR(IF('Input - Equipment'!$G37=0,"",ROUND('Input - Equipment'!$G37*'Input - Equipment'!DE37,2)),"")</f>
        <v/>
      </c>
      <c r="DF127" s="320" t="str">
        <f>IFERROR(IF('Input - Equipment'!$G37=0,"",ROUND('Input - Equipment'!$G37*'Input - Equipment'!DF37,2)),"")</f>
        <v/>
      </c>
      <c r="DG127" s="320" t="str">
        <f>IFERROR(IF('Input - Equipment'!$G37=0,"",ROUND('Input - Equipment'!$G37*'Input - Equipment'!DG37,2)),"")</f>
        <v/>
      </c>
      <c r="DH127" s="320" t="str">
        <f>IFERROR(IF('Input - Equipment'!$G37=0,"",ROUND('Input - Equipment'!$G37*'Input - Equipment'!DH37,2)),"")</f>
        <v/>
      </c>
      <c r="DI127" s="320" t="str">
        <f>IFERROR(IF('Input - Equipment'!$G37=0,"",ROUND('Input - Equipment'!$G37*'Input - Equipment'!DI37,2)),"")</f>
        <v/>
      </c>
      <c r="DJ127" s="320" t="str">
        <f>IFERROR(IF('Input - Equipment'!$G37=0,"",ROUND('Input - Equipment'!$G37*'Input - Equipment'!DJ37,2)),"")</f>
        <v/>
      </c>
      <c r="DK127" s="320" t="str">
        <f>IFERROR(IF('Input - Equipment'!$G37=0,"",ROUND('Input - Equipment'!$G37*'Input - Equipment'!DK37,2)),"")</f>
        <v/>
      </c>
      <c r="DL127" s="320" t="str">
        <f>IFERROR(IF('Input - Equipment'!$G37=0,"",ROUND('Input - Equipment'!$G37*'Input - Equipment'!DL37,2)),"")</f>
        <v/>
      </c>
      <c r="DM127" s="320" t="str">
        <f>IFERROR(IF('Input - Equipment'!$G37=0,"",ROUND('Input - Equipment'!$G37*'Input - Equipment'!DM37,2)),"")</f>
        <v/>
      </c>
      <c r="DN127" s="320" t="str">
        <f>IFERROR(IF('Input - Equipment'!$G37=0,"",ROUND('Input - Equipment'!$G37*'Input - Equipment'!DN37,2)),"")</f>
        <v/>
      </c>
      <c r="DO127" s="320" t="str">
        <f>IFERROR(IF('Input - Equipment'!$G37=0,"",ROUND('Input - Equipment'!$G37*'Input - Equipment'!DO37,2)),"")</f>
        <v/>
      </c>
      <c r="DP127" s="320" t="str">
        <f>IFERROR(IF('Input - Equipment'!$G37=0,"",ROUND('Input - Equipment'!$G37*'Input - Equipment'!DP37,2)),"")</f>
        <v/>
      </c>
      <c r="DQ127" s="320" t="str">
        <f>IFERROR(IF('Input - Equipment'!$G37=0,"",ROUND('Input - Equipment'!$G37*'Input - Equipment'!DQ37,2)),"")</f>
        <v/>
      </c>
      <c r="DR127" s="320" t="str">
        <f>IFERROR(IF('Input - Equipment'!$G37=0,"",ROUND('Input - Equipment'!$G37*'Input - Equipment'!DR37,2)),"")</f>
        <v/>
      </c>
      <c r="DS127" s="320" t="str">
        <f>IFERROR(IF('Input - Equipment'!$G37=0,"",ROUND('Input - Equipment'!$G37*'Input - Equipment'!DS37,2)),"")</f>
        <v/>
      </c>
      <c r="DT127" s="320" t="str">
        <f>IFERROR(IF('Input - Equipment'!$G37=0,"",ROUND('Input - Equipment'!$G37*'Input - Equipment'!DT37,2)),"")</f>
        <v/>
      </c>
      <c r="DU127" s="320" t="str">
        <f>IFERROR(IF('Input - Equipment'!$G37=0,"",ROUND('Input - Equipment'!$G37*'Input - Equipment'!DU37,2)),"")</f>
        <v/>
      </c>
      <c r="DV127" s="320" t="str">
        <f>IFERROR(IF('Input - Equipment'!$G37=0,"",ROUND('Input - Equipment'!$G37*'Input - Equipment'!DV37,2)),"")</f>
        <v/>
      </c>
      <c r="DW127" s="320" t="str">
        <f>IFERROR(IF('Input - Equipment'!$G37=0,"",ROUND('Input - Equipment'!$G37*'Input - Equipment'!DW37,2)),"")</f>
        <v/>
      </c>
      <c r="DX127" s="320" t="str">
        <f>IFERROR(IF('Input - Equipment'!$G37=0,"",ROUND('Input - Equipment'!$G37*'Input - Equipment'!DX37,2)),"")</f>
        <v/>
      </c>
      <c r="DY127" s="320" t="str">
        <f>IFERROR(IF('Input - Equipment'!$G37=0,"",ROUND('Input - Equipment'!$G37*'Input - Equipment'!DY37,2)),"")</f>
        <v/>
      </c>
      <c r="DZ127" s="320" t="str">
        <f>IFERROR(IF('Input - Equipment'!$G37=0,"",ROUND('Input - Equipment'!$G37*'Input - Equipment'!DZ37,2)),"")</f>
        <v/>
      </c>
      <c r="EA127" s="320" t="str">
        <f>IFERROR(IF('Input - Equipment'!$G37=0,"",ROUND('Input - Equipment'!$G37*'Input - Equipment'!EA37,2)),"")</f>
        <v/>
      </c>
      <c r="EB127" s="320" t="str">
        <f>IFERROR(IF('Input - Equipment'!$G37=0,"",ROUND('Input - Equipment'!$G37*'Input - Equipment'!EB37,2)),"")</f>
        <v/>
      </c>
      <c r="EC127" s="320" t="str">
        <f>IFERROR(IF('Input - Equipment'!$G37=0,"",ROUND('Input - Equipment'!$G37*'Input - Equipment'!EC37,2)),"")</f>
        <v/>
      </c>
      <c r="ED127" s="320" t="str">
        <f>IFERROR(IF('Input - Equipment'!$G37=0,"",ROUND('Input - Equipment'!$G37*'Input - Equipment'!ED37,2)),"")</f>
        <v/>
      </c>
      <c r="EE127" s="320" t="str">
        <f>IFERROR(IF('Input - Equipment'!$G37=0,"",ROUND('Input - Equipment'!$G37*'Input - Equipment'!EE37,2)),"")</f>
        <v/>
      </c>
      <c r="EF127" s="320" t="str">
        <f>IFERROR(IF('Input - Equipment'!$G37=0,"",ROUND('Input - Equipment'!$G37*'Input - Equipment'!EF37,2)),"")</f>
        <v/>
      </c>
      <c r="EG127" s="320" t="str">
        <f>IFERROR(IF('Input - Equipment'!$G37=0,"",ROUND('Input - Equipment'!$G37*'Input - Equipment'!EG37,2)),"")</f>
        <v/>
      </c>
      <c r="EH127" s="320" t="str">
        <f>IFERROR(IF('Input - Equipment'!$G37=0,"",ROUND('Input - Equipment'!$G37*'Input - Equipment'!EH37,2)),"")</f>
        <v/>
      </c>
      <c r="EI127" s="320" t="str">
        <f>IFERROR(IF('Input - Equipment'!$G37=0,"",ROUND('Input - Equipment'!$G37*'Input - Equipment'!EI37,2)),"")</f>
        <v/>
      </c>
      <c r="EJ127" s="320" t="str">
        <f>IFERROR(IF('Input - Equipment'!$G37=0,"",ROUND('Input - Equipment'!$G37*'Input - Equipment'!EJ37,2)),"")</f>
        <v/>
      </c>
      <c r="EK127" s="320" t="str">
        <f>IFERROR(IF('Input - Equipment'!$G37=0,"",ROUND('Input - Equipment'!$G37*'Input - Equipment'!EK37,2)),"")</f>
        <v/>
      </c>
      <c r="EL127" s="320" t="str">
        <f>IFERROR(IF('Input - Equipment'!$G37=0,"",ROUND('Input - Equipment'!$G37*'Input - Equipment'!EL37,2)),"")</f>
        <v/>
      </c>
      <c r="EM127" s="320" t="str">
        <f>IFERROR(IF('Input - Equipment'!$G37=0,"",ROUND('Input - Equipment'!$G37*'Input - Equipment'!EM37,2)),"")</f>
        <v/>
      </c>
      <c r="EN127" s="320" t="str">
        <f>IFERROR(IF('Input - Equipment'!$G37=0,"",ROUND('Input - Equipment'!$G37*'Input - Equipment'!EN37,2)),"")</f>
        <v/>
      </c>
      <c r="EO127" s="320" t="str">
        <f>IFERROR(IF('Input - Equipment'!$G37=0,"",ROUND('Input - Equipment'!$G37*'Input - Equipment'!EO37,2)),"")</f>
        <v/>
      </c>
      <c r="EP127" s="320" t="str">
        <f>IFERROR(IF('Input - Equipment'!$G37=0,"",ROUND('Input - Equipment'!$G37*'Input - Equipment'!EP37,2)),"")</f>
        <v/>
      </c>
      <c r="EQ127" s="320" t="str">
        <f>IFERROR(IF('Input - Equipment'!$G37=0,"",ROUND('Input - Equipment'!$G37*'Input - Equipment'!EQ37,2)),"")</f>
        <v/>
      </c>
      <c r="ER127" s="320" t="str">
        <f>IFERROR(IF('Input - Equipment'!$G37=0,"",ROUND('Input - Equipment'!$G37*'Input - Equipment'!ER37,2)),"")</f>
        <v/>
      </c>
      <c r="ES127" s="320" t="str">
        <f>IFERROR(IF('Input - Equipment'!$G37=0,"",ROUND('Input - Equipment'!$G37*'Input - Equipment'!ES37,2)),"")</f>
        <v/>
      </c>
    </row>
    <row r="128" spans="1:149" s="8" customFormat="1">
      <c r="A128" s="853" t="str">
        <f>IF('Input - Equipment'!B38=0,"",_xlfn.CONCAT('Input - Equipment'!A38,"      /      ",'Input - Equipment'!B38))</f>
        <v/>
      </c>
      <c r="B128" s="854"/>
      <c r="C128" s="869"/>
      <c r="D128" s="334" t="str">
        <f>IF('Input - Equipment'!C38=0,"",'Input - Equipment'!C38)</f>
        <v/>
      </c>
      <c r="E128" s="335" t="str">
        <f>IF('Input - Equipment'!D38=0,"",'Input - Equipment'!D38)</f>
        <v/>
      </c>
      <c r="F128" s="335" t="str">
        <f>IF('Input - Equipment'!F38=0,"",'Input - Equipment'!F38)</f>
        <v/>
      </c>
      <c r="G128" s="336" t="str">
        <f>IF('Input - Equipment'!E38=0,"",'Input - Equipment'!E38)</f>
        <v/>
      </c>
      <c r="H128" s="335" t="str">
        <f>IF('Input - Equipment'!G38=0,"",'Input - Equipment'!G38)</f>
        <v/>
      </c>
      <c r="I128" s="320" t="str">
        <f>IFERROR(IF('Input - Equipment'!$G38=0,"",ROUND('Input - Equipment'!$G38*'Input - Equipment'!I38,2)),"")</f>
        <v/>
      </c>
      <c r="J128" s="320" t="str">
        <f>IFERROR(IF('Input - Equipment'!$G38=0,"",ROUND('Input - Equipment'!$G38*'Input - Equipment'!J38,2)),"")</f>
        <v/>
      </c>
      <c r="K128" s="320" t="str">
        <f>IFERROR(IF('Input - Equipment'!$G38=0,"",ROUND('Input - Equipment'!$G38*'Input - Equipment'!K38,2)),"")</f>
        <v/>
      </c>
      <c r="L128" s="320" t="str">
        <f>IFERROR(IF('Input - Equipment'!$G38=0,"",ROUND('Input - Equipment'!$G38*'Input - Equipment'!L38,2)),"")</f>
        <v/>
      </c>
      <c r="M128" s="320" t="str">
        <f>IFERROR(IF('Input - Equipment'!$G38=0,"",ROUND('Input - Equipment'!$G38*'Input - Equipment'!M38,2)),"")</f>
        <v/>
      </c>
      <c r="N128" s="320" t="str">
        <f>IFERROR(IF('Input - Equipment'!$G38=0,"",ROUND('Input - Equipment'!$G38*'Input - Equipment'!N38,2)),"")</f>
        <v/>
      </c>
      <c r="O128" s="320" t="str">
        <f>IFERROR(IF('Input - Equipment'!$G38=0,"",ROUND('Input - Equipment'!$G38*'Input - Equipment'!O38,2)),"")</f>
        <v/>
      </c>
      <c r="P128" s="320" t="str">
        <f>IFERROR(IF('Input - Equipment'!$G38=0,"",ROUND('Input - Equipment'!$G38*'Input - Equipment'!P38,2)),"")</f>
        <v/>
      </c>
      <c r="Q128" s="320" t="str">
        <f>IFERROR(IF('Input - Equipment'!$G38=0,"",ROUND('Input - Equipment'!$G38*'Input - Equipment'!Q38,2)),"")</f>
        <v/>
      </c>
      <c r="R128" s="320" t="str">
        <f>IFERROR(IF('Input - Equipment'!$G38=0,"",ROUND('Input - Equipment'!$G38*'Input - Equipment'!R38,2)),"")</f>
        <v/>
      </c>
      <c r="S128" s="320" t="str">
        <f>IFERROR(IF('Input - Equipment'!$G38=0,"",ROUND('Input - Equipment'!$G38*'Input - Equipment'!S38,2)),"")</f>
        <v/>
      </c>
      <c r="T128" s="320" t="str">
        <f>IFERROR(IF('Input - Equipment'!$G38=0,"",ROUND('Input - Equipment'!$G38*'Input - Equipment'!T38,2)),"")</f>
        <v/>
      </c>
      <c r="U128" s="320" t="str">
        <f>IFERROR(IF('Input - Equipment'!$G38=0,"",ROUND('Input - Equipment'!$G38*'Input - Equipment'!U38,2)),"")</f>
        <v/>
      </c>
      <c r="V128" s="320" t="str">
        <f>IFERROR(IF('Input - Equipment'!$G38=0,"",ROUND('Input - Equipment'!$G38*'Input - Equipment'!V38,2)),"")</f>
        <v/>
      </c>
      <c r="W128" s="320" t="str">
        <f>IFERROR(IF('Input - Equipment'!$G38=0,"",ROUND('Input - Equipment'!$G38*'Input - Equipment'!W38,2)),"")</f>
        <v/>
      </c>
      <c r="X128" s="320" t="str">
        <f>IFERROR(IF('Input - Equipment'!$G38=0,"",ROUND('Input - Equipment'!$G38*'Input - Equipment'!X38,2)),"")</f>
        <v/>
      </c>
      <c r="Y128" s="320" t="str">
        <f>IFERROR(IF('Input - Equipment'!$G38=0,"",ROUND('Input - Equipment'!$G38*'Input - Equipment'!Y38,2)),"")</f>
        <v/>
      </c>
      <c r="Z128" s="320" t="str">
        <f>IFERROR(IF('Input - Equipment'!$G38=0,"",ROUND('Input - Equipment'!$G38*'Input - Equipment'!Z38,2)),"")</f>
        <v/>
      </c>
      <c r="AA128" s="320" t="str">
        <f>IFERROR(IF('Input - Equipment'!$G38=0,"",ROUND('Input - Equipment'!$G38*'Input - Equipment'!AA38,2)),"")</f>
        <v/>
      </c>
      <c r="AB128" s="320" t="str">
        <f>IFERROR(IF('Input - Equipment'!$G38=0,"",ROUND('Input - Equipment'!$G38*'Input - Equipment'!AB38,2)),"")</f>
        <v/>
      </c>
      <c r="AC128" s="320" t="str">
        <f>IFERROR(IF('Input - Equipment'!$G38=0,"",ROUND('Input - Equipment'!$G38*'Input - Equipment'!AC38,2)),"")</f>
        <v/>
      </c>
      <c r="AD128" s="320" t="str">
        <f>IFERROR(IF('Input - Equipment'!$G38=0,"",ROUND('Input - Equipment'!$G38*'Input - Equipment'!AD38,2)),"")</f>
        <v/>
      </c>
      <c r="AE128" s="320" t="str">
        <f>IFERROR(IF('Input - Equipment'!$G38=0,"",ROUND('Input - Equipment'!$G38*'Input - Equipment'!AE38,2)),"")</f>
        <v/>
      </c>
      <c r="AF128" s="320" t="str">
        <f>IFERROR(IF('Input - Equipment'!$G38=0,"",ROUND('Input - Equipment'!$G38*'Input - Equipment'!AF38,2)),"")</f>
        <v/>
      </c>
      <c r="AG128" s="320" t="str">
        <f>IFERROR(IF('Input - Equipment'!$G38=0,"",ROUND('Input - Equipment'!$G38*'Input - Equipment'!AG38,2)),"")</f>
        <v/>
      </c>
      <c r="AH128" s="320" t="str">
        <f>IFERROR(IF('Input - Equipment'!$G38=0,"",ROUND('Input - Equipment'!$G38*'Input - Equipment'!AH38,2)),"")</f>
        <v/>
      </c>
      <c r="AI128" s="320" t="str">
        <f>IFERROR(IF('Input - Equipment'!$G38=0,"",ROUND('Input - Equipment'!$G38*'Input - Equipment'!AI38,2)),"")</f>
        <v/>
      </c>
      <c r="AJ128" s="320" t="str">
        <f>IFERROR(IF('Input - Equipment'!$G38=0,"",ROUND('Input - Equipment'!$G38*'Input - Equipment'!AJ38,2)),"")</f>
        <v/>
      </c>
      <c r="AK128" s="320" t="str">
        <f>IFERROR(IF('Input - Equipment'!$G38=0,"",ROUND('Input - Equipment'!$G38*'Input - Equipment'!AK38,2)),"")</f>
        <v/>
      </c>
      <c r="AL128" s="320" t="str">
        <f>IFERROR(IF('Input - Equipment'!$G38=0,"",ROUND('Input - Equipment'!$G38*'Input - Equipment'!AL38,2)),"")</f>
        <v/>
      </c>
      <c r="AM128" s="320" t="str">
        <f>IFERROR(IF('Input - Equipment'!$G38=0,"",ROUND('Input - Equipment'!$G38*'Input - Equipment'!AM38,2)),"")</f>
        <v/>
      </c>
      <c r="AN128" s="320" t="str">
        <f>IFERROR(IF('Input - Equipment'!$G38=0,"",ROUND('Input - Equipment'!$G38*'Input - Equipment'!AN38,2)),"")</f>
        <v/>
      </c>
      <c r="AO128" s="320" t="str">
        <f>IFERROR(IF('Input - Equipment'!$G38=0,"",ROUND('Input - Equipment'!$G38*'Input - Equipment'!AO38,2)),"")</f>
        <v/>
      </c>
      <c r="AP128" s="320" t="str">
        <f>IFERROR(IF('Input - Equipment'!$G38=0,"",ROUND('Input - Equipment'!$G38*'Input - Equipment'!AP38,2)),"")</f>
        <v/>
      </c>
      <c r="AQ128" s="320" t="str">
        <f>IFERROR(IF('Input - Equipment'!$G38=0,"",ROUND('Input - Equipment'!$G38*'Input - Equipment'!AQ38,2)),"")</f>
        <v/>
      </c>
      <c r="AR128" s="320" t="str">
        <f>IFERROR(IF('Input - Equipment'!$G38=0,"",ROUND('Input - Equipment'!$G38*'Input - Equipment'!AR38,2)),"")</f>
        <v/>
      </c>
      <c r="AS128" s="320" t="str">
        <f>IFERROR(IF('Input - Equipment'!$G38=0,"",ROUND('Input - Equipment'!$G38*'Input - Equipment'!AS38,2)),"")</f>
        <v/>
      </c>
      <c r="AT128" s="320" t="str">
        <f>IFERROR(IF('Input - Equipment'!$G38=0,"",ROUND('Input - Equipment'!$G38*'Input - Equipment'!AT38,2)),"")</f>
        <v/>
      </c>
      <c r="AU128" s="320" t="str">
        <f>IFERROR(IF('Input - Equipment'!$G38=0,"",ROUND('Input - Equipment'!$G38*'Input - Equipment'!AU38,2)),"")</f>
        <v/>
      </c>
      <c r="AV128" s="320" t="str">
        <f>IFERROR(IF('Input - Equipment'!$G38=0,"",ROUND('Input - Equipment'!$G38*'Input - Equipment'!AV38,2)),"")</f>
        <v/>
      </c>
      <c r="AW128" s="320" t="str">
        <f>IFERROR(IF('Input - Equipment'!$G38=0,"",ROUND('Input - Equipment'!$G38*'Input - Equipment'!AW38,2)),"")</f>
        <v/>
      </c>
      <c r="AX128" s="320" t="str">
        <f>IFERROR(IF('Input - Equipment'!$G38=0,"",ROUND('Input - Equipment'!$G38*'Input - Equipment'!AX38,2)),"")</f>
        <v/>
      </c>
      <c r="AY128" s="320" t="str">
        <f>IFERROR(IF('Input - Equipment'!$G38=0,"",ROUND('Input - Equipment'!$G38*'Input - Equipment'!AY38,2)),"")</f>
        <v/>
      </c>
      <c r="AZ128" s="320" t="str">
        <f>IFERROR(IF('Input - Equipment'!$G38=0,"",ROUND('Input - Equipment'!$G38*'Input - Equipment'!AZ38,2)),"")</f>
        <v/>
      </c>
      <c r="BA128" s="320" t="str">
        <f>IFERROR(IF('Input - Equipment'!$G38=0,"",ROUND('Input - Equipment'!$G38*'Input - Equipment'!BA38,2)),"")</f>
        <v/>
      </c>
      <c r="BB128" s="320" t="str">
        <f>IFERROR(IF('Input - Equipment'!$G38=0,"",ROUND('Input - Equipment'!$G38*'Input - Equipment'!BB38,2)),"")</f>
        <v/>
      </c>
      <c r="BC128" s="320" t="str">
        <f>IFERROR(IF('Input - Equipment'!$G38=0,"",ROUND('Input - Equipment'!$G38*'Input - Equipment'!BC38,2)),"")</f>
        <v/>
      </c>
      <c r="BD128" s="320" t="str">
        <f>IFERROR(IF('Input - Equipment'!$G38=0,"",ROUND('Input - Equipment'!$G38*'Input - Equipment'!BD38,2)),"")</f>
        <v/>
      </c>
      <c r="BE128" s="320" t="str">
        <f>IFERROR(IF('Input - Equipment'!$G38=0,"",ROUND('Input - Equipment'!$G38*'Input - Equipment'!BE38,2)),"")</f>
        <v/>
      </c>
      <c r="BF128" s="320" t="str">
        <f>IFERROR(IF('Input - Equipment'!$G38=0,"",ROUND('Input - Equipment'!$G38*'Input - Equipment'!BF38,2)),"")</f>
        <v/>
      </c>
      <c r="BG128" s="320" t="str">
        <f>IFERROR(IF('Input - Equipment'!$G38=0,"",ROUND('Input - Equipment'!$G38*'Input - Equipment'!BG38,2)),"")</f>
        <v/>
      </c>
      <c r="BH128" s="320" t="str">
        <f>IFERROR(IF('Input - Equipment'!$G38=0,"",ROUND('Input - Equipment'!$G38*'Input - Equipment'!BH38,2)),"")</f>
        <v/>
      </c>
      <c r="BI128" s="320" t="str">
        <f>IFERROR(IF('Input - Equipment'!$G38=0,"",ROUND('Input - Equipment'!$G38*'Input - Equipment'!BI38,2)),"")</f>
        <v/>
      </c>
      <c r="BJ128" s="320" t="str">
        <f>IFERROR(IF('Input - Equipment'!$G38=0,"",ROUND('Input - Equipment'!$G38*'Input - Equipment'!BJ38,2)),"")</f>
        <v/>
      </c>
      <c r="BK128" s="320" t="str">
        <f>IFERROR(IF('Input - Equipment'!$G38=0,"",ROUND('Input - Equipment'!$G38*'Input - Equipment'!BK38,2)),"")</f>
        <v/>
      </c>
      <c r="BL128" s="320" t="str">
        <f>IFERROR(IF('Input - Equipment'!$G38=0,"",ROUND('Input - Equipment'!$G38*'Input - Equipment'!BL38,2)),"")</f>
        <v/>
      </c>
      <c r="BM128" s="320" t="str">
        <f>IFERROR(IF('Input - Equipment'!$G38=0,"",ROUND('Input - Equipment'!$G38*'Input - Equipment'!BM38,2)),"")</f>
        <v/>
      </c>
      <c r="BN128" s="320" t="str">
        <f>IFERROR(IF('Input - Equipment'!$G38=0,"",ROUND('Input - Equipment'!$G38*'Input - Equipment'!BN38,2)),"")</f>
        <v/>
      </c>
      <c r="BO128" s="320" t="str">
        <f>IFERROR(IF('Input - Equipment'!$G38=0,"",ROUND('Input - Equipment'!$G38*'Input - Equipment'!BO38,2)),"")</f>
        <v/>
      </c>
      <c r="BP128" s="320" t="str">
        <f>IFERROR(IF('Input - Equipment'!$G38=0,"",ROUND('Input - Equipment'!$G38*'Input - Equipment'!BP38,2)),"")</f>
        <v/>
      </c>
      <c r="BQ128" s="320" t="str">
        <f>IFERROR(IF('Input - Equipment'!$G38=0,"",ROUND('Input - Equipment'!$G38*'Input - Equipment'!BQ38,2)),"")</f>
        <v/>
      </c>
      <c r="BR128" s="320" t="str">
        <f>IFERROR(IF('Input - Equipment'!$G38=0,"",ROUND('Input - Equipment'!$G38*'Input - Equipment'!BR38,2)),"")</f>
        <v/>
      </c>
      <c r="BS128" s="320" t="str">
        <f>IFERROR(IF('Input - Equipment'!$G38=0,"",ROUND('Input - Equipment'!$G38*'Input - Equipment'!BS38,2)),"")</f>
        <v/>
      </c>
      <c r="BT128" s="320" t="str">
        <f>IFERROR(IF('Input - Equipment'!$G38=0,"",ROUND('Input - Equipment'!$G38*'Input - Equipment'!BT38,2)),"")</f>
        <v/>
      </c>
      <c r="BU128" s="320" t="str">
        <f>IFERROR(IF('Input - Equipment'!$G38=0,"",ROUND('Input - Equipment'!$G38*'Input - Equipment'!BU38,2)),"")</f>
        <v/>
      </c>
      <c r="BV128" s="320" t="str">
        <f>IFERROR(IF('Input - Equipment'!$G38=0,"",ROUND('Input - Equipment'!$G38*'Input - Equipment'!BV38,2)),"")</f>
        <v/>
      </c>
      <c r="BW128" s="320" t="str">
        <f>IFERROR(IF('Input - Equipment'!$G38=0,"",ROUND('Input - Equipment'!$G38*'Input - Equipment'!BW38,2)),"")</f>
        <v/>
      </c>
      <c r="BX128" s="320" t="str">
        <f>IFERROR(IF('Input - Equipment'!$G38=0,"",ROUND('Input - Equipment'!$G38*'Input - Equipment'!BX38,2)),"")</f>
        <v/>
      </c>
      <c r="BY128" s="320" t="str">
        <f>IFERROR(IF('Input - Equipment'!$G38=0,"",ROUND('Input - Equipment'!$G38*'Input - Equipment'!BY38,2)),"")</f>
        <v/>
      </c>
      <c r="BZ128" s="320" t="str">
        <f>IFERROR(IF('Input - Equipment'!$G38=0,"",ROUND('Input - Equipment'!$G38*'Input - Equipment'!BZ38,2)),"")</f>
        <v/>
      </c>
      <c r="CA128" s="320" t="str">
        <f>IFERROR(IF('Input - Equipment'!$G38=0,"",ROUND('Input - Equipment'!$G38*'Input - Equipment'!CA38,2)),"")</f>
        <v/>
      </c>
      <c r="CB128" s="320" t="str">
        <f>IFERROR(IF('Input - Equipment'!$G38=0,"",ROUND('Input - Equipment'!$G38*'Input - Equipment'!CB38,2)),"")</f>
        <v/>
      </c>
      <c r="CC128" s="320" t="str">
        <f>IFERROR(IF('Input - Equipment'!$G38=0,"",ROUND('Input - Equipment'!$G38*'Input - Equipment'!CC38,2)),"")</f>
        <v/>
      </c>
      <c r="CD128" s="320" t="str">
        <f>IFERROR(IF('Input - Equipment'!$G38=0,"",ROUND('Input - Equipment'!$G38*'Input - Equipment'!CD38,2)),"")</f>
        <v/>
      </c>
      <c r="CE128" s="320" t="str">
        <f>IFERROR(IF('Input - Equipment'!$G38=0,"",ROUND('Input - Equipment'!$G38*'Input - Equipment'!CE38,2)),"")</f>
        <v/>
      </c>
      <c r="CF128" s="320" t="str">
        <f>IFERROR(IF('Input - Equipment'!$G38=0,"",ROUND('Input - Equipment'!$G38*'Input - Equipment'!CF38,2)),"")</f>
        <v/>
      </c>
      <c r="CG128" s="320" t="str">
        <f>IFERROR(IF('Input - Equipment'!$G38=0,"",ROUND('Input - Equipment'!$G38*'Input - Equipment'!CG38,2)),"")</f>
        <v/>
      </c>
      <c r="CH128" s="320" t="str">
        <f>IFERROR(IF('Input - Equipment'!$G38=0,"",ROUND('Input - Equipment'!$G38*'Input - Equipment'!CH38,2)),"")</f>
        <v/>
      </c>
      <c r="CI128" s="320" t="str">
        <f>IFERROR(IF('Input - Equipment'!$G38=0,"",ROUND('Input - Equipment'!$G38*'Input - Equipment'!CI38,2)),"")</f>
        <v/>
      </c>
      <c r="CJ128" s="320" t="str">
        <f>IFERROR(IF('Input - Equipment'!$G38=0,"",ROUND('Input - Equipment'!$G38*'Input - Equipment'!CJ38,2)),"")</f>
        <v/>
      </c>
      <c r="CK128" s="320" t="str">
        <f>IFERROR(IF('Input - Equipment'!$G38=0,"",ROUND('Input - Equipment'!$G38*'Input - Equipment'!CK38,2)),"")</f>
        <v/>
      </c>
      <c r="CL128" s="320" t="str">
        <f>IFERROR(IF('Input - Equipment'!$G38=0,"",ROUND('Input - Equipment'!$G38*'Input - Equipment'!CL38,2)),"")</f>
        <v/>
      </c>
      <c r="CM128" s="320" t="str">
        <f>IFERROR(IF('Input - Equipment'!$G38=0,"",ROUND('Input - Equipment'!$G38*'Input - Equipment'!CM38,2)),"")</f>
        <v/>
      </c>
      <c r="CN128" s="320" t="str">
        <f>IFERROR(IF('Input - Equipment'!$G38=0,"",ROUND('Input - Equipment'!$G38*'Input - Equipment'!CN38,2)),"")</f>
        <v/>
      </c>
      <c r="CO128" s="320" t="str">
        <f>IFERROR(IF('Input - Equipment'!$G38=0,"",ROUND('Input - Equipment'!$G38*'Input - Equipment'!CO38,2)),"")</f>
        <v/>
      </c>
      <c r="CP128" s="320" t="str">
        <f>IFERROR(IF('Input - Equipment'!$G38=0,"",ROUND('Input - Equipment'!$G38*'Input - Equipment'!CP38,2)),"")</f>
        <v/>
      </c>
      <c r="CQ128" s="320" t="str">
        <f>IFERROR(IF('Input - Equipment'!$G38=0,"",ROUND('Input - Equipment'!$G38*'Input - Equipment'!CQ38,2)),"")</f>
        <v/>
      </c>
      <c r="CR128" s="320" t="str">
        <f>IFERROR(IF('Input - Equipment'!$G38=0,"",ROUND('Input - Equipment'!$G38*'Input - Equipment'!CR38,2)),"")</f>
        <v/>
      </c>
      <c r="CS128" s="320" t="str">
        <f>IFERROR(IF('Input - Equipment'!$G38=0,"",ROUND('Input - Equipment'!$G38*'Input - Equipment'!CS38,2)),"")</f>
        <v/>
      </c>
      <c r="CT128" s="320" t="str">
        <f>IFERROR(IF('Input - Equipment'!$G38=0,"",ROUND('Input - Equipment'!$G38*'Input - Equipment'!CT38,2)),"")</f>
        <v/>
      </c>
      <c r="CU128" s="320" t="str">
        <f>IFERROR(IF('Input - Equipment'!$G38=0,"",ROUND('Input - Equipment'!$G38*'Input - Equipment'!CU38,2)),"")</f>
        <v/>
      </c>
      <c r="CV128" s="320" t="str">
        <f>IFERROR(IF('Input - Equipment'!$G38=0,"",ROUND('Input - Equipment'!$G38*'Input - Equipment'!CV38,2)),"")</f>
        <v/>
      </c>
      <c r="CW128" s="320" t="str">
        <f>IFERROR(IF('Input - Equipment'!$G38=0,"",ROUND('Input - Equipment'!$G38*'Input - Equipment'!CW38,2)),"")</f>
        <v/>
      </c>
      <c r="CX128" s="320" t="str">
        <f>IFERROR(IF('Input - Equipment'!$G38=0,"",ROUND('Input - Equipment'!$G38*'Input - Equipment'!CX38,2)),"")</f>
        <v/>
      </c>
      <c r="CY128" s="320" t="str">
        <f>IFERROR(IF('Input - Equipment'!$G38=0,"",ROUND('Input - Equipment'!$G38*'Input - Equipment'!CY38,2)),"")</f>
        <v/>
      </c>
      <c r="CZ128" s="320" t="str">
        <f>IFERROR(IF('Input - Equipment'!$G38=0,"",ROUND('Input - Equipment'!$G38*'Input - Equipment'!CZ38,2)),"")</f>
        <v/>
      </c>
      <c r="DA128" s="320" t="str">
        <f>IFERROR(IF('Input - Equipment'!$G38=0,"",ROUND('Input - Equipment'!$G38*'Input - Equipment'!DA38,2)),"")</f>
        <v/>
      </c>
      <c r="DB128" s="320" t="str">
        <f>IFERROR(IF('Input - Equipment'!$G38=0,"",ROUND('Input - Equipment'!$G38*'Input - Equipment'!DB38,2)),"")</f>
        <v/>
      </c>
      <c r="DC128" s="320" t="str">
        <f>IFERROR(IF('Input - Equipment'!$G38=0,"",ROUND('Input - Equipment'!$G38*'Input - Equipment'!DC38,2)),"")</f>
        <v/>
      </c>
      <c r="DD128" s="320" t="str">
        <f>IFERROR(IF('Input - Equipment'!$G38=0,"",ROUND('Input - Equipment'!$G38*'Input - Equipment'!DD38,2)),"")</f>
        <v/>
      </c>
      <c r="DE128" s="320" t="str">
        <f>IFERROR(IF('Input - Equipment'!$G38=0,"",ROUND('Input - Equipment'!$G38*'Input - Equipment'!DE38,2)),"")</f>
        <v/>
      </c>
      <c r="DF128" s="320" t="str">
        <f>IFERROR(IF('Input - Equipment'!$G38=0,"",ROUND('Input - Equipment'!$G38*'Input - Equipment'!DF38,2)),"")</f>
        <v/>
      </c>
      <c r="DG128" s="320" t="str">
        <f>IFERROR(IF('Input - Equipment'!$G38=0,"",ROUND('Input - Equipment'!$G38*'Input - Equipment'!DG38,2)),"")</f>
        <v/>
      </c>
      <c r="DH128" s="320" t="str">
        <f>IFERROR(IF('Input - Equipment'!$G38=0,"",ROUND('Input - Equipment'!$G38*'Input - Equipment'!DH38,2)),"")</f>
        <v/>
      </c>
      <c r="DI128" s="320" t="str">
        <f>IFERROR(IF('Input - Equipment'!$G38=0,"",ROUND('Input - Equipment'!$G38*'Input - Equipment'!DI38,2)),"")</f>
        <v/>
      </c>
      <c r="DJ128" s="320" t="str">
        <f>IFERROR(IF('Input - Equipment'!$G38=0,"",ROUND('Input - Equipment'!$G38*'Input - Equipment'!DJ38,2)),"")</f>
        <v/>
      </c>
      <c r="DK128" s="320" t="str">
        <f>IFERROR(IF('Input - Equipment'!$G38=0,"",ROUND('Input - Equipment'!$G38*'Input - Equipment'!DK38,2)),"")</f>
        <v/>
      </c>
      <c r="DL128" s="320" t="str">
        <f>IFERROR(IF('Input - Equipment'!$G38=0,"",ROUND('Input - Equipment'!$G38*'Input - Equipment'!DL38,2)),"")</f>
        <v/>
      </c>
      <c r="DM128" s="320" t="str">
        <f>IFERROR(IF('Input - Equipment'!$G38=0,"",ROUND('Input - Equipment'!$G38*'Input - Equipment'!DM38,2)),"")</f>
        <v/>
      </c>
      <c r="DN128" s="320" t="str">
        <f>IFERROR(IF('Input - Equipment'!$G38=0,"",ROUND('Input - Equipment'!$G38*'Input - Equipment'!DN38,2)),"")</f>
        <v/>
      </c>
      <c r="DO128" s="320" t="str">
        <f>IFERROR(IF('Input - Equipment'!$G38=0,"",ROUND('Input - Equipment'!$G38*'Input - Equipment'!DO38,2)),"")</f>
        <v/>
      </c>
      <c r="DP128" s="320" t="str">
        <f>IFERROR(IF('Input - Equipment'!$G38=0,"",ROUND('Input - Equipment'!$G38*'Input - Equipment'!DP38,2)),"")</f>
        <v/>
      </c>
      <c r="DQ128" s="320" t="str">
        <f>IFERROR(IF('Input - Equipment'!$G38=0,"",ROUND('Input - Equipment'!$G38*'Input - Equipment'!DQ38,2)),"")</f>
        <v/>
      </c>
      <c r="DR128" s="320" t="str">
        <f>IFERROR(IF('Input - Equipment'!$G38=0,"",ROUND('Input - Equipment'!$G38*'Input - Equipment'!DR38,2)),"")</f>
        <v/>
      </c>
      <c r="DS128" s="320" t="str">
        <f>IFERROR(IF('Input - Equipment'!$G38=0,"",ROUND('Input - Equipment'!$G38*'Input - Equipment'!DS38,2)),"")</f>
        <v/>
      </c>
      <c r="DT128" s="320" t="str">
        <f>IFERROR(IF('Input - Equipment'!$G38=0,"",ROUND('Input - Equipment'!$G38*'Input - Equipment'!DT38,2)),"")</f>
        <v/>
      </c>
      <c r="DU128" s="320" t="str">
        <f>IFERROR(IF('Input - Equipment'!$G38=0,"",ROUND('Input - Equipment'!$G38*'Input - Equipment'!DU38,2)),"")</f>
        <v/>
      </c>
      <c r="DV128" s="320" t="str">
        <f>IFERROR(IF('Input - Equipment'!$G38=0,"",ROUND('Input - Equipment'!$G38*'Input - Equipment'!DV38,2)),"")</f>
        <v/>
      </c>
      <c r="DW128" s="320" t="str">
        <f>IFERROR(IF('Input - Equipment'!$G38=0,"",ROUND('Input - Equipment'!$G38*'Input - Equipment'!DW38,2)),"")</f>
        <v/>
      </c>
      <c r="DX128" s="320" t="str">
        <f>IFERROR(IF('Input - Equipment'!$G38=0,"",ROUND('Input - Equipment'!$G38*'Input - Equipment'!DX38,2)),"")</f>
        <v/>
      </c>
      <c r="DY128" s="320" t="str">
        <f>IFERROR(IF('Input - Equipment'!$G38=0,"",ROUND('Input - Equipment'!$G38*'Input - Equipment'!DY38,2)),"")</f>
        <v/>
      </c>
      <c r="DZ128" s="320" t="str">
        <f>IFERROR(IF('Input - Equipment'!$G38=0,"",ROUND('Input - Equipment'!$G38*'Input - Equipment'!DZ38,2)),"")</f>
        <v/>
      </c>
      <c r="EA128" s="320" t="str">
        <f>IFERROR(IF('Input - Equipment'!$G38=0,"",ROUND('Input - Equipment'!$G38*'Input - Equipment'!EA38,2)),"")</f>
        <v/>
      </c>
      <c r="EB128" s="320" t="str">
        <f>IFERROR(IF('Input - Equipment'!$G38=0,"",ROUND('Input - Equipment'!$G38*'Input - Equipment'!EB38,2)),"")</f>
        <v/>
      </c>
      <c r="EC128" s="320" t="str">
        <f>IFERROR(IF('Input - Equipment'!$G38=0,"",ROUND('Input - Equipment'!$G38*'Input - Equipment'!EC38,2)),"")</f>
        <v/>
      </c>
      <c r="ED128" s="320" t="str">
        <f>IFERROR(IF('Input - Equipment'!$G38=0,"",ROUND('Input - Equipment'!$G38*'Input - Equipment'!ED38,2)),"")</f>
        <v/>
      </c>
      <c r="EE128" s="320" t="str">
        <f>IFERROR(IF('Input - Equipment'!$G38=0,"",ROUND('Input - Equipment'!$G38*'Input - Equipment'!EE38,2)),"")</f>
        <v/>
      </c>
      <c r="EF128" s="320" t="str">
        <f>IFERROR(IF('Input - Equipment'!$G38=0,"",ROUND('Input - Equipment'!$G38*'Input - Equipment'!EF38,2)),"")</f>
        <v/>
      </c>
      <c r="EG128" s="320" t="str">
        <f>IFERROR(IF('Input - Equipment'!$G38=0,"",ROUND('Input - Equipment'!$G38*'Input - Equipment'!EG38,2)),"")</f>
        <v/>
      </c>
      <c r="EH128" s="320" t="str">
        <f>IFERROR(IF('Input - Equipment'!$G38=0,"",ROUND('Input - Equipment'!$G38*'Input - Equipment'!EH38,2)),"")</f>
        <v/>
      </c>
      <c r="EI128" s="320" t="str">
        <f>IFERROR(IF('Input - Equipment'!$G38=0,"",ROUND('Input - Equipment'!$G38*'Input - Equipment'!EI38,2)),"")</f>
        <v/>
      </c>
      <c r="EJ128" s="320" t="str">
        <f>IFERROR(IF('Input - Equipment'!$G38=0,"",ROUND('Input - Equipment'!$G38*'Input - Equipment'!EJ38,2)),"")</f>
        <v/>
      </c>
      <c r="EK128" s="320" t="str">
        <f>IFERROR(IF('Input - Equipment'!$G38=0,"",ROUND('Input - Equipment'!$G38*'Input - Equipment'!EK38,2)),"")</f>
        <v/>
      </c>
      <c r="EL128" s="320" t="str">
        <f>IFERROR(IF('Input - Equipment'!$G38=0,"",ROUND('Input - Equipment'!$G38*'Input - Equipment'!EL38,2)),"")</f>
        <v/>
      </c>
      <c r="EM128" s="320" t="str">
        <f>IFERROR(IF('Input - Equipment'!$G38=0,"",ROUND('Input - Equipment'!$G38*'Input - Equipment'!EM38,2)),"")</f>
        <v/>
      </c>
      <c r="EN128" s="320" t="str">
        <f>IFERROR(IF('Input - Equipment'!$G38=0,"",ROUND('Input - Equipment'!$G38*'Input - Equipment'!EN38,2)),"")</f>
        <v/>
      </c>
      <c r="EO128" s="320" t="str">
        <f>IFERROR(IF('Input - Equipment'!$G38=0,"",ROUND('Input - Equipment'!$G38*'Input - Equipment'!EO38,2)),"")</f>
        <v/>
      </c>
      <c r="EP128" s="320" t="str">
        <f>IFERROR(IF('Input - Equipment'!$G38=0,"",ROUND('Input - Equipment'!$G38*'Input - Equipment'!EP38,2)),"")</f>
        <v/>
      </c>
      <c r="EQ128" s="320" t="str">
        <f>IFERROR(IF('Input - Equipment'!$G38=0,"",ROUND('Input - Equipment'!$G38*'Input - Equipment'!EQ38,2)),"")</f>
        <v/>
      </c>
      <c r="ER128" s="320" t="str">
        <f>IFERROR(IF('Input - Equipment'!$G38=0,"",ROUND('Input - Equipment'!$G38*'Input - Equipment'!ER38,2)),"")</f>
        <v/>
      </c>
      <c r="ES128" s="320" t="str">
        <f>IFERROR(IF('Input - Equipment'!$G38=0,"",ROUND('Input - Equipment'!$G38*'Input - Equipment'!ES38,2)),"")</f>
        <v/>
      </c>
    </row>
    <row r="129" spans="1:149" s="8" customFormat="1">
      <c r="A129" s="853" t="str">
        <f>IF('Input - Equipment'!B39=0,"",_xlfn.CONCAT('Input - Equipment'!A39,"      /      ",'Input - Equipment'!B39))</f>
        <v/>
      </c>
      <c r="B129" s="854"/>
      <c r="C129" s="869"/>
      <c r="D129" s="334" t="str">
        <f>IF('Input - Equipment'!C39=0,"",'Input - Equipment'!C39)</f>
        <v/>
      </c>
      <c r="E129" s="335" t="str">
        <f>IF('Input - Equipment'!D39=0,"",'Input - Equipment'!D39)</f>
        <v/>
      </c>
      <c r="F129" s="335" t="str">
        <f>IF('Input - Equipment'!F39=0,"",'Input - Equipment'!F39)</f>
        <v/>
      </c>
      <c r="G129" s="336" t="str">
        <f>IF('Input - Equipment'!E39=0,"",'Input - Equipment'!E39)</f>
        <v/>
      </c>
      <c r="H129" s="335" t="str">
        <f>IF('Input - Equipment'!G39=0,"",'Input - Equipment'!G39)</f>
        <v/>
      </c>
      <c r="I129" s="320" t="str">
        <f>IFERROR(IF('Input - Equipment'!$G39=0,"",ROUND('Input - Equipment'!$G39*'Input - Equipment'!I39,2)),"")</f>
        <v/>
      </c>
      <c r="J129" s="320" t="str">
        <f>IFERROR(IF('Input - Equipment'!$G39=0,"",ROUND('Input - Equipment'!$G39*'Input - Equipment'!J39,2)),"")</f>
        <v/>
      </c>
      <c r="K129" s="320" t="str">
        <f>IFERROR(IF('Input - Equipment'!$G39=0,"",ROUND('Input - Equipment'!$G39*'Input - Equipment'!K39,2)),"")</f>
        <v/>
      </c>
      <c r="L129" s="320" t="str">
        <f>IFERROR(IF('Input - Equipment'!$G39=0,"",ROUND('Input - Equipment'!$G39*'Input - Equipment'!L39,2)),"")</f>
        <v/>
      </c>
      <c r="M129" s="320" t="str">
        <f>IFERROR(IF('Input - Equipment'!$G39=0,"",ROUND('Input - Equipment'!$G39*'Input - Equipment'!M39,2)),"")</f>
        <v/>
      </c>
      <c r="N129" s="320" t="str">
        <f>IFERROR(IF('Input - Equipment'!$G39=0,"",ROUND('Input - Equipment'!$G39*'Input - Equipment'!N39,2)),"")</f>
        <v/>
      </c>
      <c r="O129" s="320" t="str">
        <f>IFERROR(IF('Input - Equipment'!$G39=0,"",ROUND('Input - Equipment'!$G39*'Input - Equipment'!O39,2)),"")</f>
        <v/>
      </c>
      <c r="P129" s="320" t="str">
        <f>IFERROR(IF('Input - Equipment'!$G39=0,"",ROUND('Input - Equipment'!$G39*'Input - Equipment'!P39,2)),"")</f>
        <v/>
      </c>
      <c r="Q129" s="320" t="str">
        <f>IFERROR(IF('Input - Equipment'!$G39=0,"",ROUND('Input - Equipment'!$G39*'Input - Equipment'!Q39,2)),"")</f>
        <v/>
      </c>
      <c r="R129" s="320" t="str">
        <f>IFERROR(IF('Input - Equipment'!$G39=0,"",ROUND('Input - Equipment'!$G39*'Input - Equipment'!R39,2)),"")</f>
        <v/>
      </c>
      <c r="S129" s="320" t="str">
        <f>IFERROR(IF('Input - Equipment'!$G39=0,"",ROUND('Input - Equipment'!$G39*'Input - Equipment'!S39,2)),"")</f>
        <v/>
      </c>
      <c r="T129" s="320" t="str">
        <f>IFERROR(IF('Input - Equipment'!$G39=0,"",ROUND('Input - Equipment'!$G39*'Input - Equipment'!T39,2)),"")</f>
        <v/>
      </c>
      <c r="U129" s="320" t="str">
        <f>IFERROR(IF('Input - Equipment'!$G39=0,"",ROUND('Input - Equipment'!$G39*'Input - Equipment'!U39,2)),"")</f>
        <v/>
      </c>
      <c r="V129" s="320" t="str">
        <f>IFERROR(IF('Input - Equipment'!$G39=0,"",ROUND('Input - Equipment'!$G39*'Input - Equipment'!V39,2)),"")</f>
        <v/>
      </c>
      <c r="W129" s="320" t="str">
        <f>IFERROR(IF('Input - Equipment'!$G39=0,"",ROUND('Input - Equipment'!$G39*'Input - Equipment'!W39,2)),"")</f>
        <v/>
      </c>
      <c r="X129" s="320" t="str">
        <f>IFERROR(IF('Input - Equipment'!$G39=0,"",ROUND('Input - Equipment'!$G39*'Input - Equipment'!X39,2)),"")</f>
        <v/>
      </c>
      <c r="Y129" s="320" t="str">
        <f>IFERROR(IF('Input - Equipment'!$G39=0,"",ROUND('Input - Equipment'!$G39*'Input - Equipment'!Y39,2)),"")</f>
        <v/>
      </c>
      <c r="Z129" s="320" t="str">
        <f>IFERROR(IF('Input - Equipment'!$G39=0,"",ROUND('Input - Equipment'!$G39*'Input - Equipment'!Z39,2)),"")</f>
        <v/>
      </c>
      <c r="AA129" s="320" t="str">
        <f>IFERROR(IF('Input - Equipment'!$G39=0,"",ROUND('Input - Equipment'!$G39*'Input - Equipment'!AA39,2)),"")</f>
        <v/>
      </c>
      <c r="AB129" s="320" t="str">
        <f>IFERROR(IF('Input - Equipment'!$G39=0,"",ROUND('Input - Equipment'!$G39*'Input - Equipment'!AB39,2)),"")</f>
        <v/>
      </c>
      <c r="AC129" s="320" t="str">
        <f>IFERROR(IF('Input - Equipment'!$G39=0,"",ROUND('Input - Equipment'!$G39*'Input - Equipment'!AC39,2)),"")</f>
        <v/>
      </c>
      <c r="AD129" s="320" t="str">
        <f>IFERROR(IF('Input - Equipment'!$G39=0,"",ROUND('Input - Equipment'!$G39*'Input - Equipment'!AD39,2)),"")</f>
        <v/>
      </c>
      <c r="AE129" s="320" t="str">
        <f>IFERROR(IF('Input - Equipment'!$G39=0,"",ROUND('Input - Equipment'!$G39*'Input - Equipment'!AE39,2)),"")</f>
        <v/>
      </c>
      <c r="AF129" s="320" t="str">
        <f>IFERROR(IF('Input - Equipment'!$G39=0,"",ROUND('Input - Equipment'!$G39*'Input - Equipment'!AF39,2)),"")</f>
        <v/>
      </c>
      <c r="AG129" s="320" t="str">
        <f>IFERROR(IF('Input - Equipment'!$G39=0,"",ROUND('Input - Equipment'!$G39*'Input - Equipment'!AG39,2)),"")</f>
        <v/>
      </c>
      <c r="AH129" s="320" t="str">
        <f>IFERROR(IF('Input - Equipment'!$G39=0,"",ROUND('Input - Equipment'!$G39*'Input - Equipment'!AH39,2)),"")</f>
        <v/>
      </c>
      <c r="AI129" s="320" t="str">
        <f>IFERROR(IF('Input - Equipment'!$G39=0,"",ROUND('Input - Equipment'!$G39*'Input - Equipment'!AI39,2)),"")</f>
        <v/>
      </c>
      <c r="AJ129" s="320" t="str">
        <f>IFERROR(IF('Input - Equipment'!$G39=0,"",ROUND('Input - Equipment'!$G39*'Input - Equipment'!AJ39,2)),"")</f>
        <v/>
      </c>
      <c r="AK129" s="320" t="str">
        <f>IFERROR(IF('Input - Equipment'!$G39=0,"",ROUND('Input - Equipment'!$G39*'Input - Equipment'!AK39,2)),"")</f>
        <v/>
      </c>
      <c r="AL129" s="320" t="str">
        <f>IFERROR(IF('Input - Equipment'!$G39=0,"",ROUND('Input - Equipment'!$G39*'Input - Equipment'!AL39,2)),"")</f>
        <v/>
      </c>
      <c r="AM129" s="320" t="str">
        <f>IFERROR(IF('Input - Equipment'!$G39=0,"",ROUND('Input - Equipment'!$G39*'Input - Equipment'!AM39,2)),"")</f>
        <v/>
      </c>
      <c r="AN129" s="320" t="str">
        <f>IFERROR(IF('Input - Equipment'!$G39=0,"",ROUND('Input - Equipment'!$G39*'Input - Equipment'!AN39,2)),"")</f>
        <v/>
      </c>
      <c r="AO129" s="320" t="str">
        <f>IFERROR(IF('Input - Equipment'!$G39=0,"",ROUND('Input - Equipment'!$G39*'Input - Equipment'!AO39,2)),"")</f>
        <v/>
      </c>
      <c r="AP129" s="320" t="str">
        <f>IFERROR(IF('Input - Equipment'!$G39=0,"",ROUND('Input - Equipment'!$G39*'Input - Equipment'!AP39,2)),"")</f>
        <v/>
      </c>
      <c r="AQ129" s="320" t="str">
        <f>IFERROR(IF('Input - Equipment'!$G39=0,"",ROUND('Input - Equipment'!$G39*'Input - Equipment'!AQ39,2)),"")</f>
        <v/>
      </c>
      <c r="AR129" s="320" t="str">
        <f>IFERROR(IF('Input - Equipment'!$G39=0,"",ROUND('Input - Equipment'!$G39*'Input - Equipment'!AR39,2)),"")</f>
        <v/>
      </c>
      <c r="AS129" s="320" t="str">
        <f>IFERROR(IF('Input - Equipment'!$G39=0,"",ROUND('Input - Equipment'!$G39*'Input - Equipment'!AS39,2)),"")</f>
        <v/>
      </c>
      <c r="AT129" s="320" t="str">
        <f>IFERROR(IF('Input - Equipment'!$G39=0,"",ROUND('Input - Equipment'!$G39*'Input - Equipment'!AT39,2)),"")</f>
        <v/>
      </c>
      <c r="AU129" s="320" t="str">
        <f>IFERROR(IF('Input - Equipment'!$G39=0,"",ROUND('Input - Equipment'!$G39*'Input - Equipment'!AU39,2)),"")</f>
        <v/>
      </c>
      <c r="AV129" s="320" t="str">
        <f>IFERROR(IF('Input - Equipment'!$G39=0,"",ROUND('Input - Equipment'!$G39*'Input - Equipment'!AV39,2)),"")</f>
        <v/>
      </c>
      <c r="AW129" s="320" t="str">
        <f>IFERROR(IF('Input - Equipment'!$G39=0,"",ROUND('Input - Equipment'!$G39*'Input - Equipment'!AW39,2)),"")</f>
        <v/>
      </c>
      <c r="AX129" s="320" t="str">
        <f>IFERROR(IF('Input - Equipment'!$G39=0,"",ROUND('Input - Equipment'!$G39*'Input - Equipment'!AX39,2)),"")</f>
        <v/>
      </c>
      <c r="AY129" s="320" t="str">
        <f>IFERROR(IF('Input - Equipment'!$G39=0,"",ROUND('Input - Equipment'!$G39*'Input - Equipment'!AY39,2)),"")</f>
        <v/>
      </c>
      <c r="AZ129" s="320" t="str">
        <f>IFERROR(IF('Input - Equipment'!$G39=0,"",ROUND('Input - Equipment'!$G39*'Input - Equipment'!AZ39,2)),"")</f>
        <v/>
      </c>
      <c r="BA129" s="320" t="str">
        <f>IFERROR(IF('Input - Equipment'!$G39=0,"",ROUND('Input - Equipment'!$G39*'Input - Equipment'!BA39,2)),"")</f>
        <v/>
      </c>
      <c r="BB129" s="320" t="str">
        <f>IFERROR(IF('Input - Equipment'!$G39=0,"",ROUND('Input - Equipment'!$G39*'Input - Equipment'!BB39,2)),"")</f>
        <v/>
      </c>
      <c r="BC129" s="320" t="str">
        <f>IFERROR(IF('Input - Equipment'!$G39=0,"",ROUND('Input - Equipment'!$G39*'Input - Equipment'!BC39,2)),"")</f>
        <v/>
      </c>
      <c r="BD129" s="320" t="str">
        <f>IFERROR(IF('Input - Equipment'!$G39=0,"",ROUND('Input - Equipment'!$G39*'Input - Equipment'!BD39,2)),"")</f>
        <v/>
      </c>
      <c r="BE129" s="320" t="str">
        <f>IFERROR(IF('Input - Equipment'!$G39=0,"",ROUND('Input - Equipment'!$G39*'Input - Equipment'!BE39,2)),"")</f>
        <v/>
      </c>
      <c r="BF129" s="320" t="str">
        <f>IFERROR(IF('Input - Equipment'!$G39=0,"",ROUND('Input - Equipment'!$G39*'Input - Equipment'!BF39,2)),"")</f>
        <v/>
      </c>
      <c r="BG129" s="320" t="str">
        <f>IFERROR(IF('Input - Equipment'!$G39=0,"",ROUND('Input - Equipment'!$G39*'Input - Equipment'!BG39,2)),"")</f>
        <v/>
      </c>
      <c r="BH129" s="320" t="str">
        <f>IFERROR(IF('Input - Equipment'!$G39=0,"",ROUND('Input - Equipment'!$G39*'Input - Equipment'!BH39,2)),"")</f>
        <v/>
      </c>
      <c r="BI129" s="320" t="str">
        <f>IFERROR(IF('Input - Equipment'!$G39=0,"",ROUND('Input - Equipment'!$G39*'Input - Equipment'!BI39,2)),"")</f>
        <v/>
      </c>
      <c r="BJ129" s="320" t="str">
        <f>IFERROR(IF('Input - Equipment'!$G39=0,"",ROUND('Input - Equipment'!$G39*'Input - Equipment'!BJ39,2)),"")</f>
        <v/>
      </c>
      <c r="BK129" s="320" t="str">
        <f>IFERROR(IF('Input - Equipment'!$G39=0,"",ROUND('Input - Equipment'!$G39*'Input - Equipment'!BK39,2)),"")</f>
        <v/>
      </c>
      <c r="BL129" s="320" t="str">
        <f>IFERROR(IF('Input - Equipment'!$G39=0,"",ROUND('Input - Equipment'!$G39*'Input - Equipment'!BL39,2)),"")</f>
        <v/>
      </c>
      <c r="BM129" s="320" t="str">
        <f>IFERROR(IF('Input - Equipment'!$G39=0,"",ROUND('Input - Equipment'!$G39*'Input - Equipment'!BM39,2)),"")</f>
        <v/>
      </c>
      <c r="BN129" s="320" t="str">
        <f>IFERROR(IF('Input - Equipment'!$G39=0,"",ROUND('Input - Equipment'!$G39*'Input - Equipment'!BN39,2)),"")</f>
        <v/>
      </c>
      <c r="BO129" s="320" t="str">
        <f>IFERROR(IF('Input - Equipment'!$G39=0,"",ROUND('Input - Equipment'!$G39*'Input - Equipment'!BO39,2)),"")</f>
        <v/>
      </c>
      <c r="BP129" s="320" t="str">
        <f>IFERROR(IF('Input - Equipment'!$G39=0,"",ROUND('Input - Equipment'!$G39*'Input - Equipment'!BP39,2)),"")</f>
        <v/>
      </c>
      <c r="BQ129" s="320" t="str">
        <f>IFERROR(IF('Input - Equipment'!$G39=0,"",ROUND('Input - Equipment'!$G39*'Input - Equipment'!BQ39,2)),"")</f>
        <v/>
      </c>
      <c r="BR129" s="320" t="str">
        <f>IFERROR(IF('Input - Equipment'!$G39=0,"",ROUND('Input - Equipment'!$G39*'Input - Equipment'!BR39,2)),"")</f>
        <v/>
      </c>
      <c r="BS129" s="320" t="str">
        <f>IFERROR(IF('Input - Equipment'!$G39=0,"",ROUND('Input - Equipment'!$G39*'Input - Equipment'!BS39,2)),"")</f>
        <v/>
      </c>
      <c r="BT129" s="320" t="str">
        <f>IFERROR(IF('Input - Equipment'!$G39=0,"",ROUND('Input - Equipment'!$G39*'Input - Equipment'!BT39,2)),"")</f>
        <v/>
      </c>
      <c r="BU129" s="320" t="str">
        <f>IFERROR(IF('Input - Equipment'!$G39=0,"",ROUND('Input - Equipment'!$G39*'Input - Equipment'!BU39,2)),"")</f>
        <v/>
      </c>
      <c r="BV129" s="320" t="str">
        <f>IFERROR(IF('Input - Equipment'!$G39=0,"",ROUND('Input - Equipment'!$G39*'Input - Equipment'!BV39,2)),"")</f>
        <v/>
      </c>
      <c r="BW129" s="320" t="str">
        <f>IFERROR(IF('Input - Equipment'!$G39=0,"",ROUND('Input - Equipment'!$G39*'Input - Equipment'!BW39,2)),"")</f>
        <v/>
      </c>
      <c r="BX129" s="320" t="str">
        <f>IFERROR(IF('Input - Equipment'!$G39=0,"",ROUND('Input - Equipment'!$G39*'Input - Equipment'!BX39,2)),"")</f>
        <v/>
      </c>
      <c r="BY129" s="320" t="str">
        <f>IFERROR(IF('Input - Equipment'!$G39=0,"",ROUND('Input - Equipment'!$G39*'Input - Equipment'!BY39,2)),"")</f>
        <v/>
      </c>
      <c r="BZ129" s="320" t="str">
        <f>IFERROR(IF('Input - Equipment'!$G39=0,"",ROUND('Input - Equipment'!$G39*'Input - Equipment'!BZ39,2)),"")</f>
        <v/>
      </c>
      <c r="CA129" s="320" t="str">
        <f>IFERROR(IF('Input - Equipment'!$G39=0,"",ROUND('Input - Equipment'!$G39*'Input - Equipment'!CA39,2)),"")</f>
        <v/>
      </c>
      <c r="CB129" s="320" t="str">
        <f>IFERROR(IF('Input - Equipment'!$G39=0,"",ROUND('Input - Equipment'!$G39*'Input - Equipment'!CB39,2)),"")</f>
        <v/>
      </c>
      <c r="CC129" s="320" t="str">
        <f>IFERROR(IF('Input - Equipment'!$G39=0,"",ROUND('Input - Equipment'!$G39*'Input - Equipment'!CC39,2)),"")</f>
        <v/>
      </c>
      <c r="CD129" s="320" t="str">
        <f>IFERROR(IF('Input - Equipment'!$G39=0,"",ROUND('Input - Equipment'!$G39*'Input - Equipment'!CD39,2)),"")</f>
        <v/>
      </c>
      <c r="CE129" s="320" t="str">
        <f>IFERROR(IF('Input - Equipment'!$G39=0,"",ROUND('Input - Equipment'!$G39*'Input - Equipment'!CE39,2)),"")</f>
        <v/>
      </c>
      <c r="CF129" s="320" t="str">
        <f>IFERROR(IF('Input - Equipment'!$G39=0,"",ROUND('Input - Equipment'!$G39*'Input - Equipment'!CF39,2)),"")</f>
        <v/>
      </c>
      <c r="CG129" s="320" t="str">
        <f>IFERROR(IF('Input - Equipment'!$G39=0,"",ROUND('Input - Equipment'!$G39*'Input - Equipment'!CG39,2)),"")</f>
        <v/>
      </c>
      <c r="CH129" s="320" t="str">
        <f>IFERROR(IF('Input - Equipment'!$G39=0,"",ROUND('Input - Equipment'!$G39*'Input - Equipment'!CH39,2)),"")</f>
        <v/>
      </c>
      <c r="CI129" s="320" t="str">
        <f>IFERROR(IF('Input - Equipment'!$G39=0,"",ROUND('Input - Equipment'!$G39*'Input - Equipment'!CI39,2)),"")</f>
        <v/>
      </c>
      <c r="CJ129" s="320" t="str">
        <f>IFERROR(IF('Input - Equipment'!$G39=0,"",ROUND('Input - Equipment'!$G39*'Input - Equipment'!CJ39,2)),"")</f>
        <v/>
      </c>
      <c r="CK129" s="320" t="str">
        <f>IFERROR(IF('Input - Equipment'!$G39=0,"",ROUND('Input - Equipment'!$G39*'Input - Equipment'!CK39,2)),"")</f>
        <v/>
      </c>
      <c r="CL129" s="320" t="str">
        <f>IFERROR(IF('Input - Equipment'!$G39=0,"",ROUND('Input - Equipment'!$G39*'Input - Equipment'!CL39,2)),"")</f>
        <v/>
      </c>
      <c r="CM129" s="320" t="str">
        <f>IFERROR(IF('Input - Equipment'!$G39=0,"",ROUND('Input - Equipment'!$G39*'Input - Equipment'!CM39,2)),"")</f>
        <v/>
      </c>
      <c r="CN129" s="320" t="str">
        <f>IFERROR(IF('Input - Equipment'!$G39=0,"",ROUND('Input - Equipment'!$G39*'Input - Equipment'!CN39,2)),"")</f>
        <v/>
      </c>
      <c r="CO129" s="320" t="str">
        <f>IFERROR(IF('Input - Equipment'!$G39=0,"",ROUND('Input - Equipment'!$G39*'Input - Equipment'!CO39,2)),"")</f>
        <v/>
      </c>
      <c r="CP129" s="320" t="str">
        <f>IFERROR(IF('Input - Equipment'!$G39=0,"",ROUND('Input - Equipment'!$G39*'Input - Equipment'!CP39,2)),"")</f>
        <v/>
      </c>
      <c r="CQ129" s="320" t="str">
        <f>IFERROR(IF('Input - Equipment'!$G39=0,"",ROUND('Input - Equipment'!$G39*'Input - Equipment'!CQ39,2)),"")</f>
        <v/>
      </c>
      <c r="CR129" s="320" t="str">
        <f>IFERROR(IF('Input - Equipment'!$G39=0,"",ROUND('Input - Equipment'!$G39*'Input - Equipment'!CR39,2)),"")</f>
        <v/>
      </c>
      <c r="CS129" s="320" t="str">
        <f>IFERROR(IF('Input - Equipment'!$G39=0,"",ROUND('Input - Equipment'!$G39*'Input - Equipment'!CS39,2)),"")</f>
        <v/>
      </c>
      <c r="CT129" s="320" t="str">
        <f>IFERROR(IF('Input - Equipment'!$G39=0,"",ROUND('Input - Equipment'!$G39*'Input - Equipment'!CT39,2)),"")</f>
        <v/>
      </c>
      <c r="CU129" s="320" t="str">
        <f>IFERROR(IF('Input - Equipment'!$G39=0,"",ROUND('Input - Equipment'!$G39*'Input - Equipment'!CU39,2)),"")</f>
        <v/>
      </c>
      <c r="CV129" s="320" t="str">
        <f>IFERROR(IF('Input - Equipment'!$G39=0,"",ROUND('Input - Equipment'!$G39*'Input - Equipment'!CV39,2)),"")</f>
        <v/>
      </c>
      <c r="CW129" s="320" t="str">
        <f>IFERROR(IF('Input - Equipment'!$G39=0,"",ROUND('Input - Equipment'!$G39*'Input - Equipment'!CW39,2)),"")</f>
        <v/>
      </c>
      <c r="CX129" s="320" t="str">
        <f>IFERROR(IF('Input - Equipment'!$G39=0,"",ROUND('Input - Equipment'!$G39*'Input - Equipment'!CX39,2)),"")</f>
        <v/>
      </c>
      <c r="CY129" s="320" t="str">
        <f>IFERROR(IF('Input - Equipment'!$G39=0,"",ROUND('Input - Equipment'!$G39*'Input - Equipment'!CY39,2)),"")</f>
        <v/>
      </c>
      <c r="CZ129" s="320" t="str">
        <f>IFERROR(IF('Input - Equipment'!$G39=0,"",ROUND('Input - Equipment'!$G39*'Input - Equipment'!CZ39,2)),"")</f>
        <v/>
      </c>
      <c r="DA129" s="320" t="str">
        <f>IFERROR(IF('Input - Equipment'!$G39=0,"",ROUND('Input - Equipment'!$G39*'Input - Equipment'!DA39,2)),"")</f>
        <v/>
      </c>
      <c r="DB129" s="320" t="str">
        <f>IFERROR(IF('Input - Equipment'!$G39=0,"",ROUND('Input - Equipment'!$G39*'Input - Equipment'!DB39,2)),"")</f>
        <v/>
      </c>
      <c r="DC129" s="320" t="str">
        <f>IFERROR(IF('Input - Equipment'!$G39=0,"",ROUND('Input - Equipment'!$G39*'Input - Equipment'!DC39,2)),"")</f>
        <v/>
      </c>
      <c r="DD129" s="320" t="str">
        <f>IFERROR(IF('Input - Equipment'!$G39=0,"",ROUND('Input - Equipment'!$G39*'Input - Equipment'!DD39,2)),"")</f>
        <v/>
      </c>
      <c r="DE129" s="320" t="str">
        <f>IFERROR(IF('Input - Equipment'!$G39=0,"",ROUND('Input - Equipment'!$G39*'Input - Equipment'!DE39,2)),"")</f>
        <v/>
      </c>
      <c r="DF129" s="320" t="str">
        <f>IFERROR(IF('Input - Equipment'!$G39=0,"",ROUND('Input - Equipment'!$G39*'Input - Equipment'!DF39,2)),"")</f>
        <v/>
      </c>
      <c r="DG129" s="320" t="str">
        <f>IFERROR(IF('Input - Equipment'!$G39=0,"",ROUND('Input - Equipment'!$G39*'Input - Equipment'!DG39,2)),"")</f>
        <v/>
      </c>
      <c r="DH129" s="320" t="str">
        <f>IFERROR(IF('Input - Equipment'!$G39=0,"",ROUND('Input - Equipment'!$G39*'Input - Equipment'!DH39,2)),"")</f>
        <v/>
      </c>
      <c r="DI129" s="320" t="str">
        <f>IFERROR(IF('Input - Equipment'!$G39=0,"",ROUND('Input - Equipment'!$G39*'Input - Equipment'!DI39,2)),"")</f>
        <v/>
      </c>
      <c r="DJ129" s="320" t="str">
        <f>IFERROR(IF('Input - Equipment'!$G39=0,"",ROUND('Input - Equipment'!$G39*'Input - Equipment'!DJ39,2)),"")</f>
        <v/>
      </c>
      <c r="DK129" s="320" t="str">
        <f>IFERROR(IF('Input - Equipment'!$G39=0,"",ROUND('Input - Equipment'!$G39*'Input - Equipment'!DK39,2)),"")</f>
        <v/>
      </c>
      <c r="DL129" s="320" t="str">
        <f>IFERROR(IF('Input - Equipment'!$G39=0,"",ROUND('Input - Equipment'!$G39*'Input - Equipment'!DL39,2)),"")</f>
        <v/>
      </c>
      <c r="DM129" s="320" t="str">
        <f>IFERROR(IF('Input - Equipment'!$G39=0,"",ROUND('Input - Equipment'!$G39*'Input - Equipment'!DM39,2)),"")</f>
        <v/>
      </c>
      <c r="DN129" s="320" t="str">
        <f>IFERROR(IF('Input - Equipment'!$G39=0,"",ROUND('Input - Equipment'!$G39*'Input - Equipment'!DN39,2)),"")</f>
        <v/>
      </c>
      <c r="DO129" s="320" t="str">
        <f>IFERROR(IF('Input - Equipment'!$G39=0,"",ROUND('Input - Equipment'!$G39*'Input - Equipment'!DO39,2)),"")</f>
        <v/>
      </c>
      <c r="DP129" s="320" t="str">
        <f>IFERROR(IF('Input - Equipment'!$G39=0,"",ROUND('Input - Equipment'!$G39*'Input - Equipment'!DP39,2)),"")</f>
        <v/>
      </c>
      <c r="DQ129" s="320" t="str">
        <f>IFERROR(IF('Input - Equipment'!$G39=0,"",ROUND('Input - Equipment'!$G39*'Input - Equipment'!DQ39,2)),"")</f>
        <v/>
      </c>
      <c r="DR129" s="320" t="str">
        <f>IFERROR(IF('Input - Equipment'!$G39=0,"",ROUND('Input - Equipment'!$G39*'Input - Equipment'!DR39,2)),"")</f>
        <v/>
      </c>
      <c r="DS129" s="320" t="str">
        <f>IFERROR(IF('Input - Equipment'!$G39=0,"",ROUND('Input - Equipment'!$G39*'Input - Equipment'!DS39,2)),"")</f>
        <v/>
      </c>
      <c r="DT129" s="320" t="str">
        <f>IFERROR(IF('Input - Equipment'!$G39=0,"",ROUND('Input - Equipment'!$G39*'Input - Equipment'!DT39,2)),"")</f>
        <v/>
      </c>
      <c r="DU129" s="320" t="str">
        <f>IFERROR(IF('Input - Equipment'!$G39=0,"",ROUND('Input - Equipment'!$G39*'Input - Equipment'!DU39,2)),"")</f>
        <v/>
      </c>
      <c r="DV129" s="320" t="str">
        <f>IFERROR(IF('Input - Equipment'!$G39=0,"",ROUND('Input - Equipment'!$G39*'Input - Equipment'!DV39,2)),"")</f>
        <v/>
      </c>
      <c r="DW129" s="320" t="str">
        <f>IFERROR(IF('Input - Equipment'!$G39=0,"",ROUND('Input - Equipment'!$G39*'Input - Equipment'!DW39,2)),"")</f>
        <v/>
      </c>
      <c r="DX129" s="320" t="str">
        <f>IFERROR(IF('Input - Equipment'!$G39=0,"",ROUND('Input - Equipment'!$G39*'Input - Equipment'!DX39,2)),"")</f>
        <v/>
      </c>
      <c r="DY129" s="320" t="str">
        <f>IFERROR(IF('Input - Equipment'!$G39=0,"",ROUND('Input - Equipment'!$G39*'Input - Equipment'!DY39,2)),"")</f>
        <v/>
      </c>
      <c r="DZ129" s="320" t="str">
        <f>IFERROR(IF('Input - Equipment'!$G39=0,"",ROUND('Input - Equipment'!$G39*'Input - Equipment'!DZ39,2)),"")</f>
        <v/>
      </c>
      <c r="EA129" s="320" t="str">
        <f>IFERROR(IF('Input - Equipment'!$G39=0,"",ROUND('Input - Equipment'!$G39*'Input - Equipment'!EA39,2)),"")</f>
        <v/>
      </c>
      <c r="EB129" s="320" t="str">
        <f>IFERROR(IF('Input - Equipment'!$G39=0,"",ROUND('Input - Equipment'!$G39*'Input - Equipment'!EB39,2)),"")</f>
        <v/>
      </c>
      <c r="EC129" s="320" t="str">
        <f>IFERROR(IF('Input - Equipment'!$G39=0,"",ROUND('Input - Equipment'!$G39*'Input - Equipment'!EC39,2)),"")</f>
        <v/>
      </c>
      <c r="ED129" s="320" t="str">
        <f>IFERROR(IF('Input - Equipment'!$G39=0,"",ROUND('Input - Equipment'!$G39*'Input - Equipment'!ED39,2)),"")</f>
        <v/>
      </c>
      <c r="EE129" s="320" t="str">
        <f>IFERROR(IF('Input - Equipment'!$G39=0,"",ROUND('Input - Equipment'!$G39*'Input - Equipment'!EE39,2)),"")</f>
        <v/>
      </c>
      <c r="EF129" s="320" t="str">
        <f>IFERROR(IF('Input - Equipment'!$G39=0,"",ROUND('Input - Equipment'!$G39*'Input - Equipment'!EF39,2)),"")</f>
        <v/>
      </c>
      <c r="EG129" s="320" t="str">
        <f>IFERROR(IF('Input - Equipment'!$G39=0,"",ROUND('Input - Equipment'!$G39*'Input - Equipment'!EG39,2)),"")</f>
        <v/>
      </c>
      <c r="EH129" s="320" t="str">
        <f>IFERROR(IF('Input - Equipment'!$G39=0,"",ROUND('Input - Equipment'!$G39*'Input - Equipment'!EH39,2)),"")</f>
        <v/>
      </c>
      <c r="EI129" s="320" t="str">
        <f>IFERROR(IF('Input - Equipment'!$G39=0,"",ROUND('Input - Equipment'!$G39*'Input - Equipment'!EI39,2)),"")</f>
        <v/>
      </c>
      <c r="EJ129" s="320" t="str">
        <f>IFERROR(IF('Input - Equipment'!$G39=0,"",ROUND('Input - Equipment'!$G39*'Input - Equipment'!EJ39,2)),"")</f>
        <v/>
      </c>
      <c r="EK129" s="320" t="str">
        <f>IFERROR(IF('Input - Equipment'!$G39=0,"",ROUND('Input - Equipment'!$G39*'Input - Equipment'!EK39,2)),"")</f>
        <v/>
      </c>
      <c r="EL129" s="320" t="str">
        <f>IFERROR(IF('Input - Equipment'!$G39=0,"",ROUND('Input - Equipment'!$G39*'Input - Equipment'!EL39,2)),"")</f>
        <v/>
      </c>
      <c r="EM129" s="320" t="str">
        <f>IFERROR(IF('Input - Equipment'!$G39=0,"",ROUND('Input - Equipment'!$G39*'Input - Equipment'!EM39,2)),"")</f>
        <v/>
      </c>
      <c r="EN129" s="320" t="str">
        <f>IFERROR(IF('Input - Equipment'!$G39=0,"",ROUND('Input - Equipment'!$G39*'Input - Equipment'!EN39,2)),"")</f>
        <v/>
      </c>
      <c r="EO129" s="320" t="str">
        <f>IFERROR(IF('Input - Equipment'!$G39=0,"",ROUND('Input - Equipment'!$G39*'Input - Equipment'!EO39,2)),"")</f>
        <v/>
      </c>
      <c r="EP129" s="320" t="str">
        <f>IFERROR(IF('Input - Equipment'!$G39=0,"",ROUND('Input - Equipment'!$G39*'Input - Equipment'!EP39,2)),"")</f>
        <v/>
      </c>
      <c r="EQ129" s="320" t="str">
        <f>IFERROR(IF('Input - Equipment'!$G39=0,"",ROUND('Input - Equipment'!$G39*'Input - Equipment'!EQ39,2)),"")</f>
        <v/>
      </c>
      <c r="ER129" s="320" t="str">
        <f>IFERROR(IF('Input - Equipment'!$G39=0,"",ROUND('Input - Equipment'!$G39*'Input - Equipment'!ER39,2)),"")</f>
        <v/>
      </c>
      <c r="ES129" s="320" t="str">
        <f>IFERROR(IF('Input - Equipment'!$G39=0,"",ROUND('Input - Equipment'!$G39*'Input - Equipment'!ES39,2)),"")</f>
        <v/>
      </c>
    </row>
    <row r="130" spans="1:149" s="8" customFormat="1">
      <c r="A130" s="853" t="str">
        <f>IF('Input - Equipment'!B40=0,"",_xlfn.CONCAT('Input - Equipment'!A40,"      /      ",'Input - Equipment'!B40))</f>
        <v/>
      </c>
      <c r="B130" s="854"/>
      <c r="C130" s="869"/>
      <c r="D130" s="334" t="str">
        <f>IF('Input - Equipment'!C40=0,"",'Input - Equipment'!C40)</f>
        <v/>
      </c>
      <c r="E130" s="335" t="str">
        <f>IF('Input - Equipment'!D40=0,"",'Input - Equipment'!D40)</f>
        <v/>
      </c>
      <c r="F130" s="335" t="str">
        <f>IF('Input - Equipment'!F40=0,"",'Input - Equipment'!F40)</f>
        <v/>
      </c>
      <c r="G130" s="336" t="str">
        <f>IF('Input - Equipment'!E40=0,"",'Input - Equipment'!E40)</f>
        <v/>
      </c>
      <c r="H130" s="335" t="str">
        <f>IF('Input - Equipment'!G40=0,"",'Input - Equipment'!G40)</f>
        <v/>
      </c>
      <c r="I130" s="320" t="str">
        <f>IFERROR(IF('Input - Equipment'!$G40=0,"",ROUND('Input - Equipment'!$G40*'Input - Equipment'!I40,2)),"")</f>
        <v/>
      </c>
      <c r="J130" s="320" t="str">
        <f>IFERROR(IF('Input - Equipment'!$G40=0,"",ROUND('Input - Equipment'!$G40*'Input - Equipment'!J40,2)),"")</f>
        <v/>
      </c>
      <c r="K130" s="320" t="str">
        <f>IFERROR(IF('Input - Equipment'!$G40=0,"",ROUND('Input - Equipment'!$G40*'Input - Equipment'!K40,2)),"")</f>
        <v/>
      </c>
      <c r="L130" s="320" t="str">
        <f>IFERROR(IF('Input - Equipment'!$G40=0,"",ROUND('Input - Equipment'!$G40*'Input - Equipment'!L40,2)),"")</f>
        <v/>
      </c>
      <c r="M130" s="320" t="str">
        <f>IFERROR(IF('Input - Equipment'!$G40=0,"",ROUND('Input - Equipment'!$G40*'Input - Equipment'!M40,2)),"")</f>
        <v/>
      </c>
      <c r="N130" s="320" t="str">
        <f>IFERROR(IF('Input - Equipment'!$G40=0,"",ROUND('Input - Equipment'!$G40*'Input - Equipment'!N40,2)),"")</f>
        <v/>
      </c>
      <c r="O130" s="320" t="str">
        <f>IFERROR(IF('Input - Equipment'!$G40=0,"",ROUND('Input - Equipment'!$G40*'Input - Equipment'!O40,2)),"")</f>
        <v/>
      </c>
      <c r="P130" s="320" t="str">
        <f>IFERROR(IF('Input - Equipment'!$G40=0,"",ROUND('Input - Equipment'!$G40*'Input - Equipment'!P40,2)),"")</f>
        <v/>
      </c>
      <c r="Q130" s="320" t="str">
        <f>IFERROR(IF('Input - Equipment'!$G40=0,"",ROUND('Input - Equipment'!$G40*'Input - Equipment'!Q40,2)),"")</f>
        <v/>
      </c>
      <c r="R130" s="320" t="str">
        <f>IFERROR(IF('Input - Equipment'!$G40=0,"",ROUND('Input - Equipment'!$G40*'Input - Equipment'!R40,2)),"")</f>
        <v/>
      </c>
      <c r="S130" s="320" t="str">
        <f>IFERROR(IF('Input - Equipment'!$G40=0,"",ROUND('Input - Equipment'!$G40*'Input - Equipment'!S40,2)),"")</f>
        <v/>
      </c>
      <c r="T130" s="320" t="str">
        <f>IFERROR(IF('Input - Equipment'!$G40=0,"",ROUND('Input - Equipment'!$G40*'Input - Equipment'!T40,2)),"")</f>
        <v/>
      </c>
      <c r="U130" s="320" t="str">
        <f>IFERROR(IF('Input - Equipment'!$G40=0,"",ROUND('Input - Equipment'!$G40*'Input - Equipment'!U40,2)),"")</f>
        <v/>
      </c>
      <c r="V130" s="320" t="str">
        <f>IFERROR(IF('Input - Equipment'!$G40=0,"",ROUND('Input - Equipment'!$G40*'Input - Equipment'!V40,2)),"")</f>
        <v/>
      </c>
      <c r="W130" s="320" t="str">
        <f>IFERROR(IF('Input - Equipment'!$G40=0,"",ROUND('Input - Equipment'!$G40*'Input - Equipment'!W40,2)),"")</f>
        <v/>
      </c>
      <c r="X130" s="320" t="str">
        <f>IFERROR(IF('Input - Equipment'!$G40=0,"",ROUND('Input - Equipment'!$G40*'Input - Equipment'!X40,2)),"")</f>
        <v/>
      </c>
      <c r="Y130" s="320" t="str">
        <f>IFERROR(IF('Input - Equipment'!$G40=0,"",ROUND('Input - Equipment'!$G40*'Input - Equipment'!Y40,2)),"")</f>
        <v/>
      </c>
      <c r="Z130" s="320" t="str">
        <f>IFERROR(IF('Input - Equipment'!$G40=0,"",ROUND('Input - Equipment'!$G40*'Input - Equipment'!Z40,2)),"")</f>
        <v/>
      </c>
      <c r="AA130" s="320" t="str">
        <f>IFERROR(IF('Input - Equipment'!$G40=0,"",ROUND('Input - Equipment'!$G40*'Input - Equipment'!AA40,2)),"")</f>
        <v/>
      </c>
      <c r="AB130" s="320" t="str">
        <f>IFERROR(IF('Input - Equipment'!$G40=0,"",ROUND('Input - Equipment'!$G40*'Input - Equipment'!AB40,2)),"")</f>
        <v/>
      </c>
      <c r="AC130" s="320" t="str">
        <f>IFERROR(IF('Input - Equipment'!$G40=0,"",ROUND('Input - Equipment'!$G40*'Input - Equipment'!AC40,2)),"")</f>
        <v/>
      </c>
      <c r="AD130" s="320" t="str">
        <f>IFERROR(IF('Input - Equipment'!$G40=0,"",ROUND('Input - Equipment'!$G40*'Input - Equipment'!AD40,2)),"")</f>
        <v/>
      </c>
      <c r="AE130" s="320" t="str">
        <f>IFERROR(IF('Input - Equipment'!$G40=0,"",ROUND('Input - Equipment'!$G40*'Input - Equipment'!AE40,2)),"")</f>
        <v/>
      </c>
      <c r="AF130" s="320" t="str">
        <f>IFERROR(IF('Input - Equipment'!$G40=0,"",ROUND('Input - Equipment'!$G40*'Input - Equipment'!AF40,2)),"")</f>
        <v/>
      </c>
      <c r="AG130" s="320" t="str">
        <f>IFERROR(IF('Input - Equipment'!$G40=0,"",ROUND('Input - Equipment'!$G40*'Input - Equipment'!AG40,2)),"")</f>
        <v/>
      </c>
      <c r="AH130" s="320" t="str">
        <f>IFERROR(IF('Input - Equipment'!$G40=0,"",ROUND('Input - Equipment'!$G40*'Input - Equipment'!AH40,2)),"")</f>
        <v/>
      </c>
      <c r="AI130" s="320" t="str">
        <f>IFERROR(IF('Input - Equipment'!$G40=0,"",ROUND('Input - Equipment'!$G40*'Input - Equipment'!AI40,2)),"")</f>
        <v/>
      </c>
      <c r="AJ130" s="320" t="str">
        <f>IFERROR(IF('Input - Equipment'!$G40=0,"",ROUND('Input - Equipment'!$G40*'Input - Equipment'!AJ40,2)),"")</f>
        <v/>
      </c>
      <c r="AK130" s="320" t="str">
        <f>IFERROR(IF('Input - Equipment'!$G40=0,"",ROUND('Input - Equipment'!$G40*'Input - Equipment'!AK40,2)),"")</f>
        <v/>
      </c>
      <c r="AL130" s="320" t="str">
        <f>IFERROR(IF('Input - Equipment'!$G40=0,"",ROUND('Input - Equipment'!$G40*'Input - Equipment'!AL40,2)),"")</f>
        <v/>
      </c>
      <c r="AM130" s="320" t="str">
        <f>IFERROR(IF('Input - Equipment'!$G40=0,"",ROUND('Input - Equipment'!$G40*'Input - Equipment'!AM40,2)),"")</f>
        <v/>
      </c>
      <c r="AN130" s="320" t="str">
        <f>IFERROR(IF('Input - Equipment'!$G40=0,"",ROUND('Input - Equipment'!$G40*'Input - Equipment'!AN40,2)),"")</f>
        <v/>
      </c>
      <c r="AO130" s="320" t="str">
        <f>IFERROR(IF('Input - Equipment'!$G40=0,"",ROUND('Input - Equipment'!$G40*'Input - Equipment'!AO40,2)),"")</f>
        <v/>
      </c>
      <c r="AP130" s="320" t="str">
        <f>IFERROR(IF('Input - Equipment'!$G40=0,"",ROUND('Input - Equipment'!$G40*'Input - Equipment'!AP40,2)),"")</f>
        <v/>
      </c>
      <c r="AQ130" s="320" t="str">
        <f>IFERROR(IF('Input - Equipment'!$G40=0,"",ROUND('Input - Equipment'!$G40*'Input - Equipment'!AQ40,2)),"")</f>
        <v/>
      </c>
      <c r="AR130" s="320" t="str">
        <f>IFERROR(IF('Input - Equipment'!$G40=0,"",ROUND('Input - Equipment'!$G40*'Input - Equipment'!AR40,2)),"")</f>
        <v/>
      </c>
      <c r="AS130" s="320" t="str">
        <f>IFERROR(IF('Input - Equipment'!$G40=0,"",ROUND('Input - Equipment'!$G40*'Input - Equipment'!AS40,2)),"")</f>
        <v/>
      </c>
      <c r="AT130" s="320" t="str">
        <f>IFERROR(IF('Input - Equipment'!$G40=0,"",ROUND('Input - Equipment'!$G40*'Input - Equipment'!AT40,2)),"")</f>
        <v/>
      </c>
      <c r="AU130" s="320" t="str">
        <f>IFERROR(IF('Input - Equipment'!$G40=0,"",ROUND('Input - Equipment'!$G40*'Input - Equipment'!AU40,2)),"")</f>
        <v/>
      </c>
      <c r="AV130" s="320" t="str">
        <f>IFERROR(IF('Input - Equipment'!$G40=0,"",ROUND('Input - Equipment'!$G40*'Input - Equipment'!AV40,2)),"")</f>
        <v/>
      </c>
      <c r="AW130" s="320" t="str">
        <f>IFERROR(IF('Input - Equipment'!$G40=0,"",ROUND('Input - Equipment'!$G40*'Input - Equipment'!AW40,2)),"")</f>
        <v/>
      </c>
      <c r="AX130" s="320" t="str">
        <f>IFERROR(IF('Input - Equipment'!$G40=0,"",ROUND('Input - Equipment'!$G40*'Input - Equipment'!AX40,2)),"")</f>
        <v/>
      </c>
      <c r="AY130" s="320" t="str">
        <f>IFERROR(IF('Input - Equipment'!$G40=0,"",ROUND('Input - Equipment'!$G40*'Input - Equipment'!AY40,2)),"")</f>
        <v/>
      </c>
      <c r="AZ130" s="320" t="str">
        <f>IFERROR(IF('Input - Equipment'!$G40=0,"",ROUND('Input - Equipment'!$G40*'Input - Equipment'!AZ40,2)),"")</f>
        <v/>
      </c>
      <c r="BA130" s="320" t="str">
        <f>IFERROR(IF('Input - Equipment'!$G40=0,"",ROUND('Input - Equipment'!$G40*'Input - Equipment'!BA40,2)),"")</f>
        <v/>
      </c>
      <c r="BB130" s="320" t="str">
        <f>IFERROR(IF('Input - Equipment'!$G40=0,"",ROUND('Input - Equipment'!$G40*'Input - Equipment'!BB40,2)),"")</f>
        <v/>
      </c>
      <c r="BC130" s="320" t="str">
        <f>IFERROR(IF('Input - Equipment'!$G40=0,"",ROUND('Input - Equipment'!$G40*'Input - Equipment'!BC40,2)),"")</f>
        <v/>
      </c>
      <c r="BD130" s="320" t="str">
        <f>IFERROR(IF('Input - Equipment'!$G40=0,"",ROUND('Input - Equipment'!$G40*'Input - Equipment'!BD40,2)),"")</f>
        <v/>
      </c>
      <c r="BE130" s="320" t="str">
        <f>IFERROR(IF('Input - Equipment'!$G40=0,"",ROUND('Input - Equipment'!$G40*'Input - Equipment'!BE40,2)),"")</f>
        <v/>
      </c>
      <c r="BF130" s="320" t="str">
        <f>IFERROR(IF('Input - Equipment'!$G40=0,"",ROUND('Input - Equipment'!$G40*'Input - Equipment'!BF40,2)),"")</f>
        <v/>
      </c>
      <c r="BG130" s="320" t="str">
        <f>IFERROR(IF('Input - Equipment'!$G40=0,"",ROUND('Input - Equipment'!$G40*'Input - Equipment'!BG40,2)),"")</f>
        <v/>
      </c>
      <c r="BH130" s="320" t="str">
        <f>IFERROR(IF('Input - Equipment'!$G40=0,"",ROUND('Input - Equipment'!$G40*'Input - Equipment'!BH40,2)),"")</f>
        <v/>
      </c>
      <c r="BI130" s="320" t="str">
        <f>IFERROR(IF('Input - Equipment'!$G40=0,"",ROUND('Input - Equipment'!$G40*'Input - Equipment'!BI40,2)),"")</f>
        <v/>
      </c>
      <c r="BJ130" s="320" t="str">
        <f>IFERROR(IF('Input - Equipment'!$G40=0,"",ROUND('Input - Equipment'!$G40*'Input - Equipment'!BJ40,2)),"")</f>
        <v/>
      </c>
      <c r="BK130" s="320" t="str">
        <f>IFERROR(IF('Input - Equipment'!$G40=0,"",ROUND('Input - Equipment'!$G40*'Input - Equipment'!BK40,2)),"")</f>
        <v/>
      </c>
      <c r="BL130" s="320" t="str">
        <f>IFERROR(IF('Input - Equipment'!$G40=0,"",ROUND('Input - Equipment'!$G40*'Input - Equipment'!BL40,2)),"")</f>
        <v/>
      </c>
      <c r="BM130" s="320" t="str">
        <f>IFERROR(IF('Input - Equipment'!$G40=0,"",ROUND('Input - Equipment'!$G40*'Input - Equipment'!BM40,2)),"")</f>
        <v/>
      </c>
      <c r="BN130" s="320" t="str">
        <f>IFERROR(IF('Input - Equipment'!$G40=0,"",ROUND('Input - Equipment'!$G40*'Input - Equipment'!BN40,2)),"")</f>
        <v/>
      </c>
      <c r="BO130" s="320" t="str">
        <f>IFERROR(IF('Input - Equipment'!$G40=0,"",ROUND('Input - Equipment'!$G40*'Input - Equipment'!BO40,2)),"")</f>
        <v/>
      </c>
      <c r="BP130" s="320" t="str">
        <f>IFERROR(IF('Input - Equipment'!$G40=0,"",ROUND('Input - Equipment'!$G40*'Input - Equipment'!BP40,2)),"")</f>
        <v/>
      </c>
      <c r="BQ130" s="320" t="str">
        <f>IFERROR(IF('Input - Equipment'!$G40=0,"",ROUND('Input - Equipment'!$G40*'Input - Equipment'!BQ40,2)),"")</f>
        <v/>
      </c>
      <c r="BR130" s="320" t="str">
        <f>IFERROR(IF('Input - Equipment'!$G40=0,"",ROUND('Input - Equipment'!$G40*'Input - Equipment'!BR40,2)),"")</f>
        <v/>
      </c>
      <c r="BS130" s="320" t="str">
        <f>IFERROR(IF('Input - Equipment'!$G40=0,"",ROUND('Input - Equipment'!$G40*'Input - Equipment'!BS40,2)),"")</f>
        <v/>
      </c>
      <c r="BT130" s="320" t="str">
        <f>IFERROR(IF('Input - Equipment'!$G40=0,"",ROUND('Input - Equipment'!$G40*'Input - Equipment'!BT40,2)),"")</f>
        <v/>
      </c>
      <c r="BU130" s="320" t="str">
        <f>IFERROR(IF('Input - Equipment'!$G40=0,"",ROUND('Input - Equipment'!$G40*'Input - Equipment'!BU40,2)),"")</f>
        <v/>
      </c>
      <c r="BV130" s="320" t="str">
        <f>IFERROR(IF('Input - Equipment'!$G40=0,"",ROUND('Input - Equipment'!$G40*'Input - Equipment'!BV40,2)),"")</f>
        <v/>
      </c>
      <c r="BW130" s="320" t="str">
        <f>IFERROR(IF('Input - Equipment'!$G40=0,"",ROUND('Input - Equipment'!$G40*'Input - Equipment'!BW40,2)),"")</f>
        <v/>
      </c>
      <c r="BX130" s="320" t="str">
        <f>IFERROR(IF('Input - Equipment'!$G40=0,"",ROUND('Input - Equipment'!$G40*'Input - Equipment'!BX40,2)),"")</f>
        <v/>
      </c>
      <c r="BY130" s="320" t="str">
        <f>IFERROR(IF('Input - Equipment'!$G40=0,"",ROUND('Input - Equipment'!$G40*'Input - Equipment'!BY40,2)),"")</f>
        <v/>
      </c>
      <c r="BZ130" s="320" t="str">
        <f>IFERROR(IF('Input - Equipment'!$G40=0,"",ROUND('Input - Equipment'!$G40*'Input - Equipment'!BZ40,2)),"")</f>
        <v/>
      </c>
      <c r="CA130" s="320" t="str">
        <f>IFERROR(IF('Input - Equipment'!$G40=0,"",ROUND('Input - Equipment'!$G40*'Input - Equipment'!CA40,2)),"")</f>
        <v/>
      </c>
      <c r="CB130" s="320" t="str">
        <f>IFERROR(IF('Input - Equipment'!$G40=0,"",ROUND('Input - Equipment'!$G40*'Input - Equipment'!CB40,2)),"")</f>
        <v/>
      </c>
      <c r="CC130" s="320" t="str">
        <f>IFERROR(IF('Input - Equipment'!$G40=0,"",ROUND('Input - Equipment'!$G40*'Input - Equipment'!CC40,2)),"")</f>
        <v/>
      </c>
      <c r="CD130" s="320" t="str">
        <f>IFERROR(IF('Input - Equipment'!$G40=0,"",ROUND('Input - Equipment'!$G40*'Input - Equipment'!CD40,2)),"")</f>
        <v/>
      </c>
      <c r="CE130" s="320" t="str">
        <f>IFERROR(IF('Input - Equipment'!$G40=0,"",ROUND('Input - Equipment'!$G40*'Input - Equipment'!CE40,2)),"")</f>
        <v/>
      </c>
      <c r="CF130" s="320" t="str">
        <f>IFERROR(IF('Input - Equipment'!$G40=0,"",ROUND('Input - Equipment'!$G40*'Input - Equipment'!CF40,2)),"")</f>
        <v/>
      </c>
      <c r="CG130" s="320" t="str">
        <f>IFERROR(IF('Input - Equipment'!$G40=0,"",ROUND('Input - Equipment'!$G40*'Input - Equipment'!CG40,2)),"")</f>
        <v/>
      </c>
      <c r="CH130" s="320" t="str">
        <f>IFERROR(IF('Input - Equipment'!$G40=0,"",ROUND('Input - Equipment'!$G40*'Input - Equipment'!CH40,2)),"")</f>
        <v/>
      </c>
      <c r="CI130" s="320" t="str">
        <f>IFERROR(IF('Input - Equipment'!$G40=0,"",ROUND('Input - Equipment'!$G40*'Input - Equipment'!CI40,2)),"")</f>
        <v/>
      </c>
      <c r="CJ130" s="320" t="str">
        <f>IFERROR(IF('Input - Equipment'!$G40=0,"",ROUND('Input - Equipment'!$G40*'Input - Equipment'!CJ40,2)),"")</f>
        <v/>
      </c>
      <c r="CK130" s="320" t="str">
        <f>IFERROR(IF('Input - Equipment'!$G40=0,"",ROUND('Input - Equipment'!$G40*'Input - Equipment'!CK40,2)),"")</f>
        <v/>
      </c>
      <c r="CL130" s="320" t="str">
        <f>IFERROR(IF('Input - Equipment'!$G40=0,"",ROUND('Input - Equipment'!$G40*'Input - Equipment'!CL40,2)),"")</f>
        <v/>
      </c>
      <c r="CM130" s="320" t="str">
        <f>IFERROR(IF('Input - Equipment'!$G40=0,"",ROUND('Input - Equipment'!$G40*'Input - Equipment'!CM40,2)),"")</f>
        <v/>
      </c>
      <c r="CN130" s="320" t="str">
        <f>IFERROR(IF('Input - Equipment'!$G40=0,"",ROUND('Input - Equipment'!$G40*'Input - Equipment'!CN40,2)),"")</f>
        <v/>
      </c>
      <c r="CO130" s="320" t="str">
        <f>IFERROR(IF('Input - Equipment'!$G40=0,"",ROUND('Input - Equipment'!$G40*'Input - Equipment'!CO40,2)),"")</f>
        <v/>
      </c>
      <c r="CP130" s="320" t="str">
        <f>IFERROR(IF('Input - Equipment'!$G40=0,"",ROUND('Input - Equipment'!$G40*'Input - Equipment'!CP40,2)),"")</f>
        <v/>
      </c>
      <c r="CQ130" s="320" t="str">
        <f>IFERROR(IF('Input - Equipment'!$G40=0,"",ROUND('Input - Equipment'!$G40*'Input - Equipment'!CQ40,2)),"")</f>
        <v/>
      </c>
      <c r="CR130" s="320" t="str">
        <f>IFERROR(IF('Input - Equipment'!$G40=0,"",ROUND('Input - Equipment'!$G40*'Input - Equipment'!CR40,2)),"")</f>
        <v/>
      </c>
      <c r="CS130" s="320" t="str">
        <f>IFERROR(IF('Input - Equipment'!$G40=0,"",ROUND('Input - Equipment'!$G40*'Input - Equipment'!CS40,2)),"")</f>
        <v/>
      </c>
      <c r="CT130" s="320" t="str">
        <f>IFERROR(IF('Input - Equipment'!$G40=0,"",ROUND('Input - Equipment'!$G40*'Input - Equipment'!CT40,2)),"")</f>
        <v/>
      </c>
      <c r="CU130" s="320" t="str">
        <f>IFERROR(IF('Input - Equipment'!$G40=0,"",ROUND('Input - Equipment'!$G40*'Input - Equipment'!CU40,2)),"")</f>
        <v/>
      </c>
      <c r="CV130" s="320" t="str">
        <f>IFERROR(IF('Input - Equipment'!$G40=0,"",ROUND('Input - Equipment'!$G40*'Input - Equipment'!CV40,2)),"")</f>
        <v/>
      </c>
      <c r="CW130" s="320" t="str">
        <f>IFERROR(IF('Input - Equipment'!$G40=0,"",ROUND('Input - Equipment'!$G40*'Input - Equipment'!CW40,2)),"")</f>
        <v/>
      </c>
      <c r="CX130" s="320" t="str">
        <f>IFERROR(IF('Input - Equipment'!$G40=0,"",ROUND('Input - Equipment'!$G40*'Input - Equipment'!CX40,2)),"")</f>
        <v/>
      </c>
      <c r="CY130" s="320" t="str">
        <f>IFERROR(IF('Input - Equipment'!$G40=0,"",ROUND('Input - Equipment'!$G40*'Input - Equipment'!CY40,2)),"")</f>
        <v/>
      </c>
      <c r="CZ130" s="320" t="str">
        <f>IFERROR(IF('Input - Equipment'!$G40=0,"",ROUND('Input - Equipment'!$G40*'Input - Equipment'!CZ40,2)),"")</f>
        <v/>
      </c>
      <c r="DA130" s="320" t="str">
        <f>IFERROR(IF('Input - Equipment'!$G40=0,"",ROUND('Input - Equipment'!$G40*'Input - Equipment'!DA40,2)),"")</f>
        <v/>
      </c>
      <c r="DB130" s="320" t="str">
        <f>IFERROR(IF('Input - Equipment'!$G40=0,"",ROUND('Input - Equipment'!$G40*'Input - Equipment'!DB40,2)),"")</f>
        <v/>
      </c>
      <c r="DC130" s="320" t="str">
        <f>IFERROR(IF('Input - Equipment'!$G40=0,"",ROUND('Input - Equipment'!$G40*'Input - Equipment'!DC40,2)),"")</f>
        <v/>
      </c>
      <c r="DD130" s="320" t="str">
        <f>IFERROR(IF('Input - Equipment'!$G40=0,"",ROUND('Input - Equipment'!$G40*'Input - Equipment'!DD40,2)),"")</f>
        <v/>
      </c>
      <c r="DE130" s="320" t="str">
        <f>IFERROR(IF('Input - Equipment'!$G40=0,"",ROUND('Input - Equipment'!$G40*'Input - Equipment'!DE40,2)),"")</f>
        <v/>
      </c>
      <c r="DF130" s="320" t="str">
        <f>IFERROR(IF('Input - Equipment'!$G40=0,"",ROUND('Input - Equipment'!$G40*'Input - Equipment'!DF40,2)),"")</f>
        <v/>
      </c>
      <c r="DG130" s="320" t="str">
        <f>IFERROR(IF('Input - Equipment'!$G40=0,"",ROUND('Input - Equipment'!$G40*'Input - Equipment'!DG40,2)),"")</f>
        <v/>
      </c>
      <c r="DH130" s="320" t="str">
        <f>IFERROR(IF('Input - Equipment'!$G40=0,"",ROUND('Input - Equipment'!$G40*'Input - Equipment'!DH40,2)),"")</f>
        <v/>
      </c>
      <c r="DI130" s="320" t="str">
        <f>IFERROR(IF('Input - Equipment'!$G40=0,"",ROUND('Input - Equipment'!$G40*'Input - Equipment'!DI40,2)),"")</f>
        <v/>
      </c>
      <c r="DJ130" s="320" t="str">
        <f>IFERROR(IF('Input - Equipment'!$G40=0,"",ROUND('Input - Equipment'!$G40*'Input - Equipment'!DJ40,2)),"")</f>
        <v/>
      </c>
      <c r="DK130" s="320" t="str">
        <f>IFERROR(IF('Input - Equipment'!$G40=0,"",ROUND('Input - Equipment'!$G40*'Input - Equipment'!DK40,2)),"")</f>
        <v/>
      </c>
      <c r="DL130" s="320" t="str">
        <f>IFERROR(IF('Input - Equipment'!$G40=0,"",ROUND('Input - Equipment'!$G40*'Input - Equipment'!DL40,2)),"")</f>
        <v/>
      </c>
      <c r="DM130" s="320" t="str">
        <f>IFERROR(IF('Input - Equipment'!$G40=0,"",ROUND('Input - Equipment'!$G40*'Input - Equipment'!DM40,2)),"")</f>
        <v/>
      </c>
      <c r="DN130" s="320" t="str">
        <f>IFERROR(IF('Input - Equipment'!$G40=0,"",ROUND('Input - Equipment'!$G40*'Input - Equipment'!DN40,2)),"")</f>
        <v/>
      </c>
      <c r="DO130" s="320" t="str">
        <f>IFERROR(IF('Input - Equipment'!$G40=0,"",ROUND('Input - Equipment'!$G40*'Input - Equipment'!DO40,2)),"")</f>
        <v/>
      </c>
      <c r="DP130" s="320" t="str">
        <f>IFERROR(IF('Input - Equipment'!$G40=0,"",ROUND('Input - Equipment'!$G40*'Input - Equipment'!DP40,2)),"")</f>
        <v/>
      </c>
      <c r="DQ130" s="320" t="str">
        <f>IFERROR(IF('Input - Equipment'!$G40=0,"",ROUND('Input - Equipment'!$G40*'Input - Equipment'!DQ40,2)),"")</f>
        <v/>
      </c>
      <c r="DR130" s="320" t="str">
        <f>IFERROR(IF('Input - Equipment'!$G40=0,"",ROUND('Input - Equipment'!$G40*'Input - Equipment'!DR40,2)),"")</f>
        <v/>
      </c>
      <c r="DS130" s="320" t="str">
        <f>IFERROR(IF('Input - Equipment'!$G40=0,"",ROUND('Input - Equipment'!$G40*'Input - Equipment'!DS40,2)),"")</f>
        <v/>
      </c>
      <c r="DT130" s="320" t="str">
        <f>IFERROR(IF('Input - Equipment'!$G40=0,"",ROUND('Input - Equipment'!$G40*'Input - Equipment'!DT40,2)),"")</f>
        <v/>
      </c>
      <c r="DU130" s="320" t="str">
        <f>IFERROR(IF('Input - Equipment'!$G40=0,"",ROUND('Input - Equipment'!$G40*'Input - Equipment'!DU40,2)),"")</f>
        <v/>
      </c>
      <c r="DV130" s="320" t="str">
        <f>IFERROR(IF('Input - Equipment'!$G40=0,"",ROUND('Input - Equipment'!$G40*'Input - Equipment'!DV40,2)),"")</f>
        <v/>
      </c>
      <c r="DW130" s="320" t="str">
        <f>IFERROR(IF('Input - Equipment'!$G40=0,"",ROUND('Input - Equipment'!$G40*'Input - Equipment'!DW40,2)),"")</f>
        <v/>
      </c>
      <c r="DX130" s="320" t="str">
        <f>IFERROR(IF('Input - Equipment'!$G40=0,"",ROUND('Input - Equipment'!$G40*'Input - Equipment'!DX40,2)),"")</f>
        <v/>
      </c>
      <c r="DY130" s="320" t="str">
        <f>IFERROR(IF('Input - Equipment'!$G40=0,"",ROUND('Input - Equipment'!$G40*'Input - Equipment'!DY40,2)),"")</f>
        <v/>
      </c>
      <c r="DZ130" s="320" t="str">
        <f>IFERROR(IF('Input - Equipment'!$G40=0,"",ROUND('Input - Equipment'!$G40*'Input - Equipment'!DZ40,2)),"")</f>
        <v/>
      </c>
      <c r="EA130" s="320" t="str">
        <f>IFERROR(IF('Input - Equipment'!$G40=0,"",ROUND('Input - Equipment'!$G40*'Input - Equipment'!EA40,2)),"")</f>
        <v/>
      </c>
      <c r="EB130" s="320" t="str">
        <f>IFERROR(IF('Input - Equipment'!$G40=0,"",ROUND('Input - Equipment'!$G40*'Input - Equipment'!EB40,2)),"")</f>
        <v/>
      </c>
      <c r="EC130" s="320" t="str">
        <f>IFERROR(IF('Input - Equipment'!$G40=0,"",ROUND('Input - Equipment'!$G40*'Input - Equipment'!EC40,2)),"")</f>
        <v/>
      </c>
      <c r="ED130" s="320" t="str">
        <f>IFERROR(IF('Input - Equipment'!$G40=0,"",ROUND('Input - Equipment'!$G40*'Input - Equipment'!ED40,2)),"")</f>
        <v/>
      </c>
      <c r="EE130" s="320" t="str">
        <f>IFERROR(IF('Input - Equipment'!$G40=0,"",ROUND('Input - Equipment'!$G40*'Input - Equipment'!EE40,2)),"")</f>
        <v/>
      </c>
      <c r="EF130" s="320" t="str">
        <f>IFERROR(IF('Input - Equipment'!$G40=0,"",ROUND('Input - Equipment'!$G40*'Input - Equipment'!EF40,2)),"")</f>
        <v/>
      </c>
      <c r="EG130" s="320" t="str">
        <f>IFERROR(IF('Input - Equipment'!$G40=0,"",ROUND('Input - Equipment'!$G40*'Input - Equipment'!EG40,2)),"")</f>
        <v/>
      </c>
      <c r="EH130" s="320" t="str">
        <f>IFERROR(IF('Input - Equipment'!$G40=0,"",ROUND('Input - Equipment'!$G40*'Input - Equipment'!EH40,2)),"")</f>
        <v/>
      </c>
      <c r="EI130" s="320" t="str">
        <f>IFERROR(IF('Input - Equipment'!$G40=0,"",ROUND('Input - Equipment'!$G40*'Input - Equipment'!EI40,2)),"")</f>
        <v/>
      </c>
      <c r="EJ130" s="320" t="str">
        <f>IFERROR(IF('Input - Equipment'!$G40=0,"",ROUND('Input - Equipment'!$G40*'Input - Equipment'!EJ40,2)),"")</f>
        <v/>
      </c>
      <c r="EK130" s="320" t="str">
        <f>IFERROR(IF('Input - Equipment'!$G40=0,"",ROUND('Input - Equipment'!$G40*'Input - Equipment'!EK40,2)),"")</f>
        <v/>
      </c>
      <c r="EL130" s="320" t="str">
        <f>IFERROR(IF('Input - Equipment'!$G40=0,"",ROUND('Input - Equipment'!$G40*'Input - Equipment'!EL40,2)),"")</f>
        <v/>
      </c>
      <c r="EM130" s="320" t="str">
        <f>IFERROR(IF('Input - Equipment'!$G40=0,"",ROUND('Input - Equipment'!$G40*'Input - Equipment'!EM40,2)),"")</f>
        <v/>
      </c>
      <c r="EN130" s="320" t="str">
        <f>IFERROR(IF('Input - Equipment'!$G40=0,"",ROUND('Input - Equipment'!$G40*'Input - Equipment'!EN40,2)),"")</f>
        <v/>
      </c>
      <c r="EO130" s="320" t="str">
        <f>IFERROR(IF('Input - Equipment'!$G40=0,"",ROUND('Input - Equipment'!$G40*'Input - Equipment'!EO40,2)),"")</f>
        <v/>
      </c>
      <c r="EP130" s="320" t="str">
        <f>IFERROR(IF('Input - Equipment'!$G40=0,"",ROUND('Input - Equipment'!$G40*'Input - Equipment'!EP40,2)),"")</f>
        <v/>
      </c>
      <c r="EQ130" s="320" t="str">
        <f>IFERROR(IF('Input - Equipment'!$G40=0,"",ROUND('Input - Equipment'!$G40*'Input - Equipment'!EQ40,2)),"")</f>
        <v/>
      </c>
      <c r="ER130" s="320" t="str">
        <f>IFERROR(IF('Input - Equipment'!$G40=0,"",ROUND('Input - Equipment'!$G40*'Input - Equipment'!ER40,2)),"")</f>
        <v/>
      </c>
      <c r="ES130" s="320" t="str">
        <f>IFERROR(IF('Input - Equipment'!$G40=0,"",ROUND('Input - Equipment'!$G40*'Input - Equipment'!ES40,2)),"")</f>
        <v/>
      </c>
    </row>
    <row r="131" spans="1:149" s="8" customFormat="1">
      <c r="A131" s="853" t="str">
        <f>IF('Input - Equipment'!B41=0,"",_xlfn.CONCAT('Input - Equipment'!A41,"      /      ",'Input - Equipment'!B41))</f>
        <v/>
      </c>
      <c r="B131" s="854"/>
      <c r="C131" s="869"/>
      <c r="D131" s="334" t="str">
        <f>IF('Input - Equipment'!C41=0,"",'Input - Equipment'!C41)</f>
        <v/>
      </c>
      <c r="E131" s="335" t="str">
        <f>IF('Input - Equipment'!D41=0,"",'Input - Equipment'!D41)</f>
        <v/>
      </c>
      <c r="F131" s="335" t="str">
        <f>IF('Input - Equipment'!F41=0,"",'Input - Equipment'!F41)</f>
        <v/>
      </c>
      <c r="G131" s="336" t="str">
        <f>IF('Input - Equipment'!E41=0,"",'Input - Equipment'!E41)</f>
        <v/>
      </c>
      <c r="H131" s="335" t="str">
        <f>IF('Input - Equipment'!G41=0,"",'Input - Equipment'!G41)</f>
        <v/>
      </c>
      <c r="I131" s="320" t="str">
        <f>IFERROR(IF('Input - Equipment'!$G41=0,"",ROUND('Input - Equipment'!$G41*'Input - Equipment'!I41,2)),"")</f>
        <v/>
      </c>
      <c r="J131" s="320" t="str">
        <f>IFERROR(IF('Input - Equipment'!$G41=0,"",ROUND('Input - Equipment'!$G41*'Input - Equipment'!J41,2)),"")</f>
        <v/>
      </c>
      <c r="K131" s="320" t="str">
        <f>IFERROR(IF('Input - Equipment'!$G41=0,"",ROUND('Input - Equipment'!$G41*'Input - Equipment'!K41,2)),"")</f>
        <v/>
      </c>
      <c r="L131" s="320" t="str">
        <f>IFERROR(IF('Input - Equipment'!$G41=0,"",ROUND('Input - Equipment'!$G41*'Input - Equipment'!L41,2)),"")</f>
        <v/>
      </c>
      <c r="M131" s="320" t="str">
        <f>IFERROR(IF('Input - Equipment'!$G41=0,"",ROUND('Input - Equipment'!$G41*'Input - Equipment'!M41,2)),"")</f>
        <v/>
      </c>
      <c r="N131" s="320" t="str">
        <f>IFERROR(IF('Input - Equipment'!$G41=0,"",ROUND('Input - Equipment'!$G41*'Input - Equipment'!N41,2)),"")</f>
        <v/>
      </c>
      <c r="O131" s="320" t="str">
        <f>IFERROR(IF('Input - Equipment'!$G41=0,"",ROUND('Input - Equipment'!$G41*'Input - Equipment'!O41,2)),"")</f>
        <v/>
      </c>
      <c r="P131" s="320" t="str">
        <f>IFERROR(IF('Input - Equipment'!$G41=0,"",ROUND('Input - Equipment'!$G41*'Input - Equipment'!P41,2)),"")</f>
        <v/>
      </c>
      <c r="Q131" s="320" t="str">
        <f>IFERROR(IF('Input - Equipment'!$G41=0,"",ROUND('Input - Equipment'!$G41*'Input - Equipment'!Q41,2)),"")</f>
        <v/>
      </c>
      <c r="R131" s="320" t="str">
        <f>IFERROR(IF('Input - Equipment'!$G41=0,"",ROUND('Input - Equipment'!$G41*'Input - Equipment'!R41,2)),"")</f>
        <v/>
      </c>
      <c r="S131" s="320" t="str">
        <f>IFERROR(IF('Input - Equipment'!$G41=0,"",ROUND('Input - Equipment'!$G41*'Input - Equipment'!S41,2)),"")</f>
        <v/>
      </c>
      <c r="T131" s="320" t="str">
        <f>IFERROR(IF('Input - Equipment'!$G41=0,"",ROUND('Input - Equipment'!$G41*'Input - Equipment'!T41,2)),"")</f>
        <v/>
      </c>
      <c r="U131" s="320" t="str">
        <f>IFERROR(IF('Input - Equipment'!$G41=0,"",ROUND('Input - Equipment'!$G41*'Input - Equipment'!U41,2)),"")</f>
        <v/>
      </c>
      <c r="V131" s="320" t="str">
        <f>IFERROR(IF('Input - Equipment'!$G41=0,"",ROUND('Input - Equipment'!$G41*'Input - Equipment'!V41,2)),"")</f>
        <v/>
      </c>
      <c r="W131" s="320" t="str">
        <f>IFERROR(IF('Input - Equipment'!$G41=0,"",ROUND('Input - Equipment'!$G41*'Input - Equipment'!W41,2)),"")</f>
        <v/>
      </c>
      <c r="X131" s="320" t="str">
        <f>IFERROR(IF('Input - Equipment'!$G41=0,"",ROUND('Input - Equipment'!$G41*'Input - Equipment'!X41,2)),"")</f>
        <v/>
      </c>
      <c r="Y131" s="320" t="str">
        <f>IFERROR(IF('Input - Equipment'!$G41=0,"",ROUND('Input - Equipment'!$G41*'Input - Equipment'!Y41,2)),"")</f>
        <v/>
      </c>
      <c r="Z131" s="320" t="str">
        <f>IFERROR(IF('Input - Equipment'!$G41=0,"",ROUND('Input - Equipment'!$G41*'Input - Equipment'!Z41,2)),"")</f>
        <v/>
      </c>
      <c r="AA131" s="320" t="str">
        <f>IFERROR(IF('Input - Equipment'!$G41=0,"",ROUND('Input - Equipment'!$G41*'Input - Equipment'!AA41,2)),"")</f>
        <v/>
      </c>
      <c r="AB131" s="320" t="str">
        <f>IFERROR(IF('Input - Equipment'!$G41=0,"",ROUND('Input - Equipment'!$G41*'Input - Equipment'!AB41,2)),"")</f>
        <v/>
      </c>
      <c r="AC131" s="320" t="str">
        <f>IFERROR(IF('Input - Equipment'!$G41=0,"",ROUND('Input - Equipment'!$G41*'Input - Equipment'!AC41,2)),"")</f>
        <v/>
      </c>
      <c r="AD131" s="320" t="str">
        <f>IFERROR(IF('Input - Equipment'!$G41=0,"",ROUND('Input - Equipment'!$G41*'Input - Equipment'!AD41,2)),"")</f>
        <v/>
      </c>
      <c r="AE131" s="320" t="str">
        <f>IFERROR(IF('Input - Equipment'!$G41=0,"",ROUND('Input - Equipment'!$G41*'Input - Equipment'!AE41,2)),"")</f>
        <v/>
      </c>
      <c r="AF131" s="320" t="str">
        <f>IFERROR(IF('Input - Equipment'!$G41=0,"",ROUND('Input - Equipment'!$G41*'Input - Equipment'!AF41,2)),"")</f>
        <v/>
      </c>
      <c r="AG131" s="320" t="str">
        <f>IFERROR(IF('Input - Equipment'!$G41=0,"",ROUND('Input - Equipment'!$G41*'Input - Equipment'!AG41,2)),"")</f>
        <v/>
      </c>
      <c r="AH131" s="320" t="str">
        <f>IFERROR(IF('Input - Equipment'!$G41=0,"",ROUND('Input - Equipment'!$G41*'Input - Equipment'!AH41,2)),"")</f>
        <v/>
      </c>
      <c r="AI131" s="320" t="str">
        <f>IFERROR(IF('Input - Equipment'!$G41=0,"",ROUND('Input - Equipment'!$G41*'Input - Equipment'!AI41,2)),"")</f>
        <v/>
      </c>
      <c r="AJ131" s="320" t="str">
        <f>IFERROR(IF('Input - Equipment'!$G41=0,"",ROUND('Input - Equipment'!$G41*'Input - Equipment'!AJ41,2)),"")</f>
        <v/>
      </c>
      <c r="AK131" s="320" t="str">
        <f>IFERROR(IF('Input - Equipment'!$G41=0,"",ROUND('Input - Equipment'!$G41*'Input - Equipment'!AK41,2)),"")</f>
        <v/>
      </c>
      <c r="AL131" s="320" t="str">
        <f>IFERROR(IF('Input - Equipment'!$G41=0,"",ROUND('Input - Equipment'!$G41*'Input - Equipment'!AL41,2)),"")</f>
        <v/>
      </c>
      <c r="AM131" s="320" t="str">
        <f>IFERROR(IF('Input - Equipment'!$G41=0,"",ROUND('Input - Equipment'!$G41*'Input - Equipment'!AM41,2)),"")</f>
        <v/>
      </c>
      <c r="AN131" s="320" t="str">
        <f>IFERROR(IF('Input - Equipment'!$G41=0,"",ROUND('Input - Equipment'!$G41*'Input - Equipment'!AN41,2)),"")</f>
        <v/>
      </c>
      <c r="AO131" s="320" t="str">
        <f>IFERROR(IF('Input - Equipment'!$G41=0,"",ROUND('Input - Equipment'!$G41*'Input - Equipment'!AO41,2)),"")</f>
        <v/>
      </c>
      <c r="AP131" s="320" t="str">
        <f>IFERROR(IF('Input - Equipment'!$G41=0,"",ROUND('Input - Equipment'!$G41*'Input - Equipment'!AP41,2)),"")</f>
        <v/>
      </c>
      <c r="AQ131" s="320" t="str">
        <f>IFERROR(IF('Input - Equipment'!$G41=0,"",ROUND('Input - Equipment'!$G41*'Input - Equipment'!AQ41,2)),"")</f>
        <v/>
      </c>
      <c r="AR131" s="320" t="str">
        <f>IFERROR(IF('Input - Equipment'!$G41=0,"",ROUND('Input - Equipment'!$G41*'Input - Equipment'!AR41,2)),"")</f>
        <v/>
      </c>
      <c r="AS131" s="320" t="str">
        <f>IFERROR(IF('Input - Equipment'!$G41=0,"",ROUND('Input - Equipment'!$G41*'Input - Equipment'!AS41,2)),"")</f>
        <v/>
      </c>
      <c r="AT131" s="320" t="str">
        <f>IFERROR(IF('Input - Equipment'!$G41=0,"",ROUND('Input - Equipment'!$G41*'Input - Equipment'!AT41,2)),"")</f>
        <v/>
      </c>
      <c r="AU131" s="320" t="str">
        <f>IFERROR(IF('Input - Equipment'!$G41=0,"",ROUND('Input - Equipment'!$G41*'Input - Equipment'!AU41,2)),"")</f>
        <v/>
      </c>
      <c r="AV131" s="320" t="str">
        <f>IFERROR(IF('Input - Equipment'!$G41=0,"",ROUND('Input - Equipment'!$G41*'Input - Equipment'!AV41,2)),"")</f>
        <v/>
      </c>
      <c r="AW131" s="320" t="str">
        <f>IFERROR(IF('Input - Equipment'!$G41=0,"",ROUND('Input - Equipment'!$G41*'Input - Equipment'!AW41,2)),"")</f>
        <v/>
      </c>
      <c r="AX131" s="320" t="str">
        <f>IFERROR(IF('Input - Equipment'!$G41=0,"",ROUND('Input - Equipment'!$G41*'Input - Equipment'!AX41,2)),"")</f>
        <v/>
      </c>
      <c r="AY131" s="320" t="str">
        <f>IFERROR(IF('Input - Equipment'!$G41=0,"",ROUND('Input - Equipment'!$G41*'Input - Equipment'!AY41,2)),"")</f>
        <v/>
      </c>
      <c r="AZ131" s="320" t="str">
        <f>IFERROR(IF('Input - Equipment'!$G41=0,"",ROUND('Input - Equipment'!$G41*'Input - Equipment'!AZ41,2)),"")</f>
        <v/>
      </c>
      <c r="BA131" s="320" t="str">
        <f>IFERROR(IF('Input - Equipment'!$G41=0,"",ROUND('Input - Equipment'!$G41*'Input - Equipment'!BA41,2)),"")</f>
        <v/>
      </c>
      <c r="BB131" s="320" t="str">
        <f>IFERROR(IF('Input - Equipment'!$G41=0,"",ROUND('Input - Equipment'!$G41*'Input - Equipment'!BB41,2)),"")</f>
        <v/>
      </c>
      <c r="BC131" s="320" t="str">
        <f>IFERROR(IF('Input - Equipment'!$G41=0,"",ROUND('Input - Equipment'!$G41*'Input - Equipment'!BC41,2)),"")</f>
        <v/>
      </c>
      <c r="BD131" s="320" t="str">
        <f>IFERROR(IF('Input - Equipment'!$G41=0,"",ROUND('Input - Equipment'!$G41*'Input - Equipment'!BD41,2)),"")</f>
        <v/>
      </c>
      <c r="BE131" s="320" t="str">
        <f>IFERROR(IF('Input - Equipment'!$G41=0,"",ROUND('Input - Equipment'!$G41*'Input - Equipment'!BE41,2)),"")</f>
        <v/>
      </c>
      <c r="BF131" s="320" t="str">
        <f>IFERROR(IF('Input - Equipment'!$G41=0,"",ROUND('Input - Equipment'!$G41*'Input - Equipment'!BF41,2)),"")</f>
        <v/>
      </c>
      <c r="BG131" s="320" t="str">
        <f>IFERROR(IF('Input - Equipment'!$G41=0,"",ROUND('Input - Equipment'!$G41*'Input - Equipment'!BG41,2)),"")</f>
        <v/>
      </c>
      <c r="BH131" s="320" t="str">
        <f>IFERROR(IF('Input - Equipment'!$G41=0,"",ROUND('Input - Equipment'!$G41*'Input - Equipment'!BH41,2)),"")</f>
        <v/>
      </c>
      <c r="BI131" s="320" t="str">
        <f>IFERROR(IF('Input - Equipment'!$G41=0,"",ROUND('Input - Equipment'!$G41*'Input - Equipment'!BI41,2)),"")</f>
        <v/>
      </c>
      <c r="BJ131" s="320" t="str">
        <f>IFERROR(IF('Input - Equipment'!$G41=0,"",ROUND('Input - Equipment'!$G41*'Input - Equipment'!BJ41,2)),"")</f>
        <v/>
      </c>
      <c r="BK131" s="320" t="str">
        <f>IFERROR(IF('Input - Equipment'!$G41=0,"",ROUND('Input - Equipment'!$G41*'Input - Equipment'!BK41,2)),"")</f>
        <v/>
      </c>
      <c r="BL131" s="320" t="str">
        <f>IFERROR(IF('Input - Equipment'!$G41=0,"",ROUND('Input - Equipment'!$G41*'Input - Equipment'!BL41,2)),"")</f>
        <v/>
      </c>
      <c r="BM131" s="320" t="str">
        <f>IFERROR(IF('Input - Equipment'!$G41=0,"",ROUND('Input - Equipment'!$G41*'Input - Equipment'!BM41,2)),"")</f>
        <v/>
      </c>
      <c r="BN131" s="320" t="str">
        <f>IFERROR(IF('Input - Equipment'!$G41=0,"",ROUND('Input - Equipment'!$G41*'Input - Equipment'!BN41,2)),"")</f>
        <v/>
      </c>
      <c r="BO131" s="320" t="str">
        <f>IFERROR(IF('Input - Equipment'!$G41=0,"",ROUND('Input - Equipment'!$G41*'Input - Equipment'!BO41,2)),"")</f>
        <v/>
      </c>
      <c r="BP131" s="320" t="str">
        <f>IFERROR(IF('Input - Equipment'!$G41=0,"",ROUND('Input - Equipment'!$G41*'Input - Equipment'!BP41,2)),"")</f>
        <v/>
      </c>
      <c r="BQ131" s="320" t="str">
        <f>IFERROR(IF('Input - Equipment'!$G41=0,"",ROUND('Input - Equipment'!$G41*'Input - Equipment'!BQ41,2)),"")</f>
        <v/>
      </c>
      <c r="BR131" s="320" t="str">
        <f>IFERROR(IF('Input - Equipment'!$G41=0,"",ROUND('Input - Equipment'!$G41*'Input - Equipment'!BR41,2)),"")</f>
        <v/>
      </c>
      <c r="BS131" s="320" t="str">
        <f>IFERROR(IF('Input - Equipment'!$G41=0,"",ROUND('Input - Equipment'!$G41*'Input - Equipment'!BS41,2)),"")</f>
        <v/>
      </c>
      <c r="BT131" s="320" t="str">
        <f>IFERROR(IF('Input - Equipment'!$G41=0,"",ROUND('Input - Equipment'!$G41*'Input - Equipment'!BT41,2)),"")</f>
        <v/>
      </c>
      <c r="BU131" s="320" t="str">
        <f>IFERROR(IF('Input - Equipment'!$G41=0,"",ROUND('Input - Equipment'!$G41*'Input - Equipment'!BU41,2)),"")</f>
        <v/>
      </c>
      <c r="BV131" s="320" t="str">
        <f>IFERROR(IF('Input - Equipment'!$G41=0,"",ROUND('Input - Equipment'!$G41*'Input - Equipment'!BV41,2)),"")</f>
        <v/>
      </c>
      <c r="BW131" s="320" t="str">
        <f>IFERROR(IF('Input - Equipment'!$G41=0,"",ROUND('Input - Equipment'!$G41*'Input - Equipment'!BW41,2)),"")</f>
        <v/>
      </c>
      <c r="BX131" s="320" t="str">
        <f>IFERROR(IF('Input - Equipment'!$G41=0,"",ROUND('Input - Equipment'!$G41*'Input - Equipment'!BX41,2)),"")</f>
        <v/>
      </c>
      <c r="BY131" s="320" t="str">
        <f>IFERROR(IF('Input - Equipment'!$G41=0,"",ROUND('Input - Equipment'!$G41*'Input - Equipment'!BY41,2)),"")</f>
        <v/>
      </c>
      <c r="BZ131" s="320" t="str">
        <f>IFERROR(IF('Input - Equipment'!$G41=0,"",ROUND('Input - Equipment'!$G41*'Input - Equipment'!BZ41,2)),"")</f>
        <v/>
      </c>
      <c r="CA131" s="320" t="str">
        <f>IFERROR(IF('Input - Equipment'!$G41=0,"",ROUND('Input - Equipment'!$G41*'Input - Equipment'!CA41,2)),"")</f>
        <v/>
      </c>
      <c r="CB131" s="320" t="str">
        <f>IFERROR(IF('Input - Equipment'!$G41=0,"",ROUND('Input - Equipment'!$G41*'Input - Equipment'!CB41,2)),"")</f>
        <v/>
      </c>
      <c r="CC131" s="320" t="str">
        <f>IFERROR(IF('Input - Equipment'!$G41=0,"",ROUND('Input - Equipment'!$G41*'Input - Equipment'!CC41,2)),"")</f>
        <v/>
      </c>
      <c r="CD131" s="320" t="str">
        <f>IFERROR(IF('Input - Equipment'!$G41=0,"",ROUND('Input - Equipment'!$G41*'Input - Equipment'!CD41,2)),"")</f>
        <v/>
      </c>
      <c r="CE131" s="320" t="str">
        <f>IFERROR(IF('Input - Equipment'!$G41=0,"",ROUND('Input - Equipment'!$G41*'Input - Equipment'!CE41,2)),"")</f>
        <v/>
      </c>
      <c r="CF131" s="320" t="str">
        <f>IFERROR(IF('Input - Equipment'!$G41=0,"",ROUND('Input - Equipment'!$G41*'Input - Equipment'!CF41,2)),"")</f>
        <v/>
      </c>
      <c r="CG131" s="320" t="str">
        <f>IFERROR(IF('Input - Equipment'!$G41=0,"",ROUND('Input - Equipment'!$G41*'Input - Equipment'!CG41,2)),"")</f>
        <v/>
      </c>
      <c r="CH131" s="320" t="str">
        <f>IFERROR(IF('Input - Equipment'!$G41=0,"",ROUND('Input - Equipment'!$G41*'Input - Equipment'!CH41,2)),"")</f>
        <v/>
      </c>
      <c r="CI131" s="320" t="str">
        <f>IFERROR(IF('Input - Equipment'!$G41=0,"",ROUND('Input - Equipment'!$G41*'Input - Equipment'!CI41,2)),"")</f>
        <v/>
      </c>
      <c r="CJ131" s="320" t="str">
        <f>IFERROR(IF('Input - Equipment'!$G41=0,"",ROUND('Input - Equipment'!$G41*'Input - Equipment'!CJ41,2)),"")</f>
        <v/>
      </c>
      <c r="CK131" s="320" t="str">
        <f>IFERROR(IF('Input - Equipment'!$G41=0,"",ROUND('Input - Equipment'!$G41*'Input - Equipment'!CK41,2)),"")</f>
        <v/>
      </c>
      <c r="CL131" s="320" t="str">
        <f>IFERROR(IF('Input - Equipment'!$G41=0,"",ROUND('Input - Equipment'!$G41*'Input - Equipment'!CL41,2)),"")</f>
        <v/>
      </c>
      <c r="CM131" s="320" t="str">
        <f>IFERROR(IF('Input - Equipment'!$G41=0,"",ROUND('Input - Equipment'!$G41*'Input - Equipment'!CM41,2)),"")</f>
        <v/>
      </c>
      <c r="CN131" s="320" t="str">
        <f>IFERROR(IF('Input - Equipment'!$G41=0,"",ROUND('Input - Equipment'!$G41*'Input - Equipment'!CN41,2)),"")</f>
        <v/>
      </c>
      <c r="CO131" s="320" t="str">
        <f>IFERROR(IF('Input - Equipment'!$G41=0,"",ROUND('Input - Equipment'!$G41*'Input - Equipment'!CO41,2)),"")</f>
        <v/>
      </c>
      <c r="CP131" s="320" t="str">
        <f>IFERROR(IF('Input - Equipment'!$G41=0,"",ROUND('Input - Equipment'!$G41*'Input - Equipment'!CP41,2)),"")</f>
        <v/>
      </c>
      <c r="CQ131" s="320" t="str">
        <f>IFERROR(IF('Input - Equipment'!$G41=0,"",ROUND('Input - Equipment'!$G41*'Input - Equipment'!CQ41,2)),"")</f>
        <v/>
      </c>
      <c r="CR131" s="320" t="str">
        <f>IFERROR(IF('Input - Equipment'!$G41=0,"",ROUND('Input - Equipment'!$G41*'Input - Equipment'!CR41,2)),"")</f>
        <v/>
      </c>
      <c r="CS131" s="320" t="str">
        <f>IFERROR(IF('Input - Equipment'!$G41=0,"",ROUND('Input - Equipment'!$G41*'Input - Equipment'!CS41,2)),"")</f>
        <v/>
      </c>
      <c r="CT131" s="320" t="str">
        <f>IFERROR(IF('Input - Equipment'!$G41=0,"",ROUND('Input - Equipment'!$G41*'Input - Equipment'!CT41,2)),"")</f>
        <v/>
      </c>
      <c r="CU131" s="320" t="str">
        <f>IFERROR(IF('Input - Equipment'!$G41=0,"",ROUND('Input - Equipment'!$G41*'Input - Equipment'!CU41,2)),"")</f>
        <v/>
      </c>
      <c r="CV131" s="320" t="str">
        <f>IFERROR(IF('Input - Equipment'!$G41=0,"",ROUND('Input - Equipment'!$G41*'Input - Equipment'!CV41,2)),"")</f>
        <v/>
      </c>
      <c r="CW131" s="320" t="str">
        <f>IFERROR(IF('Input - Equipment'!$G41=0,"",ROUND('Input - Equipment'!$G41*'Input - Equipment'!CW41,2)),"")</f>
        <v/>
      </c>
      <c r="CX131" s="320" t="str">
        <f>IFERROR(IF('Input - Equipment'!$G41=0,"",ROUND('Input - Equipment'!$G41*'Input - Equipment'!CX41,2)),"")</f>
        <v/>
      </c>
      <c r="CY131" s="320" t="str">
        <f>IFERROR(IF('Input - Equipment'!$G41=0,"",ROUND('Input - Equipment'!$G41*'Input - Equipment'!CY41,2)),"")</f>
        <v/>
      </c>
      <c r="CZ131" s="320" t="str">
        <f>IFERROR(IF('Input - Equipment'!$G41=0,"",ROUND('Input - Equipment'!$G41*'Input - Equipment'!CZ41,2)),"")</f>
        <v/>
      </c>
      <c r="DA131" s="320" t="str">
        <f>IFERROR(IF('Input - Equipment'!$G41=0,"",ROUND('Input - Equipment'!$G41*'Input - Equipment'!DA41,2)),"")</f>
        <v/>
      </c>
      <c r="DB131" s="320" t="str">
        <f>IFERROR(IF('Input - Equipment'!$G41=0,"",ROUND('Input - Equipment'!$G41*'Input - Equipment'!DB41,2)),"")</f>
        <v/>
      </c>
      <c r="DC131" s="320" t="str">
        <f>IFERROR(IF('Input - Equipment'!$G41=0,"",ROUND('Input - Equipment'!$G41*'Input - Equipment'!DC41,2)),"")</f>
        <v/>
      </c>
      <c r="DD131" s="320" t="str">
        <f>IFERROR(IF('Input - Equipment'!$G41=0,"",ROUND('Input - Equipment'!$G41*'Input - Equipment'!DD41,2)),"")</f>
        <v/>
      </c>
      <c r="DE131" s="320" t="str">
        <f>IFERROR(IF('Input - Equipment'!$G41=0,"",ROUND('Input - Equipment'!$G41*'Input - Equipment'!DE41,2)),"")</f>
        <v/>
      </c>
      <c r="DF131" s="320" t="str">
        <f>IFERROR(IF('Input - Equipment'!$G41=0,"",ROUND('Input - Equipment'!$G41*'Input - Equipment'!DF41,2)),"")</f>
        <v/>
      </c>
      <c r="DG131" s="320" t="str">
        <f>IFERROR(IF('Input - Equipment'!$G41=0,"",ROUND('Input - Equipment'!$G41*'Input - Equipment'!DG41,2)),"")</f>
        <v/>
      </c>
      <c r="DH131" s="320" t="str">
        <f>IFERROR(IF('Input - Equipment'!$G41=0,"",ROUND('Input - Equipment'!$G41*'Input - Equipment'!DH41,2)),"")</f>
        <v/>
      </c>
      <c r="DI131" s="320" t="str">
        <f>IFERROR(IF('Input - Equipment'!$G41=0,"",ROUND('Input - Equipment'!$G41*'Input - Equipment'!DI41,2)),"")</f>
        <v/>
      </c>
      <c r="DJ131" s="320" t="str">
        <f>IFERROR(IF('Input - Equipment'!$G41=0,"",ROUND('Input - Equipment'!$G41*'Input - Equipment'!DJ41,2)),"")</f>
        <v/>
      </c>
      <c r="DK131" s="320" t="str">
        <f>IFERROR(IF('Input - Equipment'!$G41=0,"",ROUND('Input - Equipment'!$G41*'Input - Equipment'!DK41,2)),"")</f>
        <v/>
      </c>
      <c r="DL131" s="320" t="str">
        <f>IFERROR(IF('Input - Equipment'!$G41=0,"",ROUND('Input - Equipment'!$G41*'Input - Equipment'!DL41,2)),"")</f>
        <v/>
      </c>
      <c r="DM131" s="320" t="str">
        <f>IFERROR(IF('Input - Equipment'!$G41=0,"",ROUND('Input - Equipment'!$G41*'Input - Equipment'!DM41,2)),"")</f>
        <v/>
      </c>
      <c r="DN131" s="320" t="str">
        <f>IFERROR(IF('Input - Equipment'!$G41=0,"",ROUND('Input - Equipment'!$G41*'Input - Equipment'!DN41,2)),"")</f>
        <v/>
      </c>
      <c r="DO131" s="320" t="str">
        <f>IFERROR(IF('Input - Equipment'!$G41=0,"",ROUND('Input - Equipment'!$G41*'Input - Equipment'!DO41,2)),"")</f>
        <v/>
      </c>
      <c r="DP131" s="320" t="str">
        <f>IFERROR(IF('Input - Equipment'!$G41=0,"",ROUND('Input - Equipment'!$G41*'Input - Equipment'!DP41,2)),"")</f>
        <v/>
      </c>
      <c r="DQ131" s="320" t="str">
        <f>IFERROR(IF('Input - Equipment'!$G41=0,"",ROUND('Input - Equipment'!$G41*'Input - Equipment'!DQ41,2)),"")</f>
        <v/>
      </c>
      <c r="DR131" s="320" t="str">
        <f>IFERROR(IF('Input - Equipment'!$G41=0,"",ROUND('Input - Equipment'!$G41*'Input - Equipment'!DR41,2)),"")</f>
        <v/>
      </c>
      <c r="DS131" s="320" t="str">
        <f>IFERROR(IF('Input - Equipment'!$G41=0,"",ROUND('Input - Equipment'!$G41*'Input - Equipment'!DS41,2)),"")</f>
        <v/>
      </c>
      <c r="DT131" s="320" t="str">
        <f>IFERROR(IF('Input - Equipment'!$G41=0,"",ROUND('Input - Equipment'!$G41*'Input - Equipment'!DT41,2)),"")</f>
        <v/>
      </c>
      <c r="DU131" s="320" t="str">
        <f>IFERROR(IF('Input - Equipment'!$G41=0,"",ROUND('Input - Equipment'!$G41*'Input - Equipment'!DU41,2)),"")</f>
        <v/>
      </c>
      <c r="DV131" s="320" t="str">
        <f>IFERROR(IF('Input - Equipment'!$G41=0,"",ROUND('Input - Equipment'!$G41*'Input - Equipment'!DV41,2)),"")</f>
        <v/>
      </c>
      <c r="DW131" s="320" t="str">
        <f>IFERROR(IF('Input - Equipment'!$G41=0,"",ROUND('Input - Equipment'!$G41*'Input - Equipment'!DW41,2)),"")</f>
        <v/>
      </c>
      <c r="DX131" s="320" t="str">
        <f>IFERROR(IF('Input - Equipment'!$G41=0,"",ROUND('Input - Equipment'!$G41*'Input - Equipment'!DX41,2)),"")</f>
        <v/>
      </c>
      <c r="DY131" s="320" t="str">
        <f>IFERROR(IF('Input - Equipment'!$G41=0,"",ROUND('Input - Equipment'!$G41*'Input - Equipment'!DY41,2)),"")</f>
        <v/>
      </c>
      <c r="DZ131" s="320" t="str">
        <f>IFERROR(IF('Input - Equipment'!$G41=0,"",ROUND('Input - Equipment'!$G41*'Input - Equipment'!DZ41,2)),"")</f>
        <v/>
      </c>
      <c r="EA131" s="320" t="str">
        <f>IFERROR(IF('Input - Equipment'!$G41=0,"",ROUND('Input - Equipment'!$G41*'Input - Equipment'!EA41,2)),"")</f>
        <v/>
      </c>
      <c r="EB131" s="320" t="str">
        <f>IFERROR(IF('Input - Equipment'!$G41=0,"",ROUND('Input - Equipment'!$G41*'Input - Equipment'!EB41,2)),"")</f>
        <v/>
      </c>
      <c r="EC131" s="320" t="str">
        <f>IFERROR(IF('Input - Equipment'!$G41=0,"",ROUND('Input - Equipment'!$G41*'Input - Equipment'!EC41,2)),"")</f>
        <v/>
      </c>
      <c r="ED131" s="320" t="str">
        <f>IFERROR(IF('Input - Equipment'!$G41=0,"",ROUND('Input - Equipment'!$G41*'Input - Equipment'!ED41,2)),"")</f>
        <v/>
      </c>
      <c r="EE131" s="320" t="str">
        <f>IFERROR(IF('Input - Equipment'!$G41=0,"",ROUND('Input - Equipment'!$G41*'Input - Equipment'!EE41,2)),"")</f>
        <v/>
      </c>
      <c r="EF131" s="320" t="str">
        <f>IFERROR(IF('Input - Equipment'!$G41=0,"",ROUND('Input - Equipment'!$G41*'Input - Equipment'!EF41,2)),"")</f>
        <v/>
      </c>
      <c r="EG131" s="320" t="str">
        <f>IFERROR(IF('Input - Equipment'!$G41=0,"",ROUND('Input - Equipment'!$G41*'Input - Equipment'!EG41,2)),"")</f>
        <v/>
      </c>
      <c r="EH131" s="320" t="str">
        <f>IFERROR(IF('Input - Equipment'!$G41=0,"",ROUND('Input - Equipment'!$G41*'Input - Equipment'!EH41,2)),"")</f>
        <v/>
      </c>
      <c r="EI131" s="320" t="str">
        <f>IFERROR(IF('Input - Equipment'!$G41=0,"",ROUND('Input - Equipment'!$G41*'Input - Equipment'!EI41,2)),"")</f>
        <v/>
      </c>
      <c r="EJ131" s="320" t="str">
        <f>IFERROR(IF('Input - Equipment'!$G41=0,"",ROUND('Input - Equipment'!$G41*'Input - Equipment'!EJ41,2)),"")</f>
        <v/>
      </c>
      <c r="EK131" s="320" t="str">
        <f>IFERROR(IF('Input - Equipment'!$G41=0,"",ROUND('Input - Equipment'!$G41*'Input - Equipment'!EK41,2)),"")</f>
        <v/>
      </c>
      <c r="EL131" s="320" t="str">
        <f>IFERROR(IF('Input - Equipment'!$G41=0,"",ROUND('Input - Equipment'!$G41*'Input - Equipment'!EL41,2)),"")</f>
        <v/>
      </c>
      <c r="EM131" s="320" t="str">
        <f>IFERROR(IF('Input - Equipment'!$G41=0,"",ROUND('Input - Equipment'!$G41*'Input - Equipment'!EM41,2)),"")</f>
        <v/>
      </c>
      <c r="EN131" s="320" t="str">
        <f>IFERROR(IF('Input - Equipment'!$G41=0,"",ROUND('Input - Equipment'!$G41*'Input - Equipment'!EN41,2)),"")</f>
        <v/>
      </c>
      <c r="EO131" s="320" t="str">
        <f>IFERROR(IF('Input - Equipment'!$G41=0,"",ROUND('Input - Equipment'!$G41*'Input - Equipment'!EO41,2)),"")</f>
        <v/>
      </c>
      <c r="EP131" s="320" t="str">
        <f>IFERROR(IF('Input - Equipment'!$G41=0,"",ROUND('Input - Equipment'!$G41*'Input - Equipment'!EP41,2)),"")</f>
        <v/>
      </c>
      <c r="EQ131" s="320" t="str">
        <f>IFERROR(IF('Input - Equipment'!$G41=0,"",ROUND('Input - Equipment'!$G41*'Input - Equipment'!EQ41,2)),"")</f>
        <v/>
      </c>
      <c r="ER131" s="320" t="str">
        <f>IFERROR(IF('Input - Equipment'!$G41=0,"",ROUND('Input - Equipment'!$G41*'Input - Equipment'!ER41,2)),"")</f>
        <v/>
      </c>
      <c r="ES131" s="320" t="str">
        <f>IFERROR(IF('Input - Equipment'!$G41=0,"",ROUND('Input - Equipment'!$G41*'Input - Equipment'!ES41,2)),"")</f>
        <v/>
      </c>
    </row>
    <row r="132" spans="1:149" s="8" customFormat="1">
      <c r="A132" s="853" t="str">
        <f>IF('Input - Equipment'!B42=0,"",_xlfn.CONCAT('Input - Equipment'!A42,"      /      ",'Input - Equipment'!B42))</f>
        <v/>
      </c>
      <c r="B132" s="854"/>
      <c r="C132" s="869"/>
      <c r="D132" s="334" t="str">
        <f>IF('Input - Equipment'!C42=0,"",'Input - Equipment'!C42)</f>
        <v/>
      </c>
      <c r="E132" s="335" t="str">
        <f>IF('Input - Equipment'!D42=0,"",'Input - Equipment'!D42)</f>
        <v/>
      </c>
      <c r="F132" s="335" t="str">
        <f>IF('Input - Equipment'!F42=0,"",'Input - Equipment'!F42)</f>
        <v/>
      </c>
      <c r="G132" s="336" t="str">
        <f>IF('Input - Equipment'!E42=0,"",'Input - Equipment'!E42)</f>
        <v/>
      </c>
      <c r="H132" s="335" t="str">
        <f>IF('Input - Equipment'!G42=0,"",'Input - Equipment'!G42)</f>
        <v/>
      </c>
      <c r="I132" s="320" t="str">
        <f>IFERROR(IF('Input - Equipment'!$G42=0,"",ROUND('Input - Equipment'!$G42*'Input - Equipment'!I42,2)),"")</f>
        <v/>
      </c>
      <c r="J132" s="320" t="str">
        <f>IFERROR(IF('Input - Equipment'!$G42=0,"",ROUND('Input - Equipment'!$G42*'Input - Equipment'!J42,2)),"")</f>
        <v/>
      </c>
      <c r="K132" s="320" t="str">
        <f>IFERROR(IF('Input - Equipment'!$G42=0,"",ROUND('Input - Equipment'!$G42*'Input - Equipment'!K42,2)),"")</f>
        <v/>
      </c>
      <c r="L132" s="320" t="str">
        <f>IFERROR(IF('Input - Equipment'!$G42=0,"",ROUND('Input - Equipment'!$G42*'Input - Equipment'!L42,2)),"")</f>
        <v/>
      </c>
      <c r="M132" s="320" t="str">
        <f>IFERROR(IF('Input - Equipment'!$G42=0,"",ROUND('Input - Equipment'!$G42*'Input - Equipment'!M42,2)),"")</f>
        <v/>
      </c>
      <c r="N132" s="320" t="str">
        <f>IFERROR(IF('Input - Equipment'!$G42=0,"",ROUND('Input - Equipment'!$G42*'Input - Equipment'!N42,2)),"")</f>
        <v/>
      </c>
      <c r="O132" s="320" t="str">
        <f>IFERROR(IF('Input - Equipment'!$G42=0,"",ROUND('Input - Equipment'!$G42*'Input - Equipment'!O42,2)),"")</f>
        <v/>
      </c>
      <c r="P132" s="320" t="str">
        <f>IFERROR(IF('Input - Equipment'!$G42=0,"",ROUND('Input - Equipment'!$G42*'Input - Equipment'!P42,2)),"")</f>
        <v/>
      </c>
      <c r="Q132" s="320" t="str">
        <f>IFERROR(IF('Input - Equipment'!$G42=0,"",ROUND('Input - Equipment'!$G42*'Input - Equipment'!Q42,2)),"")</f>
        <v/>
      </c>
      <c r="R132" s="320" t="str">
        <f>IFERROR(IF('Input - Equipment'!$G42=0,"",ROUND('Input - Equipment'!$G42*'Input - Equipment'!R42,2)),"")</f>
        <v/>
      </c>
      <c r="S132" s="320" t="str">
        <f>IFERROR(IF('Input - Equipment'!$G42=0,"",ROUND('Input - Equipment'!$G42*'Input - Equipment'!S42,2)),"")</f>
        <v/>
      </c>
      <c r="T132" s="320" t="str">
        <f>IFERROR(IF('Input - Equipment'!$G42=0,"",ROUND('Input - Equipment'!$G42*'Input - Equipment'!T42,2)),"")</f>
        <v/>
      </c>
      <c r="U132" s="320" t="str">
        <f>IFERROR(IF('Input - Equipment'!$G42=0,"",ROUND('Input - Equipment'!$G42*'Input - Equipment'!U42,2)),"")</f>
        <v/>
      </c>
      <c r="V132" s="320" t="str">
        <f>IFERROR(IF('Input - Equipment'!$G42=0,"",ROUND('Input - Equipment'!$G42*'Input - Equipment'!V42,2)),"")</f>
        <v/>
      </c>
      <c r="W132" s="320" t="str">
        <f>IFERROR(IF('Input - Equipment'!$G42=0,"",ROUND('Input - Equipment'!$G42*'Input - Equipment'!W42,2)),"")</f>
        <v/>
      </c>
      <c r="X132" s="320" t="str">
        <f>IFERROR(IF('Input - Equipment'!$G42=0,"",ROUND('Input - Equipment'!$G42*'Input - Equipment'!X42,2)),"")</f>
        <v/>
      </c>
      <c r="Y132" s="320" t="str">
        <f>IFERROR(IF('Input - Equipment'!$G42=0,"",ROUND('Input - Equipment'!$G42*'Input - Equipment'!Y42,2)),"")</f>
        <v/>
      </c>
      <c r="Z132" s="320" t="str">
        <f>IFERROR(IF('Input - Equipment'!$G42=0,"",ROUND('Input - Equipment'!$G42*'Input - Equipment'!Z42,2)),"")</f>
        <v/>
      </c>
      <c r="AA132" s="320" t="str">
        <f>IFERROR(IF('Input - Equipment'!$G42=0,"",ROUND('Input - Equipment'!$G42*'Input - Equipment'!AA42,2)),"")</f>
        <v/>
      </c>
      <c r="AB132" s="320" t="str">
        <f>IFERROR(IF('Input - Equipment'!$G42=0,"",ROUND('Input - Equipment'!$G42*'Input - Equipment'!AB42,2)),"")</f>
        <v/>
      </c>
      <c r="AC132" s="320" t="str">
        <f>IFERROR(IF('Input - Equipment'!$G42=0,"",ROUND('Input - Equipment'!$G42*'Input - Equipment'!AC42,2)),"")</f>
        <v/>
      </c>
      <c r="AD132" s="320" t="str">
        <f>IFERROR(IF('Input - Equipment'!$G42=0,"",ROUND('Input - Equipment'!$G42*'Input - Equipment'!AD42,2)),"")</f>
        <v/>
      </c>
      <c r="AE132" s="320" t="str">
        <f>IFERROR(IF('Input - Equipment'!$G42=0,"",ROUND('Input - Equipment'!$G42*'Input - Equipment'!AE42,2)),"")</f>
        <v/>
      </c>
      <c r="AF132" s="320" t="str">
        <f>IFERROR(IF('Input - Equipment'!$G42=0,"",ROUND('Input - Equipment'!$G42*'Input - Equipment'!AF42,2)),"")</f>
        <v/>
      </c>
      <c r="AG132" s="320" t="str">
        <f>IFERROR(IF('Input - Equipment'!$G42=0,"",ROUND('Input - Equipment'!$G42*'Input - Equipment'!AG42,2)),"")</f>
        <v/>
      </c>
      <c r="AH132" s="320" t="str">
        <f>IFERROR(IF('Input - Equipment'!$G42=0,"",ROUND('Input - Equipment'!$G42*'Input - Equipment'!AH42,2)),"")</f>
        <v/>
      </c>
      <c r="AI132" s="320" t="str">
        <f>IFERROR(IF('Input - Equipment'!$G42=0,"",ROUND('Input - Equipment'!$G42*'Input - Equipment'!AI42,2)),"")</f>
        <v/>
      </c>
      <c r="AJ132" s="320" t="str">
        <f>IFERROR(IF('Input - Equipment'!$G42=0,"",ROUND('Input - Equipment'!$G42*'Input - Equipment'!AJ42,2)),"")</f>
        <v/>
      </c>
      <c r="AK132" s="320" t="str">
        <f>IFERROR(IF('Input - Equipment'!$G42=0,"",ROUND('Input - Equipment'!$G42*'Input - Equipment'!AK42,2)),"")</f>
        <v/>
      </c>
      <c r="AL132" s="320" t="str">
        <f>IFERROR(IF('Input - Equipment'!$G42=0,"",ROUND('Input - Equipment'!$G42*'Input - Equipment'!AL42,2)),"")</f>
        <v/>
      </c>
      <c r="AM132" s="320" t="str">
        <f>IFERROR(IF('Input - Equipment'!$G42=0,"",ROUND('Input - Equipment'!$G42*'Input - Equipment'!AM42,2)),"")</f>
        <v/>
      </c>
      <c r="AN132" s="320" t="str">
        <f>IFERROR(IF('Input - Equipment'!$G42=0,"",ROUND('Input - Equipment'!$G42*'Input - Equipment'!AN42,2)),"")</f>
        <v/>
      </c>
      <c r="AO132" s="320" t="str">
        <f>IFERROR(IF('Input - Equipment'!$G42=0,"",ROUND('Input - Equipment'!$G42*'Input - Equipment'!AO42,2)),"")</f>
        <v/>
      </c>
      <c r="AP132" s="320" t="str">
        <f>IFERROR(IF('Input - Equipment'!$G42=0,"",ROUND('Input - Equipment'!$G42*'Input - Equipment'!AP42,2)),"")</f>
        <v/>
      </c>
      <c r="AQ132" s="320" t="str">
        <f>IFERROR(IF('Input - Equipment'!$G42=0,"",ROUND('Input - Equipment'!$G42*'Input - Equipment'!AQ42,2)),"")</f>
        <v/>
      </c>
      <c r="AR132" s="320" t="str">
        <f>IFERROR(IF('Input - Equipment'!$G42=0,"",ROUND('Input - Equipment'!$G42*'Input - Equipment'!AR42,2)),"")</f>
        <v/>
      </c>
      <c r="AS132" s="320" t="str">
        <f>IFERROR(IF('Input - Equipment'!$G42=0,"",ROUND('Input - Equipment'!$G42*'Input - Equipment'!AS42,2)),"")</f>
        <v/>
      </c>
      <c r="AT132" s="320" t="str">
        <f>IFERROR(IF('Input - Equipment'!$G42=0,"",ROUND('Input - Equipment'!$G42*'Input - Equipment'!AT42,2)),"")</f>
        <v/>
      </c>
      <c r="AU132" s="320" t="str">
        <f>IFERROR(IF('Input - Equipment'!$G42=0,"",ROUND('Input - Equipment'!$G42*'Input - Equipment'!AU42,2)),"")</f>
        <v/>
      </c>
      <c r="AV132" s="320" t="str">
        <f>IFERROR(IF('Input - Equipment'!$G42=0,"",ROUND('Input - Equipment'!$G42*'Input - Equipment'!AV42,2)),"")</f>
        <v/>
      </c>
      <c r="AW132" s="320" t="str">
        <f>IFERROR(IF('Input - Equipment'!$G42=0,"",ROUND('Input - Equipment'!$G42*'Input - Equipment'!AW42,2)),"")</f>
        <v/>
      </c>
      <c r="AX132" s="320" t="str">
        <f>IFERROR(IF('Input - Equipment'!$G42=0,"",ROUND('Input - Equipment'!$G42*'Input - Equipment'!AX42,2)),"")</f>
        <v/>
      </c>
      <c r="AY132" s="320" t="str">
        <f>IFERROR(IF('Input - Equipment'!$G42=0,"",ROUND('Input - Equipment'!$G42*'Input - Equipment'!AY42,2)),"")</f>
        <v/>
      </c>
      <c r="AZ132" s="320" t="str">
        <f>IFERROR(IF('Input - Equipment'!$G42=0,"",ROUND('Input - Equipment'!$G42*'Input - Equipment'!AZ42,2)),"")</f>
        <v/>
      </c>
      <c r="BA132" s="320" t="str">
        <f>IFERROR(IF('Input - Equipment'!$G42=0,"",ROUND('Input - Equipment'!$G42*'Input - Equipment'!BA42,2)),"")</f>
        <v/>
      </c>
      <c r="BB132" s="320" t="str">
        <f>IFERROR(IF('Input - Equipment'!$G42=0,"",ROUND('Input - Equipment'!$G42*'Input - Equipment'!BB42,2)),"")</f>
        <v/>
      </c>
      <c r="BC132" s="320" t="str">
        <f>IFERROR(IF('Input - Equipment'!$G42=0,"",ROUND('Input - Equipment'!$G42*'Input - Equipment'!BC42,2)),"")</f>
        <v/>
      </c>
      <c r="BD132" s="320" t="str">
        <f>IFERROR(IF('Input - Equipment'!$G42=0,"",ROUND('Input - Equipment'!$G42*'Input - Equipment'!BD42,2)),"")</f>
        <v/>
      </c>
      <c r="BE132" s="320" t="str">
        <f>IFERROR(IF('Input - Equipment'!$G42=0,"",ROUND('Input - Equipment'!$G42*'Input - Equipment'!BE42,2)),"")</f>
        <v/>
      </c>
      <c r="BF132" s="320" t="str">
        <f>IFERROR(IF('Input - Equipment'!$G42=0,"",ROUND('Input - Equipment'!$G42*'Input - Equipment'!BF42,2)),"")</f>
        <v/>
      </c>
      <c r="BG132" s="320" t="str">
        <f>IFERROR(IF('Input - Equipment'!$G42=0,"",ROUND('Input - Equipment'!$G42*'Input - Equipment'!BG42,2)),"")</f>
        <v/>
      </c>
      <c r="BH132" s="320" t="str">
        <f>IFERROR(IF('Input - Equipment'!$G42=0,"",ROUND('Input - Equipment'!$G42*'Input - Equipment'!BH42,2)),"")</f>
        <v/>
      </c>
      <c r="BI132" s="320" t="str">
        <f>IFERROR(IF('Input - Equipment'!$G42=0,"",ROUND('Input - Equipment'!$G42*'Input - Equipment'!BI42,2)),"")</f>
        <v/>
      </c>
      <c r="BJ132" s="320" t="str">
        <f>IFERROR(IF('Input - Equipment'!$G42=0,"",ROUND('Input - Equipment'!$G42*'Input - Equipment'!BJ42,2)),"")</f>
        <v/>
      </c>
      <c r="BK132" s="320" t="str">
        <f>IFERROR(IF('Input - Equipment'!$G42=0,"",ROUND('Input - Equipment'!$G42*'Input - Equipment'!BK42,2)),"")</f>
        <v/>
      </c>
      <c r="BL132" s="320" t="str">
        <f>IFERROR(IF('Input - Equipment'!$G42=0,"",ROUND('Input - Equipment'!$G42*'Input - Equipment'!BL42,2)),"")</f>
        <v/>
      </c>
      <c r="BM132" s="320" t="str">
        <f>IFERROR(IF('Input - Equipment'!$G42=0,"",ROUND('Input - Equipment'!$G42*'Input - Equipment'!BM42,2)),"")</f>
        <v/>
      </c>
      <c r="BN132" s="320" t="str">
        <f>IFERROR(IF('Input - Equipment'!$G42=0,"",ROUND('Input - Equipment'!$G42*'Input - Equipment'!BN42,2)),"")</f>
        <v/>
      </c>
      <c r="BO132" s="320" t="str">
        <f>IFERROR(IF('Input - Equipment'!$G42=0,"",ROUND('Input - Equipment'!$G42*'Input - Equipment'!BO42,2)),"")</f>
        <v/>
      </c>
      <c r="BP132" s="320" t="str">
        <f>IFERROR(IF('Input - Equipment'!$G42=0,"",ROUND('Input - Equipment'!$G42*'Input - Equipment'!BP42,2)),"")</f>
        <v/>
      </c>
      <c r="BQ132" s="320" t="str">
        <f>IFERROR(IF('Input - Equipment'!$G42=0,"",ROUND('Input - Equipment'!$G42*'Input - Equipment'!BQ42,2)),"")</f>
        <v/>
      </c>
      <c r="BR132" s="320" t="str">
        <f>IFERROR(IF('Input - Equipment'!$G42=0,"",ROUND('Input - Equipment'!$G42*'Input - Equipment'!BR42,2)),"")</f>
        <v/>
      </c>
      <c r="BS132" s="320" t="str">
        <f>IFERROR(IF('Input - Equipment'!$G42=0,"",ROUND('Input - Equipment'!$G42*'Input - Equipment'!BS42,2)),"")</f>
        <v/>
      </c>
      <c r="BT132" s="320" t="str">
        <f>IFERROR(IF('Input - Equipment'!$G42=0,"",ROUND('Input - Equipment'!$G42*'Input - Equipment'!BT42,2)),"")</f>
        <v/>
      </c>
      <c r="BU132" s="320" t="str">
        <f>IFERROR(IF('Input - Equipment'!$G42=0,"",ROUND('Input - Equipment'!$G42*'Input - Equipment'!BU42,2)),"")</f>
        <v/>
      </c>
      <c r="BV132" s="320" t="str">
        <f>IFERROR(IF('Input - Equipment'!$G42=0,"",ROUND('Input - Equipment'!$G42*'Input - Equipment'!BV42,2)),"")</f>
        <v/>
      </c>
      <c r="BW132" s="320" t="str">
        <f>IFERROR(IF('Input - Equipment'!$G42=0,"",ROUND('Input - Equipment'!$G42*'Input - Equipment'!BW42,2)),"")</f>
        <v/>
      </c>
      <c r="BX132" s="320" t="str">
        <f>IFERROR(IF('Input - Equipment'!$G42=0,"",ROUND('Input - Equipment'!$G42*'Input - Equipment'!BX42,2)),"")</f>
        <v/>
      </c>
      <c r="BY132" s="320" t="str">
        <f>IFERROR(IF('Input - Equipment'!$G42=0,"",ROUND('Input - Equipment'!$G42*'Input - Equipment'!BY42,2)),"")</f>
        <v/>
      </c>
      <c r="BZ132" s="320" t="str">
        <f>IFERROR(IF('Input - Equipment'!$G42=0,"",ROUND('Input - Equipment'!$G42*'Input - Equipment'!BZ42,2)),"")</f>
        <v/>
      </c>
      <c r="CA132" s="320" t="str">
        <f>IFERROR(IF('Input - Equipment'!$G42=0,"",ROUND('Input - Equipment'!$G42*'Input - Equipment'!CA42,2)),"")</f>
        <v/>
      </c>
      <c r="CB132" s="320" t="str">
        <f>IFERROR(IF('Input - Equipment'!$G42=0,"",ROUND('Input - Equipment'!$G42*'Input - Equipment'!CB42,2)),"")</f>
        <v/>
      </c>
      <c r="CC132" s="320" t="str">
        <f>IFERROR(IF('Input - Equipment'!$G42=0,"",ROUND('Input - Equipment'!$G42*'Input - Equipment'!CC42,2)),"")</f>
        <v/>
      </c>
      <c r="CD132" s="320" t="str">
        <f>IFERROR(IF('Input - Equipment'!$G42=0,"",ROUND('Input - Equipment'!$G42*'Input - Equipment'!CD42,2)),"")</f>
        <v/>
      </c>
      <c r="CE132" s="320" t="str">
        <f>IFERROR(IF('Input - Equipment'!$G42=0,"",ROUND('Input - Equipment'!$G42*'Input - Equipment'!CE42,2)),"")</f>
        <v/>
      </c>
      <c r="CF132" s="320" t="str">
        <f>IFERROR(IF('Input - Equipment'!$G42=0,"",ROUND('Input - Equipment'!$G42*'Input - Equipment'!CF42,2)),"")</f>
        <v/>
      </c>
      <c r="CG132" s="320" t="str">
        <f>IFERROR(IF('Input - Equipment'!$G42=0,"",ROUND('Input - Equipment'!$G42*'Input - Equipment'!CG42,2)),"")</f>
        <v/>
      </c>
      <c r="CH132" s="320" t="str">
        <f>IFERROR(IF('Input - Equipment'!$G42=0,"",ROUND('Input - Equipment'!$G42*'Input - Equipment'!CH42,2)),"")</f>
        <v/>
      </c>
      <c r="CI132" s="320" t="str">
        <f>IFERROR(IF('Input - Equipment'!$G42=0,"",ROUND('Input - Equipment'!$G42*'Input - Equipment'!CI42,2)),"")</f>
        <v/>
      </c>
      <c r="CJ132" s="320" t="str">
        <f>IFERROR(IF('Input - Equipment'!$G42=0,"",ROUND('Input - Equipment'!$G42*'Input - Equipment'!CJ42,2)),"")</f>
        <v/>
      </c>
      <c r="CK132" s="320" t="str">
        <f>IFERROR(IF('Input - Equipment'!$G42=0,"",ROUND('Input - Equipment'!$G42*'Input - Equipment'!CK42,2)),"")</f>
        <v/>
      </c>
      <c r="CL132" s="320" t="str">
        <f>IFERROR(IF('Input - Equipment'!$G42=0,"",ROUND('Input - Equipment'!$G42*'Input - Equipment'!CL42,2)),"")</f>
        <v/>
      </c>
      <c r="CM132" s="320" t="str">
        <f>IFERROR(IF('Input - Equipment'!$G42=0,"",ROUND('Input - Equipment'!$G42*'Input - Equipment'!CM42,2)),"")</f>
        <v/>
      </c>
      <c r="CN132" s="320" t="str">
        <f>IFERROR(IF('Input - Equipment'!$G42=0,"",ROUND('Input - Equipment'!$G42*'Input - Equipment'!CN42,2)),"")</f>
        <v/>
      </c>
      <c r="CO132" s="320" t="str">
        <f>IFERROR(IF('Input - Equipment'!$G42=0,"",ROUND('Input - Equipment'!$G42*'Input - Equipment'!CO42,2)),"")</f>
        <v/>
      </c>
      <c r="CP132" s="320" t="str">
        <f>IFERROR(IF('Input - Equipment'!$G42=0,"",ROUND('Input - Equipment'!$G42*'Input - Equipment'!CP42,2)),"")</f>
        <v/>
      </c>
      <c r="CQ132" s="320" t="str">
        <f>IFERROR(IF('Input - Equipment'!$G42=0,"",ROUND('Input - Equipment'!$G42*'Input - Equipment'!CQ42,2)),"")</f>
        <v/>
      </c>
      <c r="CR132" s="320" t="str">
        <f>IFERROR(IF('Input - Equipment'!$G42=0,"",ROUND('Input - Equipment'!$G42*'Input - Equipment'!CR42,2)),"")</f>
        <v/>
      </c>
      <c r="CS132" s="320" t="str">
        <f>IFERROR(IF('Input - Equipment'!$G42=0,"",ROUND('Input - Equipment'!$G42*'Input - Equipment'!CS42,2)),"")</f>
        <v/>
      </c>
      <c r="CT132" s="320" t="str">
        <f>IFERROR(IF('Input - Equipment'!$G42=0,"",ROUND('Input - Equipment'!$G42*'Input - Equipment'!CT42,2)),"")</f>
        <v/>
      </c>
      <c r="CU132" s="320" t="str">
        <f>IFERROR(IF('Input - Equipment'!$G42=0,"",ROUND('Input - Equipment'!$G42*'Input - Equipment'!CU42,2)),"")</f>
        <v/>
      </c>
      <c r="CV132" s="320" t="str">
        <f>IFERROR(IF('Input - Equipment'!$G42=0,"",ROUND('Input - Equipment'!$G42*'Input - Equipment'!CV42,2)),"")</f>
        <v/>
      </c>
      <c r="CW132" s="320" t="str">
        <f>IFERROR(IF('Input - Equipment'!$G42=0,"",ROUND('Input - Equipment'!$G42*'Input - Equipment'!CW42,2)),"")</f>
        <v/>
      </c>
      <c r="CX132" s="320" t="str">
        <f>IFERROR(IF('Input - Equipment'!$G42=0,"",ROUND('Input - Equipment'!$G42*'Input - Equipment'!CX42,2)),"")</f>
        <v/>
      </c>
      <c r="CY132" s="320" t="str">
        <f>IFERROR(IF('Input - Equipment'!$G42=0,"",ROUND('Input - Equipment'!$G42*'Input - Equipment'!CY42,2)),"")</f>
        <v/>
      </c>
      <c r="CZ132" s="320" t="str">
        <f>IFERROR(IF('Input - Equipment'!$G42=0,"",ROUND('Input - Equipment'!$G42*'Input - Equipment'!CZ42,2)),"")</f>
        <v/>
      </c>
      <c r="DA132" s="320" t="str">
        <f>IFERROR(IF('Input - Equipment'!$G42=0,"",ROUND('Input - Equipment'!$G42*'Input - Equipment'!DA42,2)),"")</f>
        <v/>
      </c>
      <c r="DB132" s="320" t="str">
        <f>IFERROR(IF('Input - Equipment'!$G42=0,"",ROUND('Input - Equipment'!$G42*'Input - Equipment'!DB42,2)),"")</f>
        <v/>
      </c>
      <c r="DC132" s="320" t="str">
        <f>IFERROR(IF('Input - Equipment'!$G42=0,"",ROUND('Input - Equipment'!$G42*'Input - Equipment'!DC42,2)),"")</f>
        <v/>
      </c>
      <c r="DD132" s="320" t="str">
        <f>IFERROR(IF('Input - Equipment'!$G42=0,"",ROUND('Input - Equipment'!$G42*'Input - Equipment'!DD42,2)),"")</f>
        <v/>
      </c>
      <c r="DE132" s="320" t="str">
        <f>IFERROR(IF('Input - Equipment'!$G42=0,"",ROUND('Input - Equipment'!$G42*'Input - Equipment'!DE42,2)),"")</f>
        <v/>
      </c>
      <c r="DF132" s="320" t="str">
        <f>IFERROR(IF('Input - Equipment'!$G42=0,"",ROUND('Input - Equipment'!$G42*'Input - Equipment'!DF42,2)),"")</f>
        <v/>
      </c>
      <c r="DG132" s="320" t="str">
        <f>IFERROR(IF('Input - Equipment'!$G42=0,"",ROUND('Input - Equipment'!$G42*'Input - Equipment'!DG42,2)),"")</f>
        <v/>
      </c>
      <c r="DH132" s="320" t="str">
        <f>IFERROR(IF('Input - Equipment'!$G42=0,"",ROUND('Input - Equipment'!$G42*'Input - Equipment'!DH42,2)),"")</f>
        <v/>
      </c>
      <c r="DI132" s="320" t="str">
        <f>IFERROR(IF('Input - Equipment'!$G42=0,"",ROUND('Input - Equipment'!$G42*'Input - Equipment'!DI42,2)),"")</f>
        <v/>
      </c>
      <c r="DJ132" s="320" t="str">
        <f>IFERROR(IF('Input - Equipment'!$G42=0,"",ROUND('Input - Equipment'!$G42*'Input - Equipment'!DJ42,2)),"")</f>
        <v/>
      </c>
      <c r="DK132" s="320" t="str">
        <f>IFERROR(IF('Input - Equipment'!$G42=0,"",ROUND('Input - Equipment'!$G42*'Input - Equipment'!DK42,2)),"")</f>
        <v/>
      </c>
      <c r="DL132" s="320" t="str">
        <f>IFERROR(IF('Input - Equipment'!$G42=0,"",ROUND('Input - Equipment'!$G42*'Input - Equipment'!DL42,2)),"")</f>
        <v/>
      </c>
      <c r="DM132" s="320" t="str">
        <f>IFERROR(IF('Input - Equipment'!$G42=0,"",ROUND('Input - Equipment'!$G42*'Input - Equipment'!DM42,2)),"")</f>
        <v/>
      </c>
      <c r="DN132" s="320" t="str">
        <f>IFERROR(IF('Input - Equipment'!$G42=0,"",ROUND('Input - Equipment'!$G42*'Input - Equipment'!DN42,2)),"")</f>
        <v/>
      </c>
      <c r="DO132" s="320" t="str">
        <f>IFERROR(IF('Input - Equipment'!$G42=0,"",ROUND('Input - Equipment'!$G42*'Input - Equipment'!DO42,2)),"")</f>
        <v/>
      </c>
      <c r="DP132" s="320" t="str">
        <f>IFERROR(IF('Input - Equipment'!$G42=0,"",ROUND('Input - Equipment'!$G42*'Input - Equipment'!DP42,2)),"")</f>
        <v/>
      </c>
      <c r="DQ132" s="320" t="str">
        <f>IFERROR(IF('Input - Equipment'!$G42=0,"",ROUND('Input - Equipment'!$G42*'Input - Equipment'!DQ42,2)),"")</f>
        <v/>
      </c>
      <c r="DR132" s="320" t="str">
        <f>IFERROR(IF('Input - Equipment'!$G42=0,"",ROUND('Input - Equipment'!$G42*'Input - Equipment'!DR42,2)),"")</f>
        <v/>
      </c>
      <c r="DS132" s="320" t="str">
        <f>IFERROR(IF('Input - Equipment'!$G42=0,"",ROUND('Input - Equipment'!$G42*'Input - Equipment'!DS42,2)),"")</f>
        <v/>
      </c>
      <c r="DT132" s="320" t="str">
        <f>IFERROR(IF('Input - Equipment'!$G42=0,"",ROUND('Input - Equipment'!$G42*'Input - Equipment'!DT42,2)),"")</f>
        <v/>
      </c>
      <c r="DU132" s="320" t="str">
        <f>IFERROR(IF('Input - Equipment'!$G42=0,"",ROUND('Input - Equipment'!$G42*'Input - Equipment'!DU42,2)),"")</f>
        <v/>
      </c>
      <c r="DV132" s="320" t="str">
        <f>IFERROR(IF('Input - Equipment'!$G42=0,"",ROUND('Input - Equipment'!$G42*'Input - Equipment'!DV42,2)),"")</f>
        <v/>
      </c>
      <c r="DW132" s="320" t="str">
        <f>IFERROR(IF('Input - Equipment'!$G42=0,"",ROUND('Input - Equipment'!$G42*'Input - Equipment'!DW42,2)),"")</f>
        <v/>
      </c>
      <c r="DX132" s="320" t="str">
        <f>IFERROR(IF('Input - Equipment'!$G42=0,"",ROUND('Input - Equipment'!$G42*'Input - Equipment'!DX42,2)),"")</f>
        <v/>
      </c>
      <c r="DY132" s="320" t="str">
        <f>IFERROR(IF('Input - Equipment'!$G42=0,"",ROUND('Input - Equipment'!$G42*'Input - Equipment'!DY42,2)),"")</f>
        <v/>
      </c>
      <c r="DZ132" s="320" t="str">
        <f>IFERROR(IF('Input - Equipment'!$G42=0,"",ROUND('Input - Equipment'!$G42*'Input - Equipment'!DZ42,2)),"")</f>
        <v/>
      </c>
      <c r="EA132" s="320" t="str">
        <f>IFERROR(IF('Input - Equipment'!$G42=0,"",ROUND('Input - Equipment'!$G42*'Input - Equipment'!EA42,2)),"")</f>
        <v/>
      </c>
      <c r="EB132" s="320" t="str">
        <f>IFERROR(IF('Input - Equipment'!$G42=0,"",ROUND('Input - Equipment'!$G42*'Input - Equipment'!EB42,2)),"")</f>
        <v/>
      </c>
      <c r="EC132" s="320" t="str">
        <f>IFERROR(IF('Input - Equipment'!$G42=0,"",ROUND('Input - Equipment'!$G42*'Input - Equipment'!EC42,2)),"")</f>
        <v/>
      </c>
      <c r="ED132" s="320" t="str">
        <f>IFERROR(IF('Input - Equipment'!$G42=0,"",ROUND('Input - Equipment'!$G42*'Input - Equipment'!ED42,2)),"")</f>
        <v/>
      </c>
      <c r="EE132" s="320" t="str">
        <f>IFERROR(IF('Input - Equipment'!$G42=0,"",ROUND('Input - Equipment'!$G42*'Input - Equipment'!EE42,2)),"")</f>
        <v/>
      </c>
      <c r="EF132" s="320" t="str">
        <f>IFERROR(IF('Input - Equipment'!$G42=0,"",ROUND('Input - Equipment'!$G42*'Input - Equipment'!EF42,2)),"")</f>
        <v/>
      </c>
      <c r="EG132" s="320" t="str">
        <f>IFERROR(IF('Input - Equipment'!$G42=0,"",ROUND('Input - Equipment'!$G42*'Input - Equipment'!EG42,2)),"")</f>
        <v/>
      </c>
      <c r="EH132" s="320" t="str">
        <f>IFERROR(IF('Input - Equipment'!$G42=0,"",ROUND('Input - Equipment'!$G42*'Input - Equipment'!EH42,2)),"")</f>
        <v/>
      </c>
      <c r="EI132" s="320" t="str">
        <f>IFERROR(IF('Input - Equipment'!$G42=0,"",ROUND('Input - Equipment'!$G42*'Input - Equipment'!EI42,2)),"")</f>
        <v/>
      </c>
      <c r="EJ132" s="320" t="str">
        <f>IFERROR(IF('Input - Equipment'!$G42=0,"",ROUND('Input - Equipment'!$G42*'Input - Equipment'!EJ42,2)),"")</f>
        <v/>
      </c>
      <c r="EK132" s="320" t="str">
        <f>IFERROR(IF('Input - Equipment'!$G42=0,"",ROUND('Input - Equipment'!$G42*'Input - Equipment'!EK42,2)),"")</f>
        <v/>
      </c>
      <c r="EL132" s="320" t="str">
        <f>IFERROR(IF('Input - Equipment'!$G42=0,"",ROUND('Input - Equipment'!$G42*'Input - Equipment'!EL42,2)),"")</f>
        <v/>
      </c>
      <c r="EM132" s="320" t="str">
        <f>IFERROR(IF('Input - Equipment'!$G42=0,"",ROUND('Input - Equipment'!$G42*'Input - Equipment'!EM42,2)),"")</f>
        <v/>
      </c>
      <c r="EN132" s="320" t="str">
        <f>IFERROR(IF('Input - Equipment'!$G42=0,"",ROUND('Input - Equipment'!$G42*'Input - Equipment'!EN42,2)),"")</f>
        <v/>
      </c>
      <c r="EO132" s="320" t="str">
        <f>IFERROR(IF('Input - Equipment'!$G42=0,"",ROUND('Input - Equipment'!$G42*'Input - Equipment'!EO42,2)),"")</f>
        <v/>
      </c>
      <c r="EP132" s="320" t="str">
        <f>IFERROR(IF('Input - Equipment'!$G42=0,"",ROUND('Input - Equipment'!$G42*'Input - Equipment'!EP42,2)),"")</f>
        <v/>
      </c>
      <c r="EQ132" s="320" t="str">
        <f>IFERROR(IF('Input - Equipment'!$G42=0,"",ROUND('Input - Equipment'!$G42*'Input - Equipment'!EQ42,2)),"")</f>
        <v/>
      </c>
      <c r="ER132" s="320" t="str">
        <f>IFERROR(IF('Input - Equipment'!$G42=0,"",ROUND('Input - Equipment'!$G42*'Input - Equipment'!ER42,2)),"")</f>
        <v/>
      </c>
      <c r="ES132" s="320" t="str">
        <f>IFERROR(IF('Input - Equipment'!$G42=0,"",ROUND('Input - Equipment'!$G42*'Input - Equipment'!ES42,2)),"")</f>
        <v/>
      </c>
    </row>
    <row r="133" spans="1:149" s="12" customFormat="1" ht="25.5" customHeight="1" thickBot="1">
      <c r="A133" s="879" t="s">
        <v>32</v>
      </c>
      <c r="B133" s="880"/>
      <c r="C133" s="881"/>
      <c r="D133" s="330"/>
      <c r="E133" s="331"/>
      <c r="F133" s="332"/>
      <c r="G133" s="333"/>
      <c r="H133" s="333">
        <f>SUM(H100:H132)</f>
        <v>0</v>
      </c>
      <c r="I133" s="333">
        <f t="shared" ref="I133:BT133" si="20">SUM(I100:I132)</f>
        <v>0</v>
      </c>
      <c r="J133" s="333">
        <f t="shared" si="20"/>
        <v>0</v>
      </c>
      <c r="K133" s="333">
        <f t="shared" si="20"/>
        <v>0</v>
      </c>
      <c r="L133" s="333">
        <f t="shared" si="20"/>
        <v>0</v>
      </c>
      <c r="M133" s="333">
        <f t="shared" si="20"/>
        <v>0</v>
      </c>
      <c r="N133" s="333">
        <f t="shared" si="20"/>
        <v>0</v>
      </c>
      <c r="O133" s="333">
        <f t="shared" si="20"/>
        <v>0</v>
      </c>
      <c r="P133" s="333">
        <f t="shared" si="20"/>
        <v>0</v>
      </c>
      <c r="Q133" s="333">
        <f t="shared" si="20"/>
        <v>0</v>
      </c>
      <c r="R133" s="333">
        <f t="shared" si="20"/>
        <v>0</v>
      </c>
      <c r="S133" s="333">
        <f t="shared" si="20"/>
        <v>0</v>
      </c>
      <c r="T133" s="333">
        <f t="shared" si="20"/>
        <v>0</v>
      </c>
      <c r="U133" s="333">
        <f t="shared" si="20"/>
        <v>0</v>
      </c>
      <c r="V133" s="333">
        <f t="shared" si="20"/>
        <v>0</v>
      </c>
      <c r="W133" s="333">
        <f t="shared" si="20"/>
        <v>0</v>
      </c>
      <c r="X133" s="333">
        <f t="shared" si="20"/>
        <v>0</v>
      </c>
      <c r="Y133" s="333">
        <f t="shared" si="20"/>
        <v>0</v>
      </c>
      <c r="Z133" s="333">
        <f t="shared" si="20"/>
        <v>0</v>
      </c>
      <c r="AA133" s="333">
        <f t="shared" si="20"/>
        <v>0</v>
      </c>
      <c r="AB133" s="333">
        <f t="shared" si="20"/>
        <v>0</v>
      </c>
      <c r="AC133" s="333">
        <f t="shared" si="20"/>
        <v>0</v>
      </c>
      <c r="AD133" s="333">
        <f t="shared" si="20"/>
        <v>0</v>
      </c>
      <c r="AE133" s="333">
        <f t="shared" si="20"/>
        <v>0</v>
      </c>
      <c r="AF133" s="333">
        <f t="shared" si="20"/>
        <v>0</v>
      </c>
      <c r="AG133" s="333">
        <f t="shared" si="20"/>
        <v>0</v>
      </c>
      <c r="AH133" s="333">
        <f t="shared" si="20"/>
        <v>0</v>
      </c>
      <c r="AI133" s="333">
        <f t="shared" si="20"/>
        <v>0</v>
      </c>
      <c r="AJ133" s="333">
        <f t="shared" si="20"/>
        <v>0</v>
      </c>
      <c r="AK133" s="333">
        <f t="shared" si="20"/>
        <v>0</v>
      </c>
      <c r="AL133" s="333">
        <f t="shared" si="20"/>
        <v>0</v>
      </c>
      <c r="AM133" s="333">
        <f t="shared" si="20"/>
        <v>0</v>
      </c>
      <c r="AN133" s="333">
        <f t="shared" si="20"/>
        <v>0</v>
      </c>
      <c r="AO133" s="333">
        <f t="shared" si="20"/>
        <v>0</v>
      </c>
      <c r="AP133" s="333">
        <f t="shared" si="20"/>
        <v>0</v>
      </c>
      <c r="AQ133" s="333">
        <f t="shared" si="20"/>
        <v>0</v>
      </c>
      <c r="AR133" s="333">
        <f t="shared" si="20"/>
        <v>0</v>
      </c>
      <c r="AS133" s="333">
        <f t="shared" si="20"/>
        <v>0</v>
      </c>
      <c r="AT133" s="333">
        <f t="shared" si="20"/>
        <v>0</v>
      </c>
      <c r="AU133" s="333">
        <f t="shared" si="20"/>
        <v>0</v>
      </c>
      <c r="AV133" s="333">
        <f t="shared" si="20"/>
        <v>0</v>
      </c>
      <c r="AW133" s="333">
        <f t="shared" si="20"/>
        <v>0</v>
      </c>
      <c r="AX133" s="333">
        <f t="shared" si="20"/>
        <v>0</v>
      </c>
      <c r="AY133" s="333">
        <f t="shared" si="20"/>
        <v>0</v>
      </c>
      <c r="AZ133" s="333">
        <f t="shared" si="20"/>
        <v>0</v>
      </c>
      <c r="BA133" s="333">
        <f t="shared" si="20"/>
        <v>0</v>
      </c>
      <c r="BB133" s="333">
        <f t="shared" si="20"/>
        <v>0</v>
      </c>
      <c r="BC133" s="333">
        <f t="shared" si="20"/>
        <v>0</v>
      </c>
      <c r="BD133" s="333">
        <f t="shared" si="20"/>
        <v>0</v>
      </c>
      <c r="BE133" s="333">
        <f t="shared" si="20"/>
        <v>0</v>
      </c>
      <c r="BF133" s="333">
        <f t="shared" si="20"/>
        <v>0</v>
      </c>
      <c r="BG133" s="333">
        <f t="shared" si="20"/>
        <v>0</v>
      </c>
      <c r="BH133" s="333">
        <f t="shared" si="20"/>
        <v>0</v>
      </c>
      <c r="BI133" s="333">
        <f t="shared" si="20"/>
        <v>0</v>
      </c>
      <c r="BJ133" s="333">
        <f t="shared" si="20"/>
        <v>0</v>
      </c>
      <c r="BK133" s="333">
        <f t="shared" si="20"/>
        <v>0</v>
      </c>
      <c r="BL133" s="333">
        <f t="shared" si="20"/>
        <v>0</v>
      </c>
      <c r="BM133" s="333">
        <f t="shared" si="20"/>
        <v>0</v>
      </c>
      <c r="BN133" s="333">
        <f t="shared" si="20"/>
        <v>0</v>
      </c>
      <c r="BO133" s="333">
        <f t="shared" si="20"/>
        <v>0</v>
      </c>
      <c r="BP133" s="333">
        <f t="shared" si="20"/>
        <v>0</v>
      </c>
      <c r="BQ133" s="333">
        <f t="shared" si="20"/>
        <v>0</v>
      </c>
      <c r="BR133" s="333">
        <f t="shared" si="20"/>
        <v>0</v>
      </c>
      <c r="BS133" s="333">
        <f t="shared" si="20"/>
        <v>0</v>
      </c>
      <c r="BT133" s="333">
        <f t="shared" si="20"/>
        <v>0</v>
      </c>
      <c r="BU133" s="333">
        <f t="shared" ref="BU133:EF133" si="21">SUM(BU100:BU132)</f>
        <v>0</v>
      </c>
      <c r="BV133" s="333">
        <f t="shared" si="21"/>
        <v>0</v>
      </c>
      <c r="BW133" s="333">
        <f t="shared" si="21"/>
        <v>0</v>
      </c>
      <c r="BX133" s="333">
        <f t="shared" si="21"/>
        <v>0</v>
      </c>
      <c r="BY133" s="333">
        <f t="shared" si="21"/>
        <v>0</v>
      </c>
      <c r="BZ133" s="333">
        <f t="shared" si="21"/>
        <v>0</v>
      </c>
      <c r="CA133" s="333">
        <f t="shared" si="21"/>
        <v>0</v>
      </c>
      <c r="CB133" s="333">
        <f t="shared" si="21"/>
        <v>0</v>
      </c>
      <c r="CC133" s="333">
        <f t="shared" si="21"/>
        <v>0</v>
      </c>
      <c r="CD133" s="333">
        <f t="shared" si="21"/>
        <v>0</v>
      </c>
      <c r="CE133" s="333">
        <f t="shared" si="21"/>
        <v>0</v>
      </c>
      <c r="CF133" s="333">
        <f t="shared" si="21"/>
        <v>0</v>
      </c>
      <c r="CG133" s="333">
        <f t="shared" si="21"/>
        <v>0</v>
      </c>
      <c r="CH133" s="333">
        <f t="shared" si="21"/>
        <v>0</v>
      </c>
      <c r="CI133" s="333">
        <f t="shared" si="21"/>
        <v>0</v>
      </c>
      <c r="CJ133" s="333">
        <f t="shared" si="21"/>
        <v>0</v>
      </c>
      <c r="CK133" s="333">
        <f t="shared" si="21"/>
        <v>0</v>
      </c>
      <c r="CL133" s="333">
        <f t="shared" si="21"/>
        <v>0</v>
      </c>
      <c r="CM133" s="333">
        <f t="shared" si="21"/>
        <v>0</v>
      </c>
      <c r="CN133" s="333">
        <f t="shared" si="21"/>
        <v>0</v>
      </c>
      <c r="CO133" s="333">
        <f t="shared" si="21"/>
        <v>0</v>
      </c>
      <c r="CP133" s="333">
        <f t="shared" si="21"/>
        <v>0</v>
      </c>
      <c r="CQ133" s="333">
        <f t="shared" si="21"/>
        <v>0</v>
      </c>
      <c r="CR133" s="333">
        <f t="shared" si="21"/>
        <v>0</v>
      </c>
      <c r="CS133" s="333">
        <f t="shared" si="21"/>
        <v>0</v>
      </c>
      <c r="CT133" s="333">
        <f t="shared" si="21"/>
        <v>0</v>
      </c>
      <c r="CU133" s="333">
        <f t="shared" si="21"/>
        <v>0</v>
      </c>
      <c r="CV133" s="333">
        <f t="shared" si="21"/>
        <v>0</v>
      </c>
      <c r="CW133" s="333">
        <f t="shared" si="21"/>
        <v>0</v>
      </c>
      <c r="CX133" s="333">
        <f t="shared" si="21"/>
        <v>0</v>
      </c>
      <c r="CY133" s="333">
        <f t="shared" si="21"/>
        <v>0</v>
      </c>
      <c r="CZ133" s="333">
        <f t="shared" si="21"/>
        <v>0</v>
      </c>
      <c r="DA133" s="333">
        <f t="shared" si="21"/>
        <v>0</v>
      </c>
      <c r="DB133" s="333">
        <f t="shared" si="21"/>
        <v>0</v>
      </c>
      <c r="DC133" s="333">
        <f t="shared" si="21"/>
        <v>0</v>
      </c>
      <c r="DD133" s="333">
        <f t="shared" si="21"/>
        <v>0</v>
      </c>
      <c r="DE133" s="333">
        <f t="shared" si="21"/>
        <v>0</v>
      </c>
      <c r="DF133" s="333">
        <f t="shared" si="21"/>
        <v>0</v>
      </c>
      <c r="DG133" s="333">
        <f t="shared" si="21"/>
        <v>0</v>
      </c>
      <c r="DH133" s="333">
        <f t="shared" si="21"/>
        <v>0</v>
      </c>
      <c r="DI133" s="333">
        <f t="shared" si="21"/>
        <v>0</v>
      </c>
      <c r="DJ133" s="333">
        <f t="shared" si="21"/>
        <v>0</v>
      </c>
      <c r="DK133" s="333">
        <f t="shared" si="21"/>
        <v>0</v>
      </c>
      <c r="DL133" s="333">
        <f t="shared" si="21"/>
        <v>0</v>
      </c>
      <c r="DM133" s="333">
        <f t="shared" si="21"/>
        <v>0</v>
      </c>
      <c r="DN133" s="333">
        <f t="shared" si="21"/>
        <v>0</v>
      </c>
      <c r="DO133" s="333">
        <f t="shared" si="21"/>
        <v>0</v>
      </c>
      <c r="DP133" s="333">
        <f t="shared" si="21"/>
        <v>0</v>
      </c>
      <c r="DQ133" s="333">
        <f t="shared" si="21"/>
        <v>0</v>
      </c>
      <c r="DR133" s="333">
        <f t="shared" si="21"/>
        <v>0</v>
      </c>
      <c r="DS133" s="333">
        <f t="shared" si="21"/>
        <v>0</v>
      </c>
      <c r="DT133" s="333">
        <f t="shared" si="21"/>
        <v>0</v>
      </c>
      <c r="DU133" s="333">
        <f t="shared" si="21"/>
        <v>0</v>
      </c>
      <c r="DV133" s="333">
        <f t="shared" si="21"/>
        <v>0</v>
      </c>
      <c r="DW133" s="333">
        <f t="shared" si="21"/>
        <v>0</v>
      </c>
      <c r="DX133" s="333">
        <f t="shared" si="21"/>
        <v>0</v>
      </c>
      <c r="DY133" s="333">
        <f t="shared" si="21"/>
        <v>0</v>
      </c>
      <c r="DZ133" s="333">
        <f t="shared" si="21"/>
        <v>0</v>
      </c>
      <c r="EA133" s="333">
        <f t="shared" si="21"/>
        <v>0</v>
      </c>
      <c r="EB133" s="333">
        <f t="shared" si="21"/>
        <v>0</v>
      </c>
      <c r="EC133" s="333">
        <f t="shared" si="21"/>
        <v>0</v>
      </c>
      <c r="ED133" s="333">
        <f t="shared" si="21"/>
        <v>0</v>
      </c>
      <c r="EE133" s="333">
        <f t="shared" si="21"/>
        <v>0</v>
      </c>
      <c r="EF133" s="333">
        <f t="shared" si="21"/>
        <v>0</v>
      </c>
      <c r="EG133" s="333">
        <f t="shared" ref="EG133:ES133" si="22">SUM(EG100:EG132)</f>
        <v>0</v>
      </c>
      <c r="EH133" s="333">
        <f t="shared" si="22"/>
        <v>0</v>
      </c>
      <c r="EI133" s="333">
        <f t="shared" si="22"/>
        <v>0</v>
      </c>
      <c r="EJ133" s="333">
        <f t="shared" si="22"/>
        <v>0</v>
      </c>
      <c r="EK133" s="333">
        <f t="shared" si="22"/>
        <v>0</v>
      </c>
      <c r="EL133" s="333">
        <f t="shared" si="22"/>
        <v>0</v>
      </c>
      <c r="EM133" s="333">
        <f t="shared" si="22"/>
        <v>0</v>
      </c>
      <c r="EN133" s="333">
        <f t="shared" si="22"/>
        <v>0</v>
      </c>
      <c r="EO133" s="333">
        <f t="shared" si="22"/>
        <v>0</v>
      </c>
      <c r="EP133" s="333">
        <f t="shared" si="22"/>
        <v>0</v>
      </c>
      <c r="EQ133" s="333">
        <f t="shared" si="22"/>
        <v>0</v>
      </c>
      <c r="ER133" s="333">
        <f t="shared" si="22"/>
        <v>0</v>
      </c>
      <c r="ES133" s="333">
        <f t="shared" si="22"/>
        <v>0</v>
      </c>
    </row>
    <row r="134" spans="1:149" ht="13.5" thickTop="1"/>
  </sheetData>
  <mergeCells count="432">
    <mergeCell ref="DY1:EF1"/>
    <mergeCell ref="EG1:EN1"/>
    <mergeCell ref="EO1:ES1"/>
    <mergeCell ref="Q1:X1"/>
    <mergeCell ref="Y1:AF1"/>
    <mergeCell ref="AG1:AN1"/>
    <mergeCell ref="AO1:AV1"/>
    <mergeCell ref="AW1:BD1"/>
    <mergeCell ref="BE1:BL1"/>
    <mergeCell ref="BM1:BT1"/>
    <mergeCell ref="BU1:CB1"/>
    <mergeCell ref="CC1:CJ1"/>
    <mergeCell ref="CS1:CZ1"/>
    <mergeCell ref="DA1:DH1"/>
    <mergeCell ref="DI1:DP1"/>
    <mergeCell ref="DQ1:DX1"/>
    <mergeCell ref="CK1:CR1"/>
    <mergeCell ref="ER60:ER61"/>
    <mergeCell ref="ES60:ES61"/>
    <mergeCell ref="EL60:EL61"/>
    <mergeCell ref="EM60:EM61"/>
    <mergeCell ref="EN60:EN61"/>
    <mergeCell ref="EO60:EO61"/>
    <mergeCell ref="EP60:EP61"/>
    <mergeCell ref="EQ60:EQ61"/>
    <mergeCell ref="EF60:EF61"/>
    <mergeCell ref="EG60:EG61"/>
    <mergeCell ref="EH60:EH61"/>
    <mergeCell ref="EI60:EI61"/>
    <mergeCell ref="EJ60:EJ61"/>
    <mergeCell ref="EK60:EK61"/>
    <mergeCell ref="DZ60:DZ61"/>
    <mergeCell ref="EA60:EA61"/>
    <mergeCell ref="EB60:EB61"/>
    <mergeCell ref="EC60:EC61"/>
    <mergeCell ref="ED60:ED61"/>
    <mergeCell ref="EE60:EE61"/>
    <mergeCell ref="DT60:DT61"/>
    <mergeCell ref="DU60:DU61"/>
    <mergeCell ref="DV60:DV61"/>
    <mergeCell ref="DW60:DW61"/>
    <mergeCell ref="DX60:DX61"/>
    <mergeCell ref="DY60:DY61"/>
    <mergeCell ref="DN60:DN61"/>
    <mergeCell ref="DO60:DO61"/>
    <mergeCell ref="DP60:DP61"/>
    <mergeCell ref="DQ60:DQ61"/>
    <mergeCell ref="DR60:DR61"/>
    <mergeCell ref="DS60:DS61"/>
    <mergeCell ref="DH60:DH61"/>
    <mergeCell ref="DI60:DI61"/>
    <mergeCell ref="DJ60:DJ61"/>
    <mergeCell ref="DK60:DK61"/>
    <mergeCell ref="DL60:DL61"/>
    <mergeCell ref="DM60:DM61"/>
    <mergeCell ref="DB60:DB61"/>
    <mergeCell ref="DC60:DC61"/>
    <mergeCell ref="DD60:DD61"/>
    <mergeCell ref="DE60:DE61"/>
    <mergeCell ref="DF60:DF61"/>
    <mergeCell ref="DG60:DG61"/>
    <mergeCell ref="CV60:CV61"/>
    <mergeCell ref="CW60:CW61"/>
    <mergeCell ref="CX60:CX61"/>
    <mergeCell ref="CY60:CY61"/>
    <mergeCell ref="CZ60:CZ61"/>
    <mergeCell ref="DA60:DA61"/>
    <mergeCell ref="CP60:CP61"/>
    <mergeCell ref="CQ60:CQ61"/>
    <mergeCell ref="CR60:CR61"/>
    <mergeCell ref="CS60:CS61"/>
    <mergeCell ref="CT60:CT61"/>
    <mergeCell ref="CU60:CU61"/>
    <mergeCell ref="CJ60:CJ61"/>
    <mergeCell ref="CK60:CK61"/>
    <mergeCell ref="CL60:CL61"/>
    <mergeCell ref="CM60:CM61"/>
    <mergeCell ref="CN60:CN61"/>
    <mergeCell ref="CO60:CO61"/>
    <mergeCell ref="CD60:CD61"/>
    <mergeCell ref="CE60:CE61"/>
    <mergeCell ref="CF60:CF61"/>
    <mergeCell ref="CG60:CG61"/>
    <mergeCell ref="CH60:CH61"/>
    <mergeCell ref="CI60:CI61"/>
    <mergeCell ref="BX60:BX61"/>
    <mergeCell ref="BY60:BY61"/>
    <mergeCell ref="BZ60:BZ61"/>
    <mergeCell ref="CA60:CA61"/>
    <mergeCell ref="CB60:CB61"/>
    <mergeCell ref="CC60:CC61"/>
    <mergeCell ref="BR60:BR61"/>
    <mergeCell ref="BS60:BS61"/>
    <mergeCell ref="BT60:BT61"/>
    <mergeCell ref="BU60:BU61"/>
    <mergeCell ref="BV60:BV61"/>
    <mergeCell ref="BW60:BW61"/>
    <mergeCell ref="BL60:BL61"/>
    <mergeCell ref="BM60:BM61"/>
    <mergeCell ref="BN60:BN61"/>
    <mergeCell ref="BO60:BO61"/>
    <mergeCell ref="BP60:BP61"/>
    <mergeCell ref="BQ60:BQ61"/>
    <mergeCell ref="BF60:BF61"/>
    <mergeCell ref="BG60:BG61"/>
    <mergeCell ref="BH60:BH61"/>
    <mergeCell ref="BI60:BI61"/>
    <mergeCell ref="BJ60:BJ61"/>
    <mergeCell ref="BK60:BK61"/>
    <mergeCell ref="AZ60:AZ61"/>
    <mergeCell ref="BA60:BA61"/>
    <mergeCell ref="BB60:BB61"/>
    <mergeCell ref="BC60:BC61"/>
    <mergeCell ref="BD60:BD61"/>
    <mergeCell ref="BE60:BE61"/>
    <mergeCell ref="AT60:AT61"/>
    <mergeCell ref="AU60:AU61"/>
    <mergeCell ref="AV60:AV61"/>
    <mergeCell ref="AW60:AW61"/>
    <mergeCell ref="AX60:AX61"/>
    <mergeCell ref="AY60:AY61"/>
    <mergeCell ref="AN60:AN61"/>
    <mergeCell ref="AO60:AO61"/>
    <mergeCell ref="AP60:AP61"/>
    <mergeCell ref="AQ60:AQ61"/>
    <mergeCell ref="AR60:AR61"/>
    <mergeCell ref="AS60:AS61"/>
    <mergeCell ref="AH60:AH61"/>
    <mergeCell ref="AI60:AI61"/>
    <mergeCell ref="AJ60:AJ61"/>
    <mergeCell ref="AK60:AK61"/>
    <mergeCell ref="AL60:AL61"/>
    <mergeCell ref="AM60:AM61"/>
    <mergeCell ref="AB60:AB61"/>
    <mergeCell ref="AC60:AC61"/>
    <mergeCell ref="AD60:AD61"/>
    <mergeCell ref="AE60:AE61"/>
    <mergeCell ref="AF60:AF61"/>
    <mergeCell ref="AG60:AG61"/>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A95:C95"/>
    <mergeCell ref="A96:C96"/>
    <mergeCell ref="A97:C97"/>
    <mergeCell ref="A60:C61"/>
    <mergeCell ref="I60:I61"/>
    <mergeCell ref="A89:C89"/>
    <mergeCell ref="A90:C90"/>
    <mergeCell ref="A91:C91"/>
    <mergeCell ref="A92:C92"/>
    <mergeCell ref="A93:C93"/>
    <mergeCell ref="A94:C94"/>
    <mergeCell ref="A83:C83"/>
    <mergeCell ref="A84:C84"/>
    <mergeCell ref="A85:C85"/>
    <mergeCell ref="A86:C86"/>
    <mergeCell ref="A87:C87"/>
    <mergeCell ref="A88:C88"/>
    <mergeCell ref="A77:C77"/>
    <mergeCell ref="A131:C131"/>
    <mergeCell ref="A132:C132"/>
    <mergeCell ref="A133:C133"/>
    <mergeCell ref="A62:C62"/>
    <mergeCell ref="A63:C63"/>
    <mergeCell ref="A64:C64"/>
    <mergeCell ref="A65:C65"/>
    <mergeCell ref="A66:C66"/>
    <mergeCell ref="A67:C67"/>
    <mergeCell ref="A125:C125"/>
    <mergeCell ref="A126:C126"/>
    <mergeCell ref="A127:C127"/>
    <mergeCell ref="A128:C128"/>
    <mergeCell ref="A129:C129"/>
    <mergeCell ref="A130:C130"/>
    <mergeCell ref="A119:C119"/>
    <mergeCell ref="A120:C120"/>
    <mergeCell ref="A121:C121"/>
    <mergeCell ref="A122:C122"/>
    <mergeCell ref="A123:C123"/>
    <mergeCell ref="A124:C124"/>
    <mergeCell ref="A113:C113"/>
    <mergeCell ref="A114:C114"/>
    <mergeCell ref="A115:C115"/>
    <mergeCell ref="A116:C116"/>
    <mergeCell ref="A117:C117"/>
    <mergeCell ref="A118:C118"/>
    <mergeCell ref="A107:C107"/>
    <mergeCell ref="A108:C108"/>
    <mergeCell ref="A109:C109"/>
    <mergeCell ref="A110:C110"/>
    <mergeCell ref="A111:C111"/>
    <mergeCell ref="A112:C112"/>
    <mergeCell ref="A101:C101"/>
    <mergeCell ref="A102:C102"/>
    <mergeCell ref="A103:C103"/>
    <mergeCell ref="A104:C104"/>
    <mergeCell ref="A105:C105"/>
    <mergeCell ref="A106:C106"/>
    <mergeCell ref="A56:C56"/>
    <mergeCell ref="A57:C57"/>
    <mergeCell ref="A99:C99"/>
    <mergeCell ref="A100:C100"/>
    <mergeCell ref="A68:C68"/>
    <mergeCell ref="A69:C69"/>
    <mergeCell ref="A70:C70"/>
    <mergeCell ref="A78:C78"/>
    <mergeCell ref="A79:C79"/>
    <mergeCell ref="A80:C80"/>
    <mergeCell ref="A81:C81"/>
    <mergeCell ref="A82:C82"/>
    <mergeCell ref="A71:C71"/>
    <mergeCell ref="A72:C72"/>
    <mergeCell ref="A73:C73"/>
    <mergeCell ref="A74:C74"/>
    <mergeCell ref="A75:C75"/>
    <mergeCell ref="A76:C76"/>
    <mergeCell ref="A50:C50"/>
    <mergeCell ref="A51:C51"/>
    <mergeCell ref="A52:C52"/>
    <mergeCell ref="A53:C53"/>
    <mergeCell ref="A54:C54"/>
    <mergeCell ref="A44:C44"/>
    <mergeCell ref="A45:C45"/>
    <mergeCell ref="A46:C46"/>
    <mergeCell ref="A47:C47"/>
    <mergeCell ref="A48:C48"/>
    <mergeCell ref="A49:C49"/>
    <mergeCell ref="A39:C39"/>
    <mergeCell ref="A40:C40"/>
    <mergeCell ref="A41:C41"/>
    <mergeCell ref="A24:C24"/>
    <mergeCell ref="A25:C25"/>
    <mergeCell ref="A26:C26"/>
    <mergeCell ref="A27:C27"/>
    <mergeCell ref="A28:C28"/>
    <mergeCell ref="A29:C29"/>
    <mergeCell ref="EQ8:EQ9"/>
    <mergeCell ref="ER8:ER9"/>
    <mergeCell ref="ES8:ES9"/>
    <mergeCell ref="A8:C9"/>
    <mergeCell ref="A10:C10"/>
    <mergeCell ref="E60:E61"/>
    <mergeCell ref="F60:F61"/>
    <mergeCell ref="G60:G61"/>
    <mergeCell ref="H60:H61"/>
    <mergeCell ref="D60:D61"/>
    <mergeCell ref="A37:C37"/>
    <mergeCell ref="A38:C38"/>
    <mergeCell ref="EP8:EP9"/>
    <mergeCell ref="EK8:EK9"/>
    <mergeCell ref="EL8:EL9"/>
    <mergeCell ref="EM8:EM9"/>
    <mergeCell ref="EN8:EN9"/>
    <mergeCell ref="EO8:EO9"/>
    <mergeCell ref="DX8:DX9"/>
    <mergeCell ref="DY8:DY9"/>
    <mergeCell ref="DZ8:DZ9"/>
    <mergeCell ref="EA8:EA9"/>
    <mergeCell ref="EB8:EB9"/>
    <mergeCell ref="EC8:EC9"/>
    <mergeCell ref="A1:H1"/>
    <mergeCell ref="I1:P1"/>
    <mergeCell ref="A55:C55"/>
    <mergeCell ref="A12:C12"/>
    <mergeCell ref="A13:C13"/>
    <mergeCell ref="A14:C14"/>
    <mergeCell ref="A15:C15"/>
    <mergeCell ref="A42:C42"/>
    <mergeCell ref="A43:C43"/>
    <mergeCell ref="A32:C32"/>
    <mergeCell ref="A33:C33"/>
    <mergeCell ref="A34:C34"/>
    <mergeCell ref="A35:C35"/>
    <mergeCell ref="A30:C30"/>
    <mergeCell ref="A31:C31"/>
    <mergeCell ref="A20:C20"/>
    <mergeCell ref="A21:C21"/>
    <mergeCell ref="A22:C22"/>
    <mergeCell ref="A23:C23"/>
    <mergeCell ref="A16:C16"/>
    <mergeCell ref="A17:C17"/>
    <mergeCell ref="A18:C18"/>
    <mergeCell ref="A19:C19"/>
    <mergeCell ref="A36:C36"/>
    <mergeCell ref="EG8:EG9"/>
    <mergeCell ref="EH8:EH9"/>
    <mergeCell ref="EI8:EI9"/>
    <mergeCell ref="EJ8:EJ9"/>
    <mergeCell ref="DL8:DL9"/>
    <mergeCell ref="DM8:DM9"/>
    <mergeCell ref="DN8:DN9"/>
    <mergeCell ref="ED8:ED9"/>
    <mergeCell ref="EE8:EE9"/>
    <mergeCell ref="EF8:EF9"/>
    <mergeCell ref="DO8:DO9"/>
    <mergeCell ref="DP8:DP9"/>
    <mergeCell ref="DQ8:DQ9"/>
    <mergeCell ref="DR8:DR9"/>
    <mergeCell ref="DS8:DS9"/>
    <mergeCell ref="DT8:DT9"/>
    <mergeCell ref="DU8:DU9"/>
    <mergeCell ref="DV8:DV9"/>
    <mergeCell ref="DW8:DW9"/>
    <mergeCell ref="DF8:DF9"/>
    <mergeCell ref="DG8:DG9"/>
    <mergeCell ref="DH8:DH9"/>
    <mergeCell ref="DI8:DI9"/>
    <mergeCell ref="DJ8:DJ9"/>
    <mergeCell ref="DK8:DK9"/>
    <mergeCell ref="CZ8:CZ9"/>
    <mergeCell ref="DA8:DA9"/>
    <mergeCell ref="DB8:DB9"/>
    <mergeCell ref="DC8:DC9"/>
    <mergeCell ref="DD8:DD9"/>
    <mergeCell ref="DE8:DE9"/>
    <mergeCell ref="CT8:CT9"/>
    <mergeCell ref="CU8:CU9"/>
    <mergeCell ref="CV8:CV9"/>
    <mergeCell ref="CW8:CW9"/>
    <mergeCell ref="CX8:CX9"/>
    <mergeCell ref="CY8:CY9"/>
    <mergeCell ref="CN8:CN9"/>
    <mergeCell ref="CO8:CO9"/>
    <mergeCell ref="CP8:CP9"/>
    <mergeCell ref="CQ8:CQ9"/>
    <mergeCell ref="CR8:CR9"/>
    <mergeCell ref="CS8:CS9"/>
    <mergeCell ref="CH8:CH9"/>
    <mergeCell ref="CI8:CI9"/>
    <mergeCell ref="CJ8:CJ9"/>
    <mergeCell ref="CK8:CK9"/>
    <mergeCell ref="CL8:CL9"/>
    <mergeCell ref="CM8:CM9"/>
    <mergeCell ref="CB8:CB9"/>
    <mergeCell ref="CC8:CC9"/>
    <mergeCell ref="CD8:CD9"/>
    <mergeCell ref="CE8:CE9"/>
    <mergeCell ref="CF8:CF9"/>
    <mergeCell ref="CG8:CG9"/>
    <mergeCell ref="BV8:BV9"/>
    <mergeCell ref="BW8:BW9"/>
    <mergeCell ref="BX8:BX9"/>
    <mergeCell ref="BY8:BY9"/>
    <mergeCell ref="BZ8:BZ9"/>
    <mergeCell ref="CA8:CA9"/>
    <mergeCell ref="BP8:BP9"/>
    <mergeCell ref="BQ8:BQ9"/>
    <mergeCell ref="BR8:BR9"/>
    <mergeCell ref="BS8:BS9"/>
    <mergeCell ref="BT8:BT9"/>
    <mergeCell ref="BU8:BU9"/>
    <mergeCell ref="BJ8:BJ9"/>
    <mergeCell ref="BK8:BK9"/>
    <mergeCell ref="BL8:BL9"/>
    <mergeCell ref="BM8:BM9"/>
    <mergeCell ref="BN8:BN9"/>
    <mergeCell ref="BO8:BO9"/>
    <mergeCell ref="BD8:BD9"/>
    <mergeCell ref="BE8:BE9"/>
    <mergeCell ref="BF8:BF9"/>
    <mergeCell ref="BG8:BG9"/>
    <mergeCell ref="BH8:BH9"/>
    <mergeCell ref="BI8:BI9"/>
    <mergeCell ref="AX8:AX9"/>
    <mergeCell ref="AY8:AY9"/>
    <mergeCell ref="AZ8:AZ9"/>
    <mergeCell ref="BA8:BA9"/>
    <mergeCell ref="BB8:BB9"/>
    <mergeCell ref="BC8:BC9"/>
    <mergeCell ref="AR8:AR9"/>
    <mergeCell ref="AS8:AS9"/>
    <mergeCell ref="AT8:AT9"/>
    <mergeCell ref="AU8:AU9"/>
    <mergeCell ref="AV8:AV9"/>
    <mergeCell ref="AW8:AW9"/>
    <mergeCell ref="AM8:AM9"/>
    <mergeCell ref="AN8:AN9"/>
    <mergeCell ref="AO8:AO9"/>
    <mergeCell ref="AP8:AP9"/>
    <mergeCell ref="AQ8:AQ9"/>
    <mergeCell ref="AF8:AF9"/>
    <mergeCell ref="AG8:AG9"/>
    <mergeCell ref="AH8:AH9"/>
    <mergeCell ref="AI8:AI9"/>
    <mergeCell ref="AJ8:AJ9"/>
    <mergeCell ref="AK8:AK9"/>
    <mergeCell ref="AD8:AD9"/>
    <mergeCell ref="AE8:AE9"/>
    <mergeCell ref="T8:T9"/>
    <mergeCell ref="U8:U9"/>
    <mergeCell ref="V8:V9"/>
    <mergeCell ref="W8:W9"/>
    <mergeCell ref="X8:X9"/>
    <mergeCell ref="Y8:Y9"/>
    <mergeCell ref="AL8:AL9"/>
    <mergeCell ref="AC8:AC9"/>
    <mergeCell ref="A11:C11"/>
    <mergeCell ref="D8:D9"/>
    <mergeCell ref="E8:E9"/>
    <mergeCell ref="F8:F9"/>
    <mergeCell ref="O8:O9"/>
    <mergeCell ref="P8:P9"/>
    <mergeCell ref="Z8:Z9"/>
    <mergeCell ref="AA8:AA9"/>
    <mergeCell ref="AB8:AB9"/>
    <mergeCell ref="Q8:Q9"/>
    <mergeCell ref="R8:R9"/>
    <mergeCell ref="S8:S9"/>
    <mergeCell ref="H8:H9"/>
    <mergeCell ref="I8:I9"/>
    <mergeCell ref="J8:J9"/>
    <mergeCell ref="K8:K9"/>
    <mergeCell ref="G8:G9"/>
    <mergeCell ref="L8:L9"/>
    <mergeCell ref="M8:M9"/>
    <mergeCell ref="N8:N9"/>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XFD71"/>
  <sheetViews>
    <sheetView workbookViewId="0">
      <selection activeCell="D20" sqref="D20"/>
    </sheetView>
  </sheetViews>
  <sheetFormatPr defaultRowHeight="12.75"/>
  <cols>
    <col min="1" max="1" width="16.42578125" customWidth="1"/>
    <col min="2" max="2" width="51.42578125" customWidth="1"/>
    <col min="3" max="3" width="16.85546875" customWidth="1"/>
    <col min="4" max="144" width="10.85546875" customWidth="1"/>
  </cols>
  <sheetData>
    <row r="1" spans="1:144" s="3" customFormat="1" ht="20.25" customHeight="1">
      <c r="A1" s="518" t="s">
        <v>406</v>
      </c>
      <c r="B1" s="518"/>
      <c r="C1" s="519"/>
      <c r="D1" s="534"/>
      <c r="E1" s="534"/>
      <c r="F1" s="535"/>
    </row>
    <row r="2" spans="1:144" s="3" customFormat="1" ht="20.100000000000001" customHeight="1">
      <c r="A2" s="1"/>
      <c r="B2" s="1"/>
      <c r="C2" s="1"/>
      <c r="D2"/>
      <c r="E2"/>
    </row>
    <row r="3" spans="1:144" s="3" customFormat="1" ht="20.100000000000001" customHeight="1">
      <c r="A3" s="19" t="str">
        <f>CONCATENATE('Service Dept Contact'!B11,'Service Dept Contact'!C11)</f>
        <v xml:space="preserve">Service Center Name:  </v>
      </c>
      <c r="B3"/>
      <c r="C3" s="1"/>
      <c r="D3"/>
      <c r="E3"/>
    </row>
    <row r="4" spans="1:144" s="3" customFormat="1" ht="20.100000000000001" customHeight="1">
      <c r="A4" s="65" t="str">
        <f>CONCATENATE('Service Dept Contact'!B9,'Service Dept Contact'!C8," ", 'Service Dept Contact'!C9)</f>
        <v>Fiscal Year:  FY2025 09/01/24-08/31/25</v>
      </c>
      <c r="B4" s="14"/>
      <c r="C4" s="1"/>
      <c r="D4"/>
      <c r="E4"/>
    </row>
    <row r="5" spans="1:144" s="3" customFormat="1" ht="20.100000000000001" customHeight="1">
      <c r="A5" s="19"/>
      <c r="B5" s="14"/>
      <c r="C5" s="1"/>
      <c r="D5"/>
      <c r="E5"/>
    </row>
    <row r="6" spans="1:144" s="3" customFormat="1">
      <c r="A6" s="57"/>
      <c r="B6" s="146"/>
      <c r="C6" s="147"/>
      <c r="D6" s="59"/>
      <c r="E6" s="59"/>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row>
    <row r="7" spans="1:144" s="345" customFormat="1" ht="26.25" customHeight="1">
      <c r="A7" s="342"/>
      <c r="B7" s="342"/>
      <c r="C7" s="343"/>
      <c r="D7" s="536" t="str">
        <f>+'Input -Direct Operating'!I6</f>
        <v/>
      </c>
      <c r="E7" s="536" t="str">
        <f>+'Input -Direct Operating'!J6</f>
        <v/>
      </c>
      <c r="F7" s="536" t="str">
        <f>+'Input -Direct Operating'!K6</f>
        <v/>
      </c>
      <c r="G7" s="536" t="str">
        <f>+'Input -Direct Operating'!L6</f>
        <v/>
      </c>
      <c r="H7" s="536" t="str">
        <f>+'Input -Direct Operating'!M6</f>
        <v/>
      </c>
      <c r="I7" s="536" t="str">
        <f>+'Input -Direct Operating'!N6</f>
        <v/>
      </c>
      <c r="J7" s="536" t="str">
        <f>+'Input -Direct Operating'!O6</f>
        <v/>
      </c>
      <c r="K7" s="536" t="str">
        <f>+'Input -Direct Operating'!P6</f>
        <v/>
      </c>
      <c r="L7" s="536" t="str">
        <f>+'Input -Direct Operating'!Q6</f>
        <v/>
      </c>
      <c r="M7" s="536" t="str">
        <f>+'Input -Direct Operating'!R6</f>
        <v/>
      </c>
      <c r="N7" s="536" t="str">
        <f>+'Input -Direct Operating'!S6</f>
        <v/>
      </c>
      <c r="O7" s="536" t="str">
        <f>+'Input -Direct Operating'!T6</f>
        <v/>
      </c>
      <c r="P7" s="536" t="str">
        <f>+'Input -Direct Operating'!U6</f>
        <v/>
      </c>
      <c r="Q7" s="536" t="str">
        <f>+'Input -Direct Operating'!V6</f>
        <v/>
      </c>
      <c r="R7" s="536" t="str">
        <f>+'Input -Direct Operating'!W6</f>
        <v/>
      </c>
      <c r="S7" s="536" t="str">
        <f>+'Input -Direct Operating'!X6</f>
        <v/>
      </c>
      <c r="T7" s="536" t="str">
        <f>+'Input -Direct Operating'!Y6</f>
        <v/>
      </c>
      <c r="U7" s="536" t="str">
        <f>+'Input -Direct Operating'!Z6</f>
        <v/>
      </c>
      <c r="V7" s="536" t="str">
        <f>+'Input -Direct Operating'!AA6</f>
        <v/>
      </c>
      <c r="W7" s="536" t="str">
        <f>+'Input -Direct Operating'!AB6</f>
        <v/>
      </c>
      <c r="X7" s="536" t="str">
        <f>+'Input -Direct Operating'!AC6</f>
        <v/>
      </c>
      <c r="Y7" s="536" t="str">
        <f>+'Input -Direct Operating'!AD6</f>
        <v/>
      </c>
      <c r="Z7" s="536" t="str">
        <f>+'Input -Direct Operating'!AE6</f>
        <v/>
      </c>
      <c r="AA7" s="536" t="str">
        <f>+'Input -Direct Operating'!AF6</f>
        <v/>
      </c>
      <c r="AB7" s="536" t="str">
        <f>+'Input -Direct Operating'!AG6</f>
        <v/>
      </c>
      <c r="AC7" s="536" t="str">
        <f>+'Input -Direct Operating'!AH6</f>
        <v/>
      </c>
      <c r="AD7" s="536" t="str">
        <f>+'Input -Direct Operating'!AI6</f>
        <v/>
      </c>
      <c r="AE7" s="536" t="str">
        <f>+'Input -Direct Operating'!AJ6</f>
        <v/>
      </c>
      <c r="AF7" s="536" t="str">
        <f>+'Input -Direct Operating'!AK6</f>
        <v/>
      </c>
      <c r="AG7" s="536" t="str">
        <f>+'Input -Direct Operating'!AL6</f>
        <v/>
      </c>
      <c r="AH7" s="536" t="str">
        <f>+'Input -Direct Operating'!AM6</f>
        <v/>
      </c>
      <c r="AI7" s="536" t="str">
        <f>+'Input -Direct Operating'!AN6</f>
        <v/>
      </c>
      <c r="AJ7" s="536" t="str">
        <f>+'Input -Direct Operating'!AO6</f>
        <v/>
      </c>
      <c r="AK7" s="536" t="str">
        <f>+'Input -Direct Operating'!AP6</f>
        <v/>
      </c>
      <c r="AL7" s="536" t="str">
        <f>+'Input -Direct Operating'!AQ6</f>
        <v/>
      </c>
      <c r="AM7" s="536" t="str">
        <f>+'Input -Direct Operating'!AR6</f>
        <v/>
      </c>
      <c r="AN7" s="536" t="str">
        <f>+'Input -Direct Operating'!AS6</f>
        <v/>
      </c>
      <c r="AO7" s="536" t="str">
        <f>+'Input -Direct Operating'!AT6</f>
        <v/>
      </c>
      <c r="AP7" s="536" t="str">
        <f>+'Input -Direct Operating'!AU6</f>
        <v/>
      </c>
      <c r="AQ7" s="536" t="str">
        <f>+'Input -Direct Operating'!AV6</f>
        <v/>
      </c>
      <c r="AR7" s="536" t="str">
        <f>+'Input -Direct Operating'!AW6</f>
        <v/>
      </c>
      <c r="AS7" s="536" t="str">
        <f>+'Input -Direct Operating'!AX6</f>
        <v/>
      </c>
      <c r="AT7" s="536" t="str">
        <f>+'Input -Direct Operating'!AY6</f>
        <v/>
      </c>
      <c r="AU7" s="536" t="str">
        <f>+'Input -Direct Operating'!AZ6</f>
        <v/>
      </c>
      <c r="AV7" s="536" t="str">
        <f>+'Input -Direct Operating'!BA6</f>
        <v/>
      </c>
      <c r="AW7" s="536" t="str">
        <f>+'Input -Direct Operating'!BB6</f>
        <v/>
      </c>
      <c r="AX7" s="536" t="str">
        <f>+'Input -Direct Operating'!BC6</f>
        <v/>
      </c>
      <c r="AY7" s="536" t="str">
        <f>+'Input -Direct Operating'!BD6</f>
        <v/>
      </c>
      <c r="AZ7" s="536" t="str">
        <f>+'Input -Direct Operating'!BE6</f>
        <v/>
      </c>
      <c r="BA7" s="536" t="str">
        <f>+'Input -Direct Operating'!BF6</f>
        <v/>
      </c>
      <c r="BB7" s="536" t="str">
        <f>+'Input -Direct Operating'!BG6</f>
        <v/>
      </c>
      <c r="BC7" s="536" t="str">
        <f>+'Input -Direct Operating'!BH6</f>
        <v/>
      </c>
      <c r="BD7" s="536" t="str">
        <f>+'Input -Direct Operating'!BI6</f>
        <v/>
      </c>
      <c r="BE7" s="536" t="str">
        <f>+'Input -Direct Operating'!BJ6</f>
        <v/>
      </c>
      <c r="BF7" s="536" t="str">
        <f>+'Input -Direct Operating'!BK6</f>
        <v/>
      </c>
      <c r="BG7" s="536" t="str">
        <f>+'Input -Direct Operating'!BL6</f>
        <v/>
      </c>
      <c r="BH7" s="536" t="str">
        <f>+'Input -Direct Operating'!BM6</f>
        <v/>
      </c>
      <c r="BI7" s="536" t="str">
        <f>+'Input -Direct Operating'!BN6</f>
        <v/>
      </c>
      <c r="BJ7" s="536" t="str">
        <f>+'Input -Direct Operating'!BO6</f>
        <v/>
      </c>
      <c r="BK7" s="536" t="str">
        <f>+'Input -Direct Operating'!BP6</f>
        <v/>
      </c>
      <c r="BL7" s="536" t="str">
        <f>+'Input -Direct Operating'!BQ6</f>
        <v/>
      </c>
      <c r="BM7" s="536" t="str">
        <f>+'Input -Direct Operating'!BR6</f>
        <v/>
      </c>
      <c r="BN7" s="536" t="str">
        <f>+'Input -Direct Operating'!BS6</f>
        <v/>
      </c>
      <c r="BO7" s="536" t="str">
        <f>+'Input -Direct Operating'!BT6</f>
        <v/>
      </c>
      <c r="BP7" s="536" t="str">
        <f>+'Input -Direct Operating'!BU6</f>
        <v/>
      </c>
      <c r="BQ7" s="536" t="str">
        <f>+'Input -Direct Operating'!BV6</f>
        <v/>
      </c>
      <c r="BR7" s="536" t="str">
        <f>+'Input -Direct Operating'!BW6</f>
        <v/>
      </c>
      <c r="BS7" s="536" t="str">
        <f>+'Input -Direct Operating'!BX6</f>
        <v/>
      </c>
      <c r="BT7" s="536" t="str">
        <f>+'Input -Direct Operating'!BY6</f>
        <v/>
      </c>
      <c r="BU7" s="536" t="str">
        <f>+'Input -Direct Operating'!BZ6</f>
        <v/>
      </c>
      <c r="BV7" s="536" t="str">
        <f>+'Input -Direct Operating'!CA6</f>
        <v/>
      </c>
      <c r="BW7" s="536" t="str">
        <f>+'Input -Direct Operating'!CB6</f>
        <v/>
      </c>
      <c r="BX7" s="536" t="str">
        <f>+'Input -Direct Operating'!CC6</f>
        <v/>
      </c>
      <c r="BY7" s="536" t="str">
        <f>+'Input -Direct Operating'!CD6</f>
        <v/>
      </c>
      <c r="BZ7" s="536" t="str">
        <f>+'Input -Direct Operating'!CE6</f>
        <v/>
      </c>
      <c r="CA7" s="536" t="str">
        <f>+'Input -Direct Operating'!CF6</f>
        <v/>
      </c>
      <c r="CB7" s="536" t="str">
        <f>+'Input -Direct Operating'!CG6</f>
        <v/>
      </c>
      <c r="CC7" s="536" t="str">
        <f>+'Input -Direct Operating'!CH6</f>
        <v/>
      </c>
      <c r="CD7" s="536" t="str">
        <f>+'Input -Direct Operating'!CI6</f>
        <v/>
      </c>
      <c r="CE7" s="536" t="str">
        <f>+'Input -Direct Operating'!CJ6</f>
        <v/>
      </c>
      <c r="CF7" s="536" t="str">
        <f>+'Input -Direct Operating'!CK6</f>
        <v/>
      </c>
      <c r="CG7" s="536" t="str">
        <f>+'Input -Direct Operating'!CL6</f>
        <v/>
      </c>
      <c r="CH7" s="536" t="str">
        <f>+'Input -Direct Operating'!CM6</f>
        <v/>
      </c>
      <c r="CI7" s="536" t="str">
        <f>+'Input -Direct Operating'!CN6</f>
        <v/>
      </c>
      <c r="CJ7" s="536" t="str">
        <f>+'Input -Direct Operating'!CO6</f>
        <v/>
      </c>
      <c r="CK7" s="536" t="str">
        <f>+'Input -Direct Operating'!CP6</f>
        <v/>
      </c>
      <c r="CL7" s="536" t="str">
        <f>+'Input -Direct Operating'!CQ6</f>
        <v/>
      </c>
      <c r="CM7" s="536" t="str">
        <f>+'Input -Direct Operating'!CR6</f>
        <v/>
      </c>
      <c r="CN7" s="536" t="str">
        <f>+'Input -Direct Operating'!CS6</f>
        <v/>
      </c>
      <c r="CO7" s="536" t="str">
        <f>+'Input -Direct Operating'!CT6</f>
        <v/>
      </c>
      <c r="CP7" s="536" t="str">
        <f>+'Input -Direct Operating'!CU6</f>
        <v/>
      </c>
      <c r="CQ7" s="536" t="str">
        <f>+'Input -Direct Operating'!CV6</f>
        <v/>
      </c>
      <c r="CR7" s="536" t="str">
        <f>+'Input -Direct Operating'!CW6</f>
        <v/>
      </c>
      <c r="CS7" s="536" t="str">
        <f>+'Input -Direct Operating'!CX6</f>
        <v/>
      </c>
      <c r="CT7" s="536" t="str">
        <f>+'Input -Direct Operating'!CY6</f>
        <v/>
      </c>
      <c r="CU7" s="536" t="str">
        <f>+'Input -Direct Operating'!CZ6</f>
        <v/>
      </c>
      <c r="CV7" s="536" t="str">
        <f>+'Input -Direct Operating'!DA6</f>
        <v/>
      </c>
      <c r="CW7" s="536" t="str">
        <f>+'Input -Direct Operating'!DB6</f>
        <v/>
      </c>
      <c r="CX7" s="536" t="str">
        <f>+'Input -Direct Operating'!DC6</f>
        <v/>
      </c>
      <c r="CY7" s="536" t="str">
        <f>+'Input -Direct Operating'!DD6</f>
        <v/>
      </c>
      <c r="CZ7" s="536" t="str">
        <f>+'Input -Direct Operating'!DE6</f>
        <v/>
      </c>
      <c r="DA7" s="536" t="str">
        <f>+'Input -Direct Operating'!DF6</f>
        <v/>
      </c>
      <c r="DB7" s="536" t="str">
        <f>+'Input -Direct Operating'!DG6</f>
        <v/>
      </c>
      <c r="DC7" s="536" t="str">
        <f>+'Input -Direct Operating'!DH6</f>
        <v/>
      </c>
      <c r="DD7" s="536" t="str">
        <f>+'Input -Direct Operating'!DI6</f>
        <v/>
      </c>
      <c r="DE7" s="536" t="str">
        <f>+'Input -Direct Operating'!DJ6</f>
        <v/>
      </c>
      <c r="DF7" s="536" t="str">
        <f>+'Input -Direct Operating'!DK6</f>
        <v/>
      </c>
      <c r="DG7" s="536" t="str">
        <f>+'Input -Direct Operating'!DL6</f>
        <v/>
      </c>
      <c r="DH7" s="536" t="str">
        <f>+'Input -Direct Operating'!DM6</f>
        <v/>
      </c>
      <c r="DI7" s="536" t="str">
        <f>+'Input -Direct Operating'!DN6</f>
        <v/>
      </c>
      <c r="DJ7" s="536" t="str">
        <f>+'Input -Direct Operating'!DO6</f>
        <v/>
      </c>
      <c r="DK7" s="536" t="str">
        <f>+'Input -Direct Operating'!DP6</f>
        <v/>
      </c>
      <c r="DL7" s="536" t="str">
        <f>+'Input -Direct Operating'!DQ6</f>
        <v/>
      </c>
      <c r="DM7" s="536" t="str">
        <f>+'Input -Direct Operating'!DR6</f>
        <v/>
      </c>
      <c r="DN7" s="536" t="str">
        <f>+'Input -Direct Operating'!DS6</f>
        <v/>
      </c>
      <c r="DO7" s="536" t="str">
        <f>+'Input -Direct Operating'!DT6</f>
        <v/>
      </c>
      <c r="DP7" s="536" t="str">
        <f>+'Input -Direct Operating'!DU6</f>
        <v/>
      </c>
      <c r="DQ7" s="536" t="str">
        <f>+'Input -Direct Operating'!DV6</f>
        <v/>
      </c>
      <c r="DR7" s="536" t="str">
        <f>+'Input -Direct Operating'!DW6</f>
        <v/>
      </c>
      <c r="DS7" s="536" t="str">
        <f>+'Input -Direct Operating'!DX6</f>
        <v/>
      </c>
      <c r="DT7" s="536" t="str">
        <f>+'Input -Direct Operating'!DY6</f>
        <v/>
      </c>
      <c r="DU7" s="536" t="str">
        <f>+'Input -Direct Operating'!DZ6</f>
        <v/>
      </c>
      <c r="DV7" s="536" t="str">
        <f>+'Input -Direct Operating'!EA6</f>
        <v/>
      </c>
      <c r="DW7" s="536" t="str">
        <f>+'Input -Direct Operating'!EB6</f>
        <v/>
      </c>
      <c r="DX7" s="536" t="str">
        <f>+'Input -Direct Operating'!EC6</f>
        <v/>
      </c>
      <c r="DY7" s="536" t="str">
        <f>+'Input -Direct Operating'!ED6</f>
        <v/>
      </c>
      <c r="DZ7" s="536" t="str">
        <f>+'Input -Direct Operating'!EE6</f>
        <v/>
      </c>
      <c r="EA7" s="536" t="str">
        <f>+'Input -Direct Operating'!EF6</f>
        <v/>
      </c>
      <c r="EB7" s="536" t="str">
        <f>+'Input -Direct Operating'!EG6</f>
        <v/>
      </c>
      <c r="EC7" s="536" t="str">
        <f>+'Input -Direct Operating'!EH6</f>
        <v/>
      </c>
      <c r="ED7" s="536" t="str">
        <f>+'Input -Direct Operating'!EI6</f>
        <v/>
      </c>
      <c r="EE7" s="536" t="str">
        <f>+'Input -Direct Operating'!EJ6</f>
        <v/>
      </c>
      <c r="EF7" s="536" t="str">
        <f>+'Input -Direct Operating'!EK6</f>
        <v/>
      </c>
      <c r="EG7" s="536" t="str">
        <f>+'Input -Direct Operating'!EL6</f>
        <v/>
      </c>
      <c r="EH7" s="536" t="str">
        <f>+'Input -Direct Operating'!EM6</f>
        <v/>
      </c>
      <c r="EI7" s="536" t="str">
        <f>+'Input -Direct Operating'!EN6</f>
        <v/>
      </c>
      <c r="EJ7" s="536" t="str">
        <f>+'Input -Direct Operating'!EO6</f>
        <v/>
      </c>
      <c r="EK7" s="536" t="str">
        <f>+'Input -Direct Operating'!EP6</f>
        <v/>
      </c>
      <c r="EL7" s="536" t="str">
        <f>+'Input -Direct Operating'!EQ6</f>
        <v/>
      </c>
      <c r="EM7" s="536" t="str">
        <f>+'Input -Direct Operating'!ER6</f>
        <v/>
      </c>
      <c r="EN7" s="344"/>
    </row>
    <row r="8" spans="1:144" s="5" customFormat="1" ht="21.75" customHeight="1">
      <c r="A8" s="893" t="s">
        <v>24</v>
      </c>
      <c r="B8" s="893" t="s">
        <v>25</v>
      </c>
      <c r="C8" s="864" t="str">
        <f>CONCATENATE('Service Dept Contact'!C8," Subsidy to Service Center")</f>
        <v>FY2025 Subsidy to Service Center</v>
      </c>
      <c r="D8" s="891">
        <f>+'Input- Historical &amp; Rate Info'!D20</f>
        <v>0</v>
      </c>
      <c r="E8" s="891">
        <f>+'Input- Historical &amp; Rate Info'!E20</f>
        <v>0</v>
      </c>
      <c r="F8" s="891">
        <f>+'Input- Historical &amp; Rate Info'!F20</f>
        <v>0</v>
      </c>
      <c r="G8" s="891">
        <f>+'Input- Historical &amp; Rate Info'!G20</f>
        <v>0</v>
      </c>
      <c r="H8" s="891">
        <f>+'Input- Historical &amp; Rate Info'!H20</f>
        <v>0</v>
      </c>
      <c r="I8" s="891">
        <f>+'Input- Historical &amp; Rate Info'!I20</f>
        <v>0</v>
      </c>
      <c r="J8" s="891">
        <f>+'Input- Historical &amp; Rate Info'!J20</f>
        <v>0</v>
      </c>
      <c r="K8" s="891">
        <f>+'Input- Historical &amp; Rate Info'!K20</f>
        <v>0</v>
      </c>
      <c r="L8" s="891">
        <f>+'Input- Historical &amp; Rate Info'!L20</f>
        <v>0</v>
      </c>
      <c r="M8" s="891">
        <f>+'Input- Historical &amp; Rate Info'!M20</f>
        <v>0</v>
      </c>
      <c r="N8" s="891">
        <f>+'Input- Historical &amp; Rate Info'!N20</f>
        <v>0</v>
      </c>
      <c r="O8" s="891">
        <f>+'Input- Historical &amp; Rate Info'!O20</f>
        <v>0</v>
      </c>
      <c r="P8" s="891">
        <f>+'Input- Historical &amp; Rate Info'!P20</f>
        <v>0</v>
      </c>
      <c r="Q8" s="891">
        <f>+'Input- Historical &amp; Rate Info'!Q20</f>
        <v>0</v>
      </c>
      <c r="R8" s="891">
        <f>+'Input- Historical &amp; Rate Info'!R20</f>
        <v>0</v>
      </c>
      <c r="S8" s="891">
        <f>+'Input- Historical &amp; Rate Info'!S20</f>
        <v>0</v>
      </c>
      <c r="T8" s="891">
        <f>+'Input- Historical &amp; Rate Info'!T20</f>
        <v>0</v>
      </c>
      <c r="U8" s="891">
        <f>+'Input- Historical &amp; Rate Info'!U20</f>
        <v>0</v>
      </c>
      <c r="V8" s="891">
        <f>+'Input- Historical &amp; Rate Info'!V20</f>
        <v>0</v>
      </c>
      <c r="W8" s="891">
        <f>+'Input- Historical &amp; Rate Info'!W20</f>
        <v>0</v>
      </c>
      <c r="X8" s="891">
        <f>+'Input- Historical &amp; Rate Info'!X20</f>
        <v>0</v>
      </c>
      <c r="Y8" s="891">
        <f>+'Input- Historical &amp; Rate Info'!Y20</f>
        <v>0</v>
      </c>
      <c r="Z8" s="891">
        <f>+'Input- Historical &amp; Rate Info'!Z20</f>
        <v>0</v>
      </c>
      <c r="AA8" s="891">
        <f>+'Input- Historical &amp; Rate Info'!AA20</f>
        <v>0</v>
      </c>
      <c r="AB8" s="891">
        <f>+'Input- Historical &amp; Rate Info'!AB20</f>
        <v>0</v>
      </c>
      <c r="AC8" s="891">
        <f>+'Input- Historical &amp; Rate Info'!AC20</f>
        <v>0</v>
      </c>
      <c r="AD8" s="891">
        <f>+'Input- Historical &amp; Rate Info'!AD20</f>
        <v>0</v>
      </c>
      <c r="AE8" s="891">
        <f>+'Input- Historical &amp; Rate Info'!AE20</f>
        <v>0</v>
      </c>
      <c r="AF8" s="891">
        <f>+'Input- Historical &amp; Rate Info'!AF20</f>
        <v>0</v>
      </c>
      <c r="AG8" s="891">
        <f>+'Input- Historical &amp; Rate Info'!AG20</f>
        <v>0</v>
      </c>
      <c r="AH8" s="891">
        <f>+'Input- Historical &amp; Rate Info'!AH20</f>
        <v>0</v>
      </c>
      <c r="AI8" s="891">
        <f>+'Input- Historical &amp; Rate Info'!AI20</f>
        <v>0</v>
      </c>
      <c r="AJ8" s="891">
        <f>+'Input- Historical &amp; Rate Info'!AJ20</f>
        <v>0</v>
      </c>
      <c r="AK8" s="891">
        <f>+'Input- Historical &amp; Rate Info'!AK20</f>
        <v>0</v>
      </c>
      <c r="AL8" s="891">
        <f>+'Input- Historical &amp; Rate Info'!AL20</f>
        <v>0</v>
      </c>
      <c r="AM8" s="891">
        <f>+'Input- Historical &amp; Rate Info'!AM20</f>
        <v>0</v>
      </c>
      <c r="AN8" s="891">
        <f>+'Input- Historical &amp; Rate Info'!AN20</f>
        <v>0</v>
      </c>
      <c r="AO8" s="891">
        <f>+'Input- Historical &amp; Rate Info'!AO20</f>
        <v>0</v>
      </c>
      <c r="AP8" s="891">
        <f>+'Input- Historical &amp; Rate Info'!AP20</f>
        <v>0</v>
      </c>
      <c r="AQ8" s="891">
        <f>+'Input- Historical &amp; Rate Info'!AQ20</f>
        <v>0</v>
      </c>
      <c r="AR8" s="891">
        <f>+'Input- Historical &amp; Rate Info'!AR20</f>
        <v>0</v>
      </c>
      <c r="AS8" s="891">
        <f>+'Input- Historical &amp; Rate Info'!AS20</f>
        <v>0</v>
      </c>
      <c r="AT8" s="891">
        <f>+'Input- Historical &amp; Rate Info'!AT20</f>
        <v>0</v>
      </c>
      <c r="AU8" s="891">
        <f>+'Input- Historical &amp; Rate Info'!AU20</f>
        <v>0</v>
      </c>
      <c r="AV8" s="891">
        <f>+'Input- Historical &amp; Rate Info'!AV20</f>
        <v>0</v>
      </c>
      <c r="AW8" s="891">
        <f>+'Input- Historical &amp; Rate Info'!AW20</f>
        <v>0</v>
      </c>
      <c r="AX8" s="891">
        <f>+'Input- Historical &amp; Rate Info'!AX20</f>
        <v>0</v>
      </c>
      <c r="AY8" s="891">
        <f>+'Input- Historical &amp; Rate Info'!AY20</f>
        <v>0</v>
      </c>
      <c r="AZ8" s="891">
        <f>+'Input- Historical &amp; Rate Info'!AZ20</f>
        <v>0</v>
      </c>
      <c r="BA8" s="891">
        <f>+'Input- Historical &amp; Rate Info'!BA20</f>
        <v>0</v>
      </c>
      <c r="BB8" s="891">
        <f>+'Input- Historical &amp; Rate Info'!BB20</f>
        <v>0</v>
      </c>
      <c r="BC8" s="891">
        <f>+'Input- Historical &amp; Rate Info'!BC20</f>
        <v>0</v>
      </c>
      <c r="BD8" s="891">
        <f>+'Input- Historical &amp; Rate Info'!BD20</f>
        <v>0</v>
      </c>
      <c r="BE8" s="891">
        <f>+'Input- Historical &amp; Rate Info'!BE20</f>
        <v>0</v>
      </c>
      <c r="BF8" s="891">
        <f>+'Input- Historical &amp; Rate Info'!BF20</f>
        <v>0</v>
      </c>
      <c r="BG8" s="891">
        <f>+'Input- Historical &amp; Rate Info'!BG20</f>
        <v>0</v>
      </c>
      <c r="BH8" s="891">
        <f>+'Input- Historical &amp; Rate Info'!BH20</f>
        <v>0</v>
      </c>
      <c r="BI8" s="891">
        <f>+'Input- Historical &amp; Rate Info'!BI20</f>
        <v>0</v>
      </c>
      <c r="BJ8" s="891">
        <f>+'Input- Historical &amp; Rate Info'!BJ20</f>
        <v>0</v>
      </c>
      <c r="BK8" s="891">
        <f>+'Input- Historical &amp; Rate Info'!BK20</f>
        <v>0</v>
      </c>
      <c r="BL8" s="891">
        <f>+'Input- Historical &amp; Rate Info'!BL20</f>
        <v>0</v>
      </c>
      <c r="BM8" s="891">
        <f>+'Input- Historical &amp; Rate Info'!BM20</f>
        <v>0</v>
      </c>
      <c r="BN8" s="891">
        <f>+'Input- Historical &amp; Rate Info'!BN20</f>
        <v>0</v>
      </c>
      <c r="BO8" s="891">
        <f>+'Input- Historical &amp; Rate Info'!BO20</f>
        <v>0</v>
      </c>
      <c r="BP8" s="891">
        <f>+'Input- Historical &amp; Rate Info'!BP20</f>
        <v>0</v>
      </c>
      <c r="BQ8" s="891">
        <f>+'Input- Historical &amp; Rate Info'!BQ20</f>
        <v>0</v>
      </c>
      <c r="BR8" s="891">
        <f>+'Input- Historical &amp; Rate Info'!BR20</f>
        <v>0</v>
      </c>
      <c r="BS8" s="891">
        <f>+'Input- Historical &amp; Rate Info'!BS20</f>
        <v>0</v>
      </c>
      <c r="BT8" s="891">
        <f>+'Input- Historical &amp; Rate Info'!BT20</f>
        <v>0</v>
      </c>
      <c r="BU8" s="891">
        <f>+'Input- Historical &amp; Rate Info'!BU20</f>
        <v>0</v>
      </c>
      <c r="BV8" s="891">
        <f>+'Input- Historical &amp; Rate Info'!BV20</f>
        <v>0</v>
      </c>
      <c r="BW8" s="891">
        <f>+'Input- Historical &amp; Rate Info'!BW20</f>
        <v>0</v>
      </c>
      <c r="BX8" s="891">
        <f>+'Input- Historical &amp; Rate Info'!BX20</f>
        <v>0</v>
      </c>
      <c r="BY8" s="891">
        <f>+'Input- Historical &amp; Rate Info'!BY20</f>
        <v>0</v>
      </c>
      <c r="BZ8" s="891">
        <f>+'Input- Historical &amp; Rate Info'!BZ20</f>
        <v>0</v>
      </c>
      <c r="CA8" s="891">
        <f>+'Input- Historical &amp; Rate Info'!CA20</f>
        <v>0</v>
      </c>
      <c r="CB8" s="891">
        <f>+'Input- Historical &amp; Rate Info'!CB20</f>
        <v>0</v>
      </c>
      <c r="CC8" s="891">
        <f>+'Input- Historical &amp; Rate Info'!CC20</f>
        <v>0</v>
      </c>
      <c r="CD8" s="891">
        <f>+'Input- Historical &amp; Rate Info'!CD20</f>
        <v>0</v>
      </c>
      <c r="CE8" s="891">
        <f>+'Input- Historical &amp; Rate Info'!CE20</f>
        <v>0</v>
      </c>
      <c r="CF8" s="891">
        <f>+'Input- Historical &amp; Rate Info'!CF20</f>
        <v>0</v>
      </c>
      <c r="CG8" s="891">
        <f>+'Input- Historical &amp; Rate Info'!CG20</f>
        <v>0</v>
      </c>
      <c r="CH8" s="891">
        <f>+'Input- Historical &amp; Rate Info'!CH20</f>
        <v>0</v>
      </c>
      <c r="CI8" s="891">
        <f>+'Input- Historical &amp; Rate Info'!CI20</f>
        <v>0</v>
      </c>
      <c r="CJ8" s="891">
        <f>+'Input- Historical &amp; Rate Info'!CJ20</f>
        <v>0</v>
      </c>
      <c r="CK8" s="891">
        <f>+'Input- Historical &amp; Rate Info'!CK20</f>
        <v>0</v>
      </c>
      <c r="CL8" s="891">
        <f>+'Input- Historical &amp; Rate Info'!CL20</f>
        <v>0</v>
      </c>
      <c r="CM8" s="891">
        <f>+'Input- Historical &amp; Rate Info'!CM20</f>
        <v>0</v>
      </c>
      <c r="CN8" s="891">
        <f>+'Input- Historical &amp; Rate Info'!CN20</f>
        <v>0</v>
      </c>
      <c r="CO8" s="891">
        <f>+'Input- Historical &amp; Rate Info'!CO20</f>
        <v>0</v>
      </c>
      <c r="CP8" s="891">
        <f>+'Input- Historical &amp; Rate Info'!CP20</f>
        <v>0</v>
      </c>
      <c r="CQ8" s="891">
        <f>+'Input- Historical &amp; Rate Info'!CQ20</f>
        <v>0</v>
      </c>
      <c r="CR8" s="891">
        <f>+'Input- Historical &amp; Rate Info'!CR20</f>
        <v>0</v>
      </c>
      <c r="CS8" s="891">
        <f>+'Input- Historical &amp; Rate Info'!CS20</f>
        <v>0</v>
      </c>
      <c r="CT8" s="891">
        <f>+'Input- Historical &amp; Rate Info'!CT20</f>
        <v>0</v>
      </c>
      <c r="CU8" s="891">
        <f>+'Input- Historical &amp; Rate Info'!CU20</f>
        <v>0</v>
      </c>
      <c r="CV8" s="891">
        <f>+'Input- Historical &amp; Rate Info'!CV20</f>
        <v>0</v>
      </c>
      <c r="CW8" s="891">
        <f>+'Input- Historical &amp; Rate Info'!CW20</f>
        <v>0</v>
      </c>
      <c r="CX8" s="891">
        <f>+'Input- Historical &amp; Rate Info'!CX20</f>
        <v>0</v>
      </c>
      <c r="CY8" s="891">
        <f>+'Input- Historical &amp; Rate Info'!CY20</f>
        <v>0</v>
      </c>
      <c r="CZ8" s="891">
        <f>+'Input- Historical &amp; Rate Info'!CZ20</f>
        <v>0</v>
      </c>
      <c r="DA8" s="891">
        <f>+'Input- Historical &amp; Rate Info'!DA20</f>
        <v>0</v>
      </c>
      <c r="DB8" s="891">
        <f>+'Input- Historical &amp; Rate Info'!DB20</f>
        <v>0</v>
      </c>
      <c r="DC8" s="891">
        <f>+'Input- Historical &amp; Rate Info'!DC20</f>
        <v>0</v>
      </c>
      <c r="DD8" s="891">
        <f>+'Input- Historical &amp; Rate Info'!DD20</f>
        <v>0</v>
      </c>
      <c r="DE8" s="891">
        <f>+'Input- Historical &amp; Rate Info'!DE20</f>
        <v>0</v>
      </c>
      <c r="DF8" s="891">
        <f>+'Input- Historical &amp; Rate Info'!DF20</f>
        <v>0</v>
      </c>
      <c r="DG8" s="891">
        <f>+'Input- Historical &amp; Rate Info'!DG20</f>
        <v>0</v>
      </c>
      <c r="DH8" s="891">
        <f>+'Input- Historical &amp; Rate Info'!DH20</f>
        <v>0</v>
      </c>
      <c r="DI8" s="891">
        <f>+'Input- Historical &amp; Rate Info'!DI20</f>
        <v>0</v>
      </c>
      <c r="DJ8" s="891">
        <f>+'Input- Historical &amp; Rate Info'!DJ20</f>
        <v>0</v>
      </c>
      <c r="DK8" s="891">
        <f>+'Input- Historical &amp; Rate Info'!DK20</f>
        <v>0</v>
      </c>
      <c r="DL8" s="891">
        <f>+'Input- Historical &amp; Rate Info'!DL20</f>
        <v>0</v>
      </c>
      <c r="DM8" s="891">
        <f>+'Input- Historical &amp; Rate Info'!DM20</f>
        <v>0</v>
      </c>
      <c r="DN8" s="891">
        <f>+'Input- Historical &amp; Rate Info'!DN20</f>
        <v>0</v>
      </c>
      <c r="DO8" s="891">
        <f>+'Input- Historical &amp; Rate Info'!DO20</f>
        <v>0</v>
      </c>
      <c r="DP8" s="891">
        <f>+'Input- Historical &amp; Rate Info'!DP20</f>
        <v>0</v>
      </c>
      <c r="DQ8" s="891">
        <f>+'Input- Historical &amp; Rate Info'!DQ20</f>
        <v>0</v>
      </c>
      <c r="DR8" s="891">
        <f>+'Input- Historical &amp; Rate Info'!DR20</f>
        <v>0</v>
      </c>
      <c r="DS8" s="891">
        <f>+'Input- Historical &amp; Rate Info'!DS20</f>
        <v>0</v>
      </c>
      <c r="DT8" s="891">
        <f>+'Input- Historical &amp; Rate Info'!DT20</f>
        <v>0</v>
      </c>
      <c r="DU8" s="891">
        <f>+'Input- Historical &amp; Rate Info'!DU20</f>
        <v>0</v>
      </c>
      <c r="DV8" s="891">
        <f>+'Input- Historical &amp; Rate Info'!DV20</f>
        <v>0</v>
      </c>
      <c r="DW8" s="891">
        <f>+'Input- Historical &amp; Rate Info'!DW20</f>
        <v>0</v>
      </c>
      <c r="DX8" s="891">
        <f>+'Input- Historical &amp; Rate Info'!DX20</f>
        <v>0</v>
      </c>
      <c r="DY8" s="891">
        <f>+'Input- Historical &amp; Rate Info'!DY20</f>
        <v>0</v>
      </c>
      <c r="DZ8" s="891">
        <f>+'Input- Historical &amp; Rate Info'!DZ20</f>
        <v>0</v>
      </c>
      <c r="EA8" s="891">
        <f>+'Input- Historical &amp; Rate Info'!EA20</f>
        <v>0</v>
      </c>
      <c r="EB8" s="891">
        <f>+'Input- Historical &amp; Rate Info'!EB20</f>
        <v>0</v>
      </c>
      <c r="EC8" s="891">
        <f>+'Input- Historical &amp; Rate Info'!EC20</f>
        <v>0</v>
      </c>
      <c r="ED8" s="891">
        <f>+'Input- Historical &amp; Rate Info'!ED20</f>
        <v>0</v>
      </c>
      <c r="EE8" s="891">
        <f>+'Input- Historical &amp; Rate Info'!EE20</f>
        <v>0</v>
      </c>
      <c r="EF8" s="891">
        <f>+'Input- Historical &amp; Rate Info'!EF20</f>
        <v>0</v>
      </c>
      <c r="EG8" s="891">
        <f>+'Input- Historical &amp; Rate Info'!EG20</f>
        <v>0</v>
      </c>
      <c r="EH8" s="891">
        <f>+'Input- Historical &amp; Rate Info'!EH20</f>
        <v>0</v>
      </c>
      <c r="EI8" s="891">
        <f>+'Input- Historical &amp; Rate Info'!EI20</f>
        <v>0</v>
      </c>
      <c r="EJ8" s="891">
        <f>+'Input- Historical &amp; Rate Info'!EJ20</f>
        <v>0</v>
      </c>
      <c r="EK8" s="891">
        <f>+'Input- Historical &amp; Rate Info'!EK20</f>
        <v>0</v>
      </c>
      <c r="EL8" s="891">
        <f>+'Input- Historical &amp; Rate Info'!EL20</f>
        <v>0</v>
      </c>
      <c r="EM8" s="891">
        <f>+'Input- Historical &amp; Rate Info'!EM20</f>
        <v>0</v>
      </c>
      <c r="EN8" s="149"/>
    </row>
    <row r="9" spans="1:144" s="6" customFormat="1" ht="30" customHeight="1">
      <c r="A9" s="894"/>
      <c r="B9" s="894"/>
      <c r="C9" s="892"/>
      <c r="D9" s="892"/>
      <c r="E9" s="892"/>
      <c r="F9" s="892"/>
      <c r="G9" s="892"/>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2"/>
      <c r="AY9" s="892"/>
      <c r="AZ9" s="892"/>
      <c r="BA9" s="892"/>
      <c r="BB9" s="892"/>
      <c r="BC9" s="892"/>
      <c r="BD9" s="892"/>
      <c r="BE9" s="892"/>
      <c r="BF9" s="892"/>
      <c r="BG9" s="892"/>
      <c r="BH9" s="892"/>
      <c r="BI9" s="892"/>
      <c r="BJ9" s="892"/>
      <c r="BK9" s="892"/>
      <c r="BL9" s="892"/>
      <c r="BM9" s="892"/>
      <c r="BN9" s="892"/>
      <c r="BO9" s="892"/>
      <c r="BP9" s="892"/>
      <c r="BQ9" s="892"/>
      <c r="BR9" s="892"/>
      <c r="BS9" s="892"/>
      <c r="BT9" s="892"/>
      <c r="BU9" s="892"/>
      <c r="BV9" s="892"/>
      <c r="BW9" s="892"/>
      <c r="BX9" s="892"/>
      <c r="BY9" s="892"/>
      <c r="BZ9" s="892"/>
      <c r="CA9" s="892"/>
      <c r="CB9" s="892"/>
      <c r="CC9" s="892"/>
      <c r="CD9" s="892"/>
      <c r="CE9" s="892"/>
      <c r="CF9" s="892"/>
      <c r="CG9" s="892"/>
      <c r="CH9" s="892"/>
      <c r="CI9" s="892"/>
      <c r="CJ9" s="892"/>
      <c r="CK9" s="892"/>
      <c r="CL9" s="892"/>
      <c r="CM9" s="892"/>
      <c r="CN9" s="892"/>
      <c r="CO9" s="892"/>
      <c r="CP9" s="892"/>
      <c r="CQ9" s="892"/>
      <c r="CR9" s="892"/>
      <c r="CS9" s="892"/>
      <c r="CT9" s="892"/>
      <c r="CU9" s="892"/>
      <c r="CV9" s="892"/>
      <c r="CW9" s="892"/>
      <c r="CX9" s="892"/>
      <c r="CY9" s="892"/>
      <c r="CZ9" s="892"/>
      <c r="DA9" s="892"/>
      <c r="DB9" s="892"/>
      <c r="DC9" s="892"/>
      <c r="DD9" s="892"/>
      <c r="DE9" s="892"/>
      <c r="DF9" s="892"/>
      <c r="DG9" s="892"/>
      <c r="DH9" s="892"/>
      <c r="DI9" s="892"/>
      <c r="DJ9" s="892"/>
      <c r="DK9" s="892"/>
      <c r="DL9" s="892"/>
      <c r="DM9" s="892"/>
      <c r="DN9" s="892"/>
      <c r="DO9" s="892"/>
      <c r="DP9" s="892"/>
      <c r="DQ9" s="892"/>
      <c r="DR9" s="892"/>
      <c r="DS9" s="892"/>
      <c r="DT9" s="892"/>
      <c r="DU9" s="892"/>
      <c r="DV9" s="892"/>
      <c r="DW9" s="892"/>
      <c r="DX9" s="892"/>
      <c r="DY9" s="892"/>
      <c r="DZ9" s="892"/>
      <c r="EA9" s="892"/>
      <c r="EB9" s="892"/>
      <c r="EC9" s="892"/>
      <c r="ED9" s="892"/>
      <c r="EE9" s="892"/>
      <c r="EF9" s="892"/>
      <c r="EG9" s="892"/>
      <c r="EH9" s="892"/>
      <c r="EI9" s="892"/>
      <c r="EJ9" s="892"/>
      <c r="EK9" s="892"/>
      <c r="EL9" s="892"/>
      <c r="EM9" s="892"/>
      <c r="EN9" s="149"/>
    </row>
    <row r="10" spans="1:144">
      <c r="A10" s="151" t="str">
        <f>IF('Input- Historical &amp; Rate Info'!$I$7=0,"",'Input- Historical &amp; Rate Info'!$I$7)</f>
        <v/>
      </c>
      <c r="B10" s="338" t="str">
        <f>IF('Input- Historical &amp; Rate Info'!$I$7=0,"","Subsidy-Direct Personnel")</f>
        <v/>
      </c>
      <c r="C10" s="339">
        <f>IF(A10=0,"",(SUMIF('Support-Expense Detail'!$D$62:$D$95,Subsidy!$A10,'Support-Expense Detail'!$H$62:$H$95)))</f>
        <v>0</v>
      </c>
      <c r="D10" s="144">
        <f>SUMIF('Support-Expense Detail'!$D$62:$D$95,Subsidy!$A10,'Support-Expense Detail'!I$62:I$95)</f>
        <v>0</v>
      </c>
      <c r="E10" s="144">
        <f>SUMIF('Support-Expense Detail'!$D$62:$D$95,Subsidy!$A10,'Support-Expense Detail'!J$62:J$95)</f>
        <v>0</v>
      </c>
      <c r="F10" s="144">
        <f>SUMIF('Support-Expense Detail'!$D$62:$D$95,Subsidy!$A10,'Support-Expense Detail'!K$62:K$95)</f>
        <v>0</v>
      </c>
      <c r="G10" s="144">
        <f>SUMIF('Support-Expense Detail'!$D$62:$D$95,Subsidy!$A10,'Support-Expense Detail'!L$62:L$95)</f>
        <v>0</v>
      </c>
      <c r="H10" s="144">
        <f>SUMIF('Support-Expense Detail'!$D$62:$D$95,Subsidy!$A10,'Support-Expense Detail'!M$62:M$95)</f>
        <v>0</v>
      </c>
      <c r="I10" s="144">
        <f>SUMIF('Support-Expense Detail'!$D$62:$D$95,Subsidy!$A10,'Support-Expense Detail'!N$62:N$95)</f>
        <v>0</v>
      </c>
      <c r="J10" s="144">
        <f>SUMIF('Support-Expense Detail'!$D$62:$D$95,Subsidy!$A10,'Support-Expense Detail'!O$62:O$95)</f>
        <v>0</v>
      </c>
      <c r="K10" s="144">
        <f>SUMIF('Support-Expense Detail'!$D$62:$D$95,Subsidy!$A10,'Support-Expense Detail'!P$62:P$95)</f>
        <v>0</v>
      </c>
      <c r="L10" s="144">
        <f>SUMIF('Support-Expense Detail'!$D$62:$D$95,Subsidy!$A10,'Support-Expense Detail'!Q$62:Q$95)</f>
        <v>0</v>
      </c>
      <c r="M10" s="144">
        <f>SUMIF('Support-Expense Detail'!$D$62:$D$95,Subsidy!$A10,'Support-Expense Detail'!R$62:R$95)</f>
        <v>0</v>
      </c>
      <c r="N10" s="144">
        <f>SUMIF('Support-Expense Detail'!$D$62:$D$95,Subsidy!$A10,'Support-Expense Detail'!S$62:S$95)</f>
        <v>0</v>
      </c>
      <c r="O10" s="144">
        <f>SUMIF('Support-Expense Detail'!$D$62:$D$95,Subsidy!$A10,'Support-Expense Detail'!T$62:T$95)</f>
        <v>0</v>
      </c>
      <c r="P10" s="144">
        <f>SUMIF('Support-Expense Detail'!$D$62:$D$95,Subsidy!$A10,'Support-Expense Detail'!U$62:U$95)</f>
        <v>0</v>
      </c>
      <c r="Q10" s="144">
        <f>SUMIF('Support-Expense Detail'!$D$62:$D$95,Subsidy!$A10,'Support-Expense Detail'!V$62:V$95)</f>
        <v>0</v>
      </c>
      <c r="R10" s="144">
        <f>SUMIF('Support-Expense Detail'!$D$62:$D$95,Subsidy!$A10,'Support-Expense Detail'!W$62:W$95)</f>
        <v>0</v>
      </c>
      <c r="S10" s="144">
        <f>SUMIF('Support-Expense Detail'!$D$62:$D$95,Subsidy!$A10,'Support-Expense Detail'!X$62:X$95)</f>
        <v>0</v>
      </c>
      <c r="T10" s="144">
        <f>SUMIF('Support-Expense Detail'!$D$62:$D$95,Subsidy!$A10,'Support-Expense Detail'!Y$62:Y$95)</f>
        <v>0</v>
      </c>
      <c r="U10" s="144">
        <f>SUMIF('Support-Expense Detail'!$D$62:$D$95,Subsidy!$A10,'Support-Expense Detail'!Z$62:Z$95)</f>
        <v>0</v>
      </c>
      <c r="V10" s="144">
        <f>SUMIF('Support-Expense Detail'!$D$62:$D$95,Subsidy!$A10,'Support-Expense Detail'!AA$62:AA$95)</f>
        <v>0</v>
      </c>
      <c r="W10" s="144">
        <f>SUMIF('Support-Expense Detail'!$D$62:$D$95,Subsidy!$A10,'Support-Expense Detail'!AB$62:AB$95)</f>
        <v>0</v>
      </c>
      <c r="X10" s="144">
        <f>SUMIF('Support-Expense Detail'!$D$62:$D$95,Subsidy!$A10,'Support-Expense Detail'!AC$62:AC$95)</f>
        <v>0</v>
      </c>
      <c r="Y10" s="144">
        <f>SUMIF('Support-Expense Detail'!$D$62:$D$95,Subsidy!$A10,'Support-Expense Detail'!AD$62:AD$95)</f>
        <v>0</v>
      </c>
      <c r="Z10" s="144">
        <f>SUMIF('Support-Expense Detail'!$D$62:$D$95,Subsidy!$A10,'Support-Expense Detail'!AE$62:AE$95)</f>
        <v>0</v>
      </c>
      <c r="AA10" s="144">
        <f>SUMIF('Support-Expense Detail'!$D$62:$D$95,Subsidy!$A10,'Support-Expense Detail'!AF$62:AF$95)</f>
        <v>0</v>
      </c>
      <c r="AB10" s="144">
        <f>SUMIF('Support-Expense Detail'!$D$62:$D$95,Subsidy!$A10,'Support-Expense Detail'!AG$62:AG$95)</f>
        <v>0</v>
      </c>
      <c r="AC10" s="144">
        <f>SUMIF('Support-Expense Detail'!$D$62:$D$95,Subsidy!$A10,'Support-Expense Detail'!AH$62:AH$95)</f>
        <v>0</v>
      </c>
      <c r="AD10" s="144">
        <f>SUMIF('Support-Expense Detail'!$D$62:$D$95,Subsidy!$A10,'Support-Expense Detail'!AI$62:AI$95)</f>
        <v>0</v>
      </c>
      <c r="AE10" s="144">
        <f>SUMIF('Support-Expense Detail'!$D$62:$D$95,Subsidy!$A10,'Support-Expense Detail'!AJ$62:AJ$95)</f>
        <v>0</v>
      </c>
      <c r="AF10" s="144">
        <f>SUMIF('Support-Expense Detail'!$D$62:$D$95,Subsidy!$A10,'Support-Expense Detail'!AK$62:AK$95)</f>
        <v>0</v>
      </c>
      <c r="AG10" s="144">
        <f>SUMIF('Support-Expense Detail'!$D$62:$D$95,Subsidy!$A10,'Support-Expense Detail'!AL$62:AL$95)</f>
        <v>0</v>
      </c>
      <c r="AH10" s="144">
        <f>SUMIF('Support-Expense Detail'!$D$62:$D$95,Subsidy!$A10,'Support-Expense Detail'!AM$62:AM$95)</f>
        <v>0</v>
      </c>
      <c r="AI10" s="144">
        <f>SUMIF('Support-Expense Detail'!$D$62:$D$95,Subsidy!$A10,'Support-Expense Detail'!AN$62:AN$95)</f>
        <v>0</v>
      </c>
      <c r="AJ10" s="144">
        <f>SUMIF('Support-Expense Detail'!$D$62:$D$95,Subsidy!$A10,'Support-Expense Detail'!AO$62:AO$95)</f>
        <v>0</v>
      </c>
      <c r="AK10" s="144">
        <f>SUMIF('Support-Expense Detail'!$D$62:$D$95,Subsidy!$A10,'Support-Expense Detail'!AP$62:AP$95)</f>
        <v>0</v>
      </c>
      <c r="AL10" s="144">
        <f>SUMIF('Support-Expense Detail'!$D$62:$D$95,Subsidy!$A10,'Support-Expense Detail'!AQ$62:AQ$95)</f>
        <v>0</v>
      </c>
      <c r="AM10" s="144">
        <f>SUMIF('Support-Expense Detail'!$D$62:$D$95,Subsidy!$A10,'Support-Expense Detail'!AR$62:AR$95)</f>
        <v>0</v>
      </c>
      <c r="AN10" s="144">
        <f>SUMIF('Support-Expense Detail'!$D$62:$D$95,Subsidy!$A10,'Support-Expense Detail'!AS$62:AS$95)</f>
        <v>0</v>
      </c>
      <c r="AO10" s="144">
        <f>SUMIF('Support-Expense Detail'!$D$62:$D$95,Subsidy!$A10,'Support-Expense Detail'!AT$62:AT$95)</f>
        <v>0</v>
      </c>
      <c r="AP10" s="144">
        <f>SUMIF('Support-Expense Detail'!$D$62:$D$95,Subsidy!$A10,'Support-Expense Detail'!AU$62:AU$95)</f>
        <v>0</v>
      </c>
      <c r="AQ10" s="144">
        <f>SUMIF('Support-Expense Detail'!$D$62:$D$95,Subsidy!$A10,'Support-Expense Detail'!AV$62:AV$95)</f>
        <v>0</v>
      </c>
      <c r="AR10" s="144">
        <f>SUMIF('Support-Expense Detail'!$D$62:$D$95,Subsidy!$A10,'Support-Expense Detail'!AW$62:AW$95)</f>
        <v>0</v>
      </c>
      <c r="AS10" s="144">
        <f>SUMIF('Support-Expense Detail'!$D$62:$D$95,Subsidy!$A10,'Support-Expense Detail'!AX$62:AX$95)</f>
        <v>0</v>
      </c>
      <c r="AT10" s="144">
        <f>SUMIF('Support-Expense Detail'!$D$62:$D$95,Subsidy!$A10,'Support-Expense Detail'!AY$62:AY$95)</f>
        <v>0</v>
      </c>
      <c r="AU10" s="144">
        <f>SUMIF('Support-Expense Detail'!$D$62:$D$95,Subsidy!$A10,'Support-Expense Detail'!AZ$62:AZ$95)</f>
        <v>0</v>
      </c>
      <c r="AV10" s="144">
        <f>SUMIF('Support-Expense Detail'!$D$62:$D$95,Subsidy!$A10,'Support-Expense Detail'!BA$62:BA$95)</f>
        <v>0</v>
      </c>
      <c r="AW10" s="144">
        <f>SUMIF('Support-Expense Detail'!$D$62:$D$95,Subsidy!$A10,'Support-Expense Detail'!BB$62:BB$95)</f>
        <v>0</v>
      </c>
      <c r="AX10" s="144">
        <f>SUMIF('Support-Expense Detail'!$D$62:$D$95,Subsidy!$A10,'Support-Expense Detail'!BC$62:BC$95)</f>
        <v>0</v>
      </c>
      <c r="AY10" s="144">
        <f>SUMIF('Support-Expense Detail'!$D$62:$D$95,Subsidy!$A10,'Support-Expense Detail'!BD$62:BD$95)</f>
        <v>0</v>
      </c>
      <c r="AZ10" s="144">
        <f>SUMIF('Support-Expense Detail'!$D$62:$D$95,Subsidy!$A10,'Support-Expense Detail'!BE$62:BE$95)</f>
        <v>0</v>
      </c>
      <c r="BA10" s="144">
        <f>SUMIF('Support-Expense Detail'!$D$62:$D$95,Subsidy!$A10,'Support-Expense Detail'!BF$62:BF$95)</f>
        <v>0</v>
      </c>
      <c r="BB10" s="144">
        <f>SUMIF('Support-Expense Detail'!$D$62:$D$95,Subsidy!$A10,'Support-Expense Detail'!BG$62:BG$95)</f>
        <v>0</v>
      </c>
      <c r="BC10" s="144">
        <f>SUMIF('Support-Expense Detail'!$D$62:$D$95,Subsidy!$A10,'Support-Expense Detail'!BH$62:BH$95)</f>
        <v>0</v>
      </c>
      <c r="BD10" s="144">
        <f>SUMIF('Support-Expense Detail'!$D$62:$D$95,Subsidy!$A10,'Support-Expense Detail'!BI$62:BI$95)</f>
        <v>0</v>
      </c>
      <c r="BE10" s="144">
        <f>SUMIF('Support-Expense Detail'!$D$62:$D$95,Subsidy!$A10,'Support-Expense Detail'!BJ$62:BJ$95)</f>
        <v>0</v>
      </c>
      <c r="BF10" s="144">
        <f>SUMIF('Support-Expense Detail'!$D$62:$D$95,Subsidy!$A10,'Support-Expense Detail'!BK$62:BK$95)</f>
        <v>0</v>
      </c>
      <c r="BG10" s="144">
        <f>SUMIF('Support-Expense Detail'!$D$62:$D$95,Subsidy!$A10,'Support-Expense Detail'!BL$62:BL$95)</f>
        <v>0</v>
      </c>
      <c r="BH10" s="144">
        <f>SUMIF('Support-Expense Detail'!$D$62:$D$95,Subsidy!$A10,'Support-Expense Detail'!BM$62:BM$95)</f>
        <v>0</v>
      </c>
      <c r="BI10" s="144">
        <f>SUMIF('Support-Expense Detail'!$D$62:$D$95,Subsidy!$A10,'Support-Expense Detail'!BN$62:BN$95)</f>
        <v>0</v>
      </c>
      <c r="BJ10" s="144">
        <f>SUMIF('Support-Expense Detail'!$D$62:$D$95,Subsidy!$A10,'Support-Expense Detail'!BO$62:BO$95)</f>
        <v>0</v>
      </c>
      <c r="BK10" s="144">
        <f>SUMIF('Support-Expense Detail'!$D$62:$D$95,Subsidy!$A10,'Support-Expense Detail'!BP$62:BP$95)</f>
        <v>0</v>
      </c>
      <c r="BL10" s="144">
        <f>SUMIF('Support-Expense Detail'!$D$62:$D$95,Subsidy!$A10,'Support-Expense Detail'!BQ$62:BQ$95)</f>
        <v>0</v>
      </c>
      <c r="BM10" s="144">
        <f>SUMIF('Support-Expense Detail'!$D$62:$D$95,Subsidy!$A10,'Support-Expense Detail'!BR$62:BR$95)</f>
        <v>0</v>
      </c>
      <c r="BN10" s="144">
        <f>SUMIF('Support-Expense Detail'!$D$62:$D$95,Subsidy!$A10,'Support-Expense Detail'!BS$62:BS$95)</f>
        <v>0</v>
      </c>
      <c r="BO10" s="144">
        <f>SUMIF('Support-Expense Detail'!$D$62:$D$95,Subsidy!$A10,'Support-Expense Detail'!BT$62:BT$95)</f>
        <v>0</v>
      </c>
      <c r="BP10" s="144">
        <f>SUMIF('Support-Expense Detail'!$D$62:$D$95,Subsidy!$A10,'Support-Expense Detail'!BU$62:BU$95)</f>
        <v>0</v>
      </c>
      <c r="BQ10" s="144">
        <f>SUMIF('Support-Expense Detail'!$D$62:$D$95,Subsidy!$A10,'Support-Expense Detail'!BV$62:BV$95)</f>
        <v>0</v>
      </c>
      <c r="BR10" s="144">
        <f>SUMIF('Support-Expense Detail'!$D$62:$D$95,Subsidy!$A10,'Support-Expense Detail'!BW$62:BW$95)</f>
        <v>0</v>
      </c>
      <c r="BS10" s="144">
        <f>SUMIF('Support-Expense Detail'!$D$62:$D$95,Subsidy!$A10,'Support-Expense Detail'!BX$62:BX$95)</f>
        <v>0</v>
      </c>
      <c r="BT10" s="144">
        <f>SUMIF('Support-Expense Detail'!$D$62:$D$95,Subsidy!$A10,'Support-Expense Detail'!BY$62:BY$95)</f>
        <v>0</v>
      </c>
      <c r="BU10" s="144">
        <f>SUMIF('Support-Expense Detail'!$D$62:$D$95,Subsidy!$A10,'Support-Expense Detail'!BZ$62:BZ$95)</f>
        <v>0</v>
      </c>
      <c r="BV10" s="144">
        <f>SUMIF('Support-Expense Detail'!$D$62:$D$95,Subsidy!$A10,'Support-Expense Detail'!CA$62:CA$95)</f>
        <v>0</v>
      </c>
      <c r="BW10" s="144">
        <f>SUMIF('Support-Expense Detail'!$D$62:$D$95,Subsidy!$A10,'Support-Expense Detail'!CB$62:CB$95)</f>
        <v>0</v>
      </c>
      <c r="BX10" s="144">
        <f>SUMIF('Support-Expense Detail'!$D$62:$D$95,Subsidy!$A10,'Support-Expense Detail'!CC$62:CC$95)</f>
        <v>0</v>
      </c>
      <c r="BY10" s="144">
        <f>SUMIF('Support-Expense Detail'!$D$62:$D$95,Subsidy!$A10,'Support-Expense Detail'!CD$62:CD$95)</f>
        <v>0</v>
      </c>
      <c r="BZ10" s="144">
        <f>SUMIF('Support-Expense Detail'!$D$62:$D$95,Subsidy!$A10,'Support-Expense Detail'!CE$62:CE$95)</f>
        <v>0</v>
      </c>
      <c r="CA10" s="144">
        <f>SUMIF('Support-Expense Detail'!$D$62:$D$95,Subsidy!$A10,'Support-Expense Detail'!CF$62:CF$95)</f>
        <v>0</v>
      </c>
      <c r="CB10" s="144">
        <f>SUMIF('Support-Expense Detail'!$D$62:$D$95,Subsidy!$A10,'Support-Expense Detail'!CG$62:CG$95)</f>
        <v>0</v>
      </c>
      <c r="CC10" s="144">
        <f>SUMIF('Support-Expense Detail'!$D$62:$D$95,Subsidy!$A10,'Support-Expense Detail'!CH$62:CH$95)</f>
        <v>0</v>
      </c>
      <c r="CD10" s="144">
        <f>SUMIF('Support-Expense Detail'!$D$62:$D$95,Subsidy!$A10,'Support-Expense Detail'!CI$62:CI$95)</f>
        <v>0</v>
      </c>
      <c r="CE10" s="144">
        <f>SUMIF('Support-Expense Detail'!$D$62:$D$95,Subsidy!$A10,'Support-Expense Detail'!CJ$62:CJ$95)</f>
        <v>0</v>
      </c>
      <c r="CF10" s="144">
        <f>SUMIF('Support-Expense Detail'!$D$62:$D$95,Subsidy!$A10,'Support-Expense Detail'!CK$62:CK$95)</f>
        <v>0</v>
      </c>
      <c r="CG10" s="144">
        <f>SUMIF('Support-Expense Detail'!$D$62:$D$95,Subsidy!$A10,'Support-Expense Detail'!CL$62:CL$95)</f>
        <v>0</v>
      </c>
      <c r="CH10" s="144">
        <f>SUMIF('Support-Expense Detail'!$D$62:$D$95,Subsidy!$A10,'Support-Expense Detail'!CM$62:CM$95)</f>
        <v>0</v>
      </c>
      <c r="CI10" s="144">
        <f>SUMIF('Support-Expense Detail'!$D$62:$D$95,Subsidy!$A10,'Support-Expense Detail'!CN$62:CN$95)</f>
        <v>0</v>
      </c>
      <c r="CJ10" s="144">
        <f>SUMIF('Support-Expense Detail'!$D$62:$D$95,Subsidy!$A10,'Support-Expense Detail'!CO$62:CO$95)</f>
        <v>0</v>
      </c>
      <c r="CK10" s="144">
        <f>SUMIF('Support-Expense Detail'!$D$62:$D$95,Subsidy!$A10,'Support-Expense Detail'!CP$62:CP$95)</f>
        <v>0</v>
      </c>
      <c r="CL10" s="144">
        <f>SUMIF('Support-Expense Detail'!$D$62:$D$95,Subsidy!$A10,'Support-Expense Detail'!CQ$62:CQ$95)</f>
        <v>0</v>
      </c>
      <c r="CM10" s="144">
        <f>SUMIF('Support-Expense Detail'!$D$62:$D$95,Subsidy!$A10,'Support-Expense Detail'!CR$62:CR$95)</f>
        <v>0</v>
      </c>
      <c r="CN10" s="144">
        <f>SUMIF('Support-Expense Detail'!$D$62:$D$95,Subsidy!$A10,'Support-Expense Detail'!CS$62:CS$95)</f>
        <v>0</v>
      </c>
      <c r="CO10" s="144">
        <f>SUMIF('Support-Expense Detail'!$D$62:$D$95,Subsidy!$A10,'Support-Expense Detail'!CT$62:CT$95)</f>
        <v>0</v>
      </c>
      <c r="CP10" s="144">
        <f>SUMIF('Support-Expense Detail'!$D$62:$D$95,Subsidy!$A10,'Support-Expense Detail'!CU$62:CU$95)</f>
        <v>0</v>
      </c>
      <c r="CQ10" s="144">
        <f>SUMIF('Support-Expense Detail'!$D$62:$D$95,Subsidy!$A10,'Support-Expense Detail'!CV$62:CV$95)</f>
        <v>0</v>
      </c>
      <c r="CR10" s="144">
        <f>SUMIF('Support-Expense Detail'!$D$62:$D$95,Subsidy!$A10,'Support-Expense Detail'!CW$62:CW$95)</f>
        <v>0</v>
      </c>
      <c r="CS10" s="144">
        <f>SUMIF('Support-Expense Detail'!$D$62:$D$95,Subsidy!$A10,'Support-Expense Detail'!CX$62:CX$95)</f>
        <v>0</v>
      </c>
      <c r="CT10" s="144">
        <f>SUMIF('Support-Expense Detail'!$D$62:$D$95,Subsidy!$A10,'Support-Expense Detail'!CY$62:CY$95)</f>
        <v>0</v>
      </c>
      <c r="CU10" s="144">
        <f>SUMIF('Support-Expense Detail'!$D$62:$D$95,Subsidy!$A10,'Support-Expense Detail'!CZ$62:CZ$95)</f>
        <v>0</v>
      </c>
      <c r="CV10" s="144">
        <f>SUMIF('Support-Expense Detail'!$D$62:$D$95,Subsidy!$A10,'Support-Expense Detail'!DA$62:DA$95)</f>
        <v>0</v>
      </c>
      <c r="CW10" s="144">
        <f>SUMIF('Support-Expense Detail'!$D$62:$D$95,Subsidy!$A10,'Support-Expense Detail'!DB$62:DB$95)</f>
        <v>0</v>
      </c>
      <c r="CX10" s="144">
        <f>SUMIF('Support-Expense Detail'!$D$62:$D$95,Subsidy!$A10,'Support-Expense Detail'!DC$62:DC$95)</f>
        <v>0</v>
      </c>
      <c r="CY10" s="144">
        <f>SUMIF('Support-Expense Detail'!$D$62:$D$95,Subsidy!$A10,'Support-Expense Detail'!DD$62:DD$95)</f>
        <v>0</v>
      </c>
      <c r="CZ10" s="144">
        <f>SUMIF('Support-Expense Detail'!$D$62:$D$95,Subsidy!$A10,'Support-Expense Detail'!DE$62:DE$95)</f>
        <v>0</v>
      </c>
      <c r="DA10" s="144">
        <f>SUMIF('Support-Expense Detail'!$D$62:$D$95,Subsidy!$A10,'Support-Expense Detail'!DF$62:DF$95)</f>
        <v>0</v>
      </c>
      <c r="DB10" s="144">
        <f>SUMIF('Support-Expense Detail'!$D$62:$D$95,Subsidy!$A10,'Support-Expense Detail'!DG$62:DG$95)</f>
        <v>0</v>
      </c>
      <c r="DC10" s="144">
        <f>SUMIF('Support-Expense Detail'!$D$62:$D$95,Subsidy!$A10,'Support-Expense Detail'!DH$62:DH$95)</f>
        <v>0</v>
      </c>
      <c r="DD10" s="144">
        <f>SUMIF('Support-Expense Detail'!$D$62:$D$95,Subsidy!$A10,'Support-Expense Detail'!DI$62:DI$95)</f>
        <v>0</v>
      </c>
      <c r="DE10" s="144">
        <f>SUMIF('Support-Expense Detail'!$D$62:$D$95,Subsidy!$A10,'Support-Expense Detail'!DJ$62:DJ$95)</f>
        <v>0</v>
      </c>
      <c r="DF10" s="144">
        <f>SUMIF('Support-Expense Detail'!$D$62:$D$95,Subsidy!$A10,'Support-Expense Detail'!DK$62:DK$95)</f>
        <v>0</v>
      </c>
      <c r="DG10" s="144">
        <f>SUMIF('Support-Expense Detail'!$D$62:$D$95,Subsidy!$A10,'Support-Expense Detail'!DL$62:DL$95)</f>
        <v>0</v>
      </c>
      <c r="DH10" s="144">
        <f>SUMIF('Support-Expense Detail'!$D$62:$D$95,Subsidy!$A10,'Support-Expense Detail'!DM$62:DM$95)</f>
        <v>0</v>
      </c>
      <c r="DI10" s="144">
        <f>SUMIF('Support-Expense Detail'!$D$62:$D$95,Subsidy!$A10,'Support-Expense Detail'!DN$62:DN$95)</f>
        <v>0</v>
      </c>
      <c r="DJ10" s="144">
        <f>SUMIF('Support-Expense Detail'!$D$62:$D$95,Subsidy!$A10,'Support-Expense Detail'!DO$62:DO$95)</f>
        <v>0</v>
      </c>
      <c r="DK10" s="144">
        <f>SUMIF('Support-Expense Detail'!$D$62:$D$95,Subsidy!$A10,'Support-Expense Detail'!DP$62:DP$95)</f>
        <v>0</v>
      </c>
      <c r="DL10" s="144">
        <f>SUMIF('Support-Expense Detail'!$D$62:$D$95,Subsidy!$A10,'Support-Expense Detail'!DQ$62:DQ$95)</f>
        <v>0</v>
      </c>
      <c r="DM10" s="144">
        <f>SUMIF('Support-Expense Detail'!$D$62:$D$95,Subsidy!$A10,'Support-Expense Detail'!DR$62:DR$95)</f>
        <v>0</v>
      </c>
      <c r="DN10" s="144">
        <f>SUMIF('Support-Expense Detail'!$D$62:$D$95,Subsidy!$A10,'Support-Expense Detail'!DS$62:DS$95)</f>
        <v>0</v>
      </c>
      <c r="DO10" s="144">
        <f>SUMIF('Support-Expense Detail'!$D$62:$D$95,Subsidy!$A10,'Support-Expense Detail'!DT$62:DT$95)</f>
        <v>0</v>
      </c>
      <c r="DP10" s="144">
        <f>SUMIF('Support-Expense Detail'!$D$62:$D$95,Subsidy!$A10,'Support-Expense Detail'!DU$62:DU$95)</f>
        <v>0</v>
      </c>
      <c r="DQ10" s="144">
        <f>SUMIF('Support-Expense Detail'!$D$62:$D$95,Subsidy!$A10,'Support-Expense Detail'!DV$62:DV$95)</f>
        <v>0</v>
      </c>
      <c r="DR10" s="144">
        <f>SUMIF('Support-Expense Detail'!$D$62:$D$95,Subsidy!$A10,'Support-Expense Detail'!DW$62:DW$95)</f>
        <v>0</v>
      </c>
      <c r="DS10" s="144">
        <f>SUMIF('Support-Expense Detail'!$D$62:$D$95,Subsidy!$A10,'Support-Expense Detail'!DX$62:DX$95)</f>
        <v>0</v>
      </c>
      <c r="DT10" s="144">
        <f>SUMIF('Support-Expense Detail'!$D$62:$D$95,Subsidy!$A10,'Support-Expense Detail'!DY$62:DY$95)</f>
        <v>0</v>
      </c>
      <c r="DU10" s="144">
        <f>SUMIF('Support-Expense Detail'!$D$62:$D$95,Subsidy!$A10,'Support-Expense Detail'!DZ$62:DZ$95)</f>
        <v>0</v>
      </c>
      <c r="DV10" s="144">
        <f>SUMIF('Support-Expense Detail'!$D$62:$D$95,Subsidy!$A10,'Support-Expense Detail'!EA$62:EA$95)</f>
        <v>0</v>
      </c>
      <c r="DW10" s="144">
        <f>SUMIF('Support-Expense Detail'!$D$62:$D$95,Subsidy!$A10,'Support-Expense Detail'!EB$62:EB$95)</f>
        <v>0</v>
      </c>
      <c r="DX10" s="144">
        <f>SUMIF('Support-Expense Detail'!$D$62:$D$95,Subsidy!$A10,'Support-Expense Detail'!EC$62:EC$95)</f>
        <v>0</v>
      </c>
      <c r="DY10" s="144">
        <f>SUMIF('Support-Expense Detail'!$D$62:$D$95,Subsidy!$A10,'Support-Expense Detail'!ED$62:ED$95)</f>
        <v>0</v>
      </c>
      <c r="DZ10" s="144">
        <f>SUMIF('Support-Expense Detail'!$D$62:$D$95,Subsidy!$A10,'Support-Expense Detail'!EE$62:EE$95)</f>
        <v>0</v>
      </c>
      <c r="EA10" s="144">
        <f>SUMIF('Support-Expense Detail'!$D$62:$D$95,Subsidy!$A10,'Support-Expense Detail'!EF$62:EF$95)</f>
        <v>0</v>
      </c>
      <c r="EB10" s="144">
        <f>SUMIF('Support-Expense Detail'!$D$62:$D$95,Subsidy!$A10,'Support-Expense Detail'!EG$62:EG$95)</f>
        <v>0</v>
      </c>
      <c r="EC10" s="144">
        <f>SUMIF('Support-Expense Detail'!$D$62:$D$95,Subsidy!$A10,'Support-Expense Detail'!EH$62:EH$95)</f>
        <v>0</v>
      </c>
      <c r="ED10" s="144">
        <f>SUMIF('Support-Expense Detail'!$D$62:$D$95,Subsidy!$A10,'Support-Expense Detail'!EI$62:EI$95)</f>
        <v>0</v>
      </c>
      <c r="EE10" s="144">
        <f>SUMIF('Support-Expense Detail'!$D$62:$D$95,Subsidy!$A10,'Support-Expense Detail'!EJ$62:EJ$95)</f>
        <v>0</v>
      </c>
      <c r="EF10" s="144">
        <f>SUMIF('Support-Expense Detail'!$D$62:$D$95,Subsidy!$A10,'Support-Expense Detail'!EK$62:EK$95)</f>
        <v>0</v>
      </c>
      <c r="EG10" s="144">
        <f>SUMIF('Support-Expense Detail'!$D$62:$D$95,Subsidy!$A10,'Support-Expense Detail'!EL$62:EL$95)</f>
        <v>0</v>
      </c>
      <c r="EH10" s="144">
        <f>SUMIF('Support-Expense Detail'!$D$62:$D$95,Subsidy!$A10,'Support-Expense Detail'!EM$62:EM$95)</f>
        <v>0</v>
      </c>
      <c r="EI10" s="144">
        <f>SUMIF('Support-Expense Detail'!$D$62:$D$95,Subsidy!$A10,'Support-Expense Detail'!EN$62:EN$95)</f>
        <v>0</v>
      </c>
      <c r="EJ10" s="144">
        <f>SUMIF('Support-Expense Detail'!$D$62:$D$95,Subsidy!$A10,'Support-Expense Detail'!EO$62:EO$95)</f>
        <v>0</v>
      </c>
      <c r="EK10" s="144">
        <f>SUMIF('Support-Expense Detail'!$D$62:$D$95,Subsidy!$A10,'Support-Expense Detail'!EP$62:EP$95)</f>
        <v>0</v>
      </c>
      <c r="EL10" s="144">
        <f>SUMIF('Support-Expense Detail'!$D$62:$D$95,Subsidy!$A10,'Support-Expense Detail'!EQ$62:EQ$95)</f>
        <v>0</v>
      </c>
      <c r="EM10" s="144">
        <f>SUMIF('Support-Expense Detail'!$D$62:$D$95,Subsidy!$A10,'Support-Expense Detail'!ER$62:ER$95)</f>
        <v>0</v>
      </c>
      <c r="EN10" s="149"/>
    </row>
    <row r="11" spans="1:144">
      <c r="A11" s="151" t="str">
        <f>IF('Input- Historical &amp; Rate Info'!$J$7=0,"",'Input- Historical &amp; Rate Info'!$J$7)</f>
        <v/>
      </c>
      <c r="B11" s="338" t="str">
        <f>IF('Input- Historical &amp; Rate Info'!$J$7=0,"",B10)</f>
        <v/>
      </c>
      <c r="C11" s="339">
        <f>IF(A11=0,"",(SUMIF('Support-Expense Detail'!$D$62:$D$95,Subsidy!$A11,'Support-Expense Detail'!$H$62:$H$95)))</f>
        <v>0</v>
      </c>
      <c r="D11" s="144">
        <f>SUMIF('Support-Expense Detail'!$D$62:$D$95,Subsidy!$A11,'Support-Expense Detail'!I$62:I$95)</f>
        <v>0</v>
      </c>
      <c r="E11" s="144">
        <f>SUMIF('Support-Expense Detail'!$D$62:$D$95,Subsidy!$A11,'Support-Expense Detail'!J$62:J$95)</f>
        <v>0</v>
      </c>
      <c r="F11" s="144">
        <f>SUMIF('Support-Expense Detail'!$D$62:$D$95,Subsidy!$A11,'Support-Expense Detail'!K$62:K$95)</f>
        <v>0</v>
      </c>
      <c r="G11" s="144">
        <f>SUMIF('Support-Expense Detail'!$D$62:$D$95,Subsidy!$A11,'Support-Expense Detail'!L$62:L$95)</f>
        <v>0</v>
      </c>
      <c r="H11" s="144">
        <f>SUMIF('Support-Expense Detail'!$D$62:$D$95,Subsidy!$A11,'Support-Expense Detail'!M$62:M$95)</f>
        <v>0</v>
      </c>
      <c r="I11" s="144">
        <f>SUMIF('Support-Expense Detail'!$D$62:$D$95,Subsidy!$A11,'Support-Expense Detail'!N$62:N$95)</f>
        <v>0</v>
      </c>
      <c r="J11" s="144">
        <f>SUMIF('Support-Expense Detail'!$D$62:$D$95,Subsidy!$A11,'Support-Expense Detail'!O$62:O$95)</f>
        <v>0</v>
      </c>
      <c r="K11" s="144">
        <f>SUMIF('Support-Expense Detail'!$D$62:$D$95,Subsidy!$A11,'Support-Expense Detail'!P$62:P$95)</f>
        <v>0</v>
      </c>
      <c r="L11" s="144">
        <f>SUMIF('Support-Expense Detail'!$D$62:$D$95,Subsidy!$A11,'Support-Expense Detail'!Q$62:Q$95)</f>
        <v>0</v>
      </c>
      <c r="M11" s="144">
        <f>SUMIF('Support-Expense Detail'!$D$62:$D$95,Subsidy!$A11,'Support-Expense Detail'!R$62:R$95)</f>
        <v>0</v>
      </c>
      <c r="N11" s="144">
        <f>SUMIF('Support-Expense Detail'!$D$62:$D$95,Subsidy!$A11,'Support-Expense Detail'!S$62:S$95)</f>
        <v>0</v>
      </c>
      <c r="O11" s="144">
        <f>SUMIF('Support-Expense Detail'!$D$62:$D$95,Subsidy!$A11,'Support-Expense Detail'!T$62:T$95)</f>
        <v>0</v>
      </c>
      <c r="P11" s="144">
        <f>SUMIF('Support-Expense Detail'!$D$62:$D$95,Subsidy!$A11,'Support-Expense Detail'!U$62:U$95)</f>
        <v>0</v>
      </c>
      <c r="Q11" s="144">
        <f>SUMIF('Support-Expense Detail'!$D$62:$D$95,Subsidy!$A11,'Support-Expense Detail'!V$62:V$95)</f>
        <v>0</v>
      </c>
      <c r="R11" s="144">
        <f>SUMIF('Support-Expense Detail'!$D$62:$D$95,Subsidy!$A11,'Support-Expense Detail'!W$62:W$95)</f>
        <v>0</v>
      </c>
      <c r="S11" s="144">
        <f>SUMIF('Support-Expense Detail'!$D$62:$D$95,Subsidy!$A11,'Support-Expense Detail'!X$62:X$95)</f>
        <v>0</v>
      </c>
      <c r="T11" s="144">
        <f>SUMIF('Support-Expense Detail'!$D$62:$D$95,Subsidy!$A11,'Support-Expense Detail'!Y$62:Y$95)</f>
        <v>0</v>
      </c>
      <c r="U11" s="144">
        <f>SUMIF('Support-Expense Detail'!$D$62:$D$95,Subsidy!$A11,'Support-Expense Detail'!Z$62:Z$95)</f>
        <v>0</v>
      </c>
      <c r="V11" s="144">
        <f>SUMIF('Support-Expense Detail'!$D$62:$D$95,Subsidy!$A11,'Support-Expense Detail'!AA$62:AA$95)</f>
        <v>0</v>
      </c>
      <c r="W11" s="144">
        <f>SUMIF('Support-Expense Detail'!$D$62:$D$95,Subsidy!$A11,'Support-Expense Detail'!AB$62:AB$95)</f>
        <v>0</v>
      </c>
      <c r="X11" s="144">
        <f>SUMIF('Support-Expense Detail'!$D$62:$D$95,Subsidy!$A11,'Support-Expense Detail'!AC$62:AC$95)</f>
        <v>0</v>
      </c>
      <c r="Y11" s="144">
        <f>SUMIF('Support-Expense Detail'!$D$62:$D$95,Subsidy!$A11,'Support-Expense Detail'!AD$62:AD$95)</f>
        <v>0</v>
      </c>
      <c r="Z11" s="144">
        <f>SUMIF('Support-Expense Detail'!$D$62:$D$95,Subsidy!$A11,'Support-Expense Detail'!AE$62:AE$95)</f>
        <v>0</v>
      </c>
      <c r="AA11" s="144">
        <f>SUMIF('Support-Expense Detail'!$D$62:$D$95,Subsidy!$A11,'Support-Expense Detail'!AF$62:AF$95)</f>
        <v>0</v>
      </c>
      <c r="AB11" s="144">
        <f>SUMIF('Support-Expense Detail'!$D$62:$D$95,Subsidy!$A11,'Support-Expense Detail'!AG$62:AG$95)</f>
        <v>0</v>
      </c>
      <c r="AC11" s="144">
        <f>SUMIF('Support-Expense Detail'!$D$62:$D$95,Subsidy!$A11,'Support-Expense Detail'!AH$62:AH$95)</f>
        <v>0</v>
      </c>
      <c r="AD11" s="144">
        <f>SUMIF('Support-Expense Detail'!$D$62:$D$95,Subsidy!$A11,'Support-Expense Detail'!AI$62:AI$95)</f>
        <v>0</v>
      </c>
      <c r="AE11" s="144">
        <f>SUMIF('Support-Expense Detail'!$D$62:$D$95,Subsidy!$A11,'Support-Expense Detail'!AJ$62:AJ$95)</f>
        <v>0</v>
      </c>
      <c r="AF11" s="144">
        <f>SUMIF('Support-Expense Detail'!$D$62:$D$95,Subsidy!$A11,'Support-Expense Detail'!AK$62:AK$95)</f>
        <v>0</v>
      </c>
      <c r="AG11" s="144">
        <f>SUMIF('Support-Expense Detail'!$D$62:$D$95,Subsidy!$A11,'Support-Expense Detail'!AL$62:AL$95)</f>
        <v>0</v>
      </c>
      <c r="AH11" s="144">
        <f>SUMIF('Support-Expense Detail'!$D$62:$D$95,Subsidy!$A11,'Support-Expense Detail'!AM$62:AM$95)</f>
        <v>0</v>
      </c>
      <c r="AI11" s="144">
        <f>SUMIF('Support-Expense Detail'!$D$62:$D$95,Subsidy!$A11,'Support-Expense Detail'!AN$62:AN$95)</f>
        <v>0</v>
      </c>
      <c r="AJ11" s="144">
        <f>SUMIF('Support-Expense Detail'!$D$62:$D$95,Subsidy!$A11,'Support-Expense Detail'!AO$62:AO$95)</f>
        <v>0</v>
      </c>
      <c r="AK11" s="144">
        <f>SUMIF('Support-Expense Detail'!$D$62:$D$95,Subsidy!$A11,'Support-Expense Detail'!AP$62:AP$95)</f>
        <v>0</v>
      </c>
      <c r="AL11" s="144">
        <f>SUMIF('Support-Expense Detail'!$D$62:$D$95,Subsidy!$A11,'Support-Expense Detail'!AQ$62:AQ$95)</f>
        <v>0</v>
      </c>
      <c r="AM11" s="144">
        <f>SUMIF('Support-Expense Detail'!$D$62:$D$95,Subsidy!$A11,'Support-Expense Detail'!AR$62:AR$95)</f>
        <v>0</v>
      </c>
      <c r="AN11" s="144">
        <f>SUMIF('Support-Expense Detail'!$D$62:$D$95,Subsidy!$A11,'Support-Expense Detail'!AS$62:AS$95)</f>
        <v>0</v>
      </c>
      <c r="AO11" s="144">
        <f>SUMIF('Support-Expense Detail'!$D$62:$D$95,Subsidy!$A11,'Support-Expense Detail'!AT$62:AT$95)</f>
        <v>0</v>
      </c>
      <c r="AP11" s="144">
        <f>SUMIF('Support-Expense Detail'!$D$62:$D$95,Subsidy!$A11,'Support-Expense Detail'!AU$62:AU$95)</f>
        <v>0</v>
      </c>
      <c r="AQ11" s="144">
        <f>SUMIF('Support-Expense Detail'!$D$62:$D$95,Subsidy!$A11,'Support-Expense Detail'!AV$62:AV$95)</f>
        <v>0</v>
      </c>
      <c r="AR11" s="144">
        <f>SUMIF('Support-Expense Detail'!$D$62:$D$95,Subsidy!$A11,'Support-Expense Detail'!AW$62:AW$95)</f>
        <v>0</v>
      </c>
      <c r="AS11" s="144">
        <f>SUMIF('Support-Expense Detail'!$D$62:$D$95,Subsidy!$A11,'Support-Expense Detail'!AX$62:AX$95)</f>
        <v>0</v>
      </c>
      <c r="AT11" s="144">
        <f>SUMIF('Support-Expense Detail'!$D$62:$D$95,Subsidy!$A11,'Support-Expense Detail'!AY$62:AY$95)</f>
        <v>0</v>
      </c>
      <c r="AU11" s="144">
        <f>SUMIF('Support-Expense Detail'!$D$62:$D$95,Subsidy!$A11,'Support-Expense Detail'!AZ$62:AZ$95)</f>
        <v>0</v>
      </c>
      <c r="AV11" s="144">
        <f>SUMIF('Support-Expense Detail'!$D$62:$D$95,Subsidy!$A11,'Support-Expense Detail'!BA$62:BA$95)</f>
        <v>0</v>
      </c>
      <c r="AW11" s="144">
        <f>SUMIF('Support-Expense Detail'!$D$62:$D$95,Subsidy!$A11,'Support-Expense Detail'!BB$62:BB$95)</f>
        <v>0</v>
      </c>
      <c r="AX11" s="144">
        <f>SUMIF('Support-Expense Detail'!$D$62:$D$95,Subsidy!$A11,'Support-Expense Detail'!BC$62:BC$95)</f>
        <v>0</v>
      </c>
      <c r="AY11" s="144">
        <f>SUMIF('Support-Expense Detail'!$D$62:$D$95,Subsidy!$A11,'Support-Expense Detail'!BD$62:BD$95)</f>
        <v>0</v>
      </c>
      <c r="AZ11" s="144">
        <f>SUMIF('Support-Expense Detail'!$D$62:$D$95,Subsidy!$A11,'Support-Expense Detail'!BE$62:BE$95)</f>
        <v>0</v>
      </c>
      <c r="BA11" s="144">
        <f>SUMIF('Support-Expense Detail'!$D$62:$D$95,Subsidy!$A11,'Support-Expense Detail'!BF$62:BF$95)</f>
        <v>0</v>
      </c>
      <c r="BB11" s="144">
        <f>SUMIF('Support-Expense Detail'!$D$62:$D$95,Subsidy!$A11,'Support-Expense Detail'!BG$62:BG$95)</f>
        <v>0</v>
      </c>
      <c r="BC11" s="144">
        <f>SUMIF('Support-Expense Detail'!$D$62:$D$95,Subsidy!$A11,'Support-Expense Detail'!BH$62:BH$95)</f>
        <v>0</v>
      </c>
      <c r="BD11" s="144">
        <f>SUMIF('Support-Expense Detail'!$D$62:$D$95,Subsidy!$A11,'Support-Expense Detail'!BI$62:BI$95)</f>
        <v>0</v>
      </c>
      <c r="BE11" s="144">
        <f>SUMIF('Support-Expense Detail'!$D$62:$D$95,Subsidy!$A11,'Support-Expense Detail'!BJ$62:BJ$95)</f>
        <v>0</v>
      </c>
      <c r="BF11" s="144">
        <f>SUMIF('Support-Expense Detail'!$D$62:$D$95,Subsidy!$A11,'Support-Expense Detail'!BK$62:BK$95)</f>
        <v>0</v>
      </c>
      <c r="BG11" s="144">
        <f>SUMIF('Support-Expense Detail'!$D$62:$D$95,Subsidy!$A11,'Support-Expense Detail'!BL$62:BL$95)</f>
        <v>0</v>
      </c>
      <c r="BH11" s="144">
        <f>SUMIF('Support-Expense Detail'!$D$62:$D$95,Subsidy!$A11,'Support-Expense Detail'!BM$62:BM$95)</f>
        <v>0</v>
      </c>
      <c r="BI11" s="144">
        <f>SUMIF('Support-Expense Detail'!$D$62:$D$95,Subsidy!$A11,'Support-Expense Detail'!BN$62:BN$95)</f>
        <v>0</v>
      </c>
      <c r="BJ11" s="144">
        <f>SUMIF('Support-Expense Detail'!$D$62:$D$95,Subsidy!$A11,'Support-Expense Detail'!BO$62:BO$95)</f>
        <v>0</v>
      </c>
      <c r="BK11" s="144">
        <f>SUMIF('Support-Expense Detail'!$D$62:$D$95,Subsidy!$A11,'Support-Expense Detail'!BP$62:BP$95)</f>
        <v>0</v>
      </c>
      <c r="BL11" s="144">
        <f>SUMIF('Support-Expense Detail'!$D$62:$D$95,Subsidy!$A11,'Support-Expense Detail'!BQ$62:BQ$95)</f>
        <v>0</v>
      </c>
      <c r="BM11" s="144">
        <f>SUMIF('Support-Expense Detail'!$D$62:$D$95,Subsidy!$A11,'Support-Expense Detail'!BR$62:BR$95)</f>
        <v>0</v>
      </c>
      <c r="BN11" s="144">
        <f>SUMIF('Support-Expense Detail'!$D$62:$D$95,Subsidy!$A11,'Support-Expense Detail'!BS$62:BS$95)</f>
        <v>0</v>
      </c>
      <c r="BO11" s="144">
        <f>SUMIF('Support-Expense Detail'!$D$62:$D$95,Subsidy!$A11,'Support-Expense Detail'!BT$62:BT$95)</f>
        <v>0</v>
      </c>
      <c r="BP11" s="144">
        <f>SUMIF('Support-Expense Detail'!$D$62:$D$95,Subsidy!$A11,'Support-Expense Detail'!BU$62:BU$95)</f>
        <v>0</v>
      </c>
      <c r="BQ11" s="144">
        <f>SUMIF('Support-Expense Detail'!$D$62:$D$95,Subsidy!$A11,'Support-Expense Detail'!BV$62:BV$95)</f>
        <v>0</v>
      </c>
      <c r="BR11" s="144">
        <f>SUMIF('Support-Expense Detail'!$D$62:$D$95,Subsidy!$A11,'Support-Expense Detail'!BW$62:BW$95)</f>
        <v>0</v>
      </c>
      <c r="BS11" s="144">
        <f>SUMIF('Support-Expense Detail'!$D$62:$D$95,Subsidy!$A11,'Support-Expense Detail'!BX$62:BX$95)</f>
        <v>0</v>
      </c>
      <c r="BT11" s="144">
        <f>SUMIF('Support-Expense Detail'!$D$62:$D$95,Subsidy!$A11,'Support-Expense Detail'!BY$62:BY$95)</f>
        <v>0</v>
      </c>
      <c r="BU11" s="144">
        <f>SUMIF('Support-Expense Detail'!$D$62:$D$95,Subsidy!$A11,'Support-Expense Detail'!BZ$62:BZ$95)</f>
        <v>0</v>
      </c>
      <c r="BV11" s="144">
        <f>SUMIF('Support-Expense Detail'!$D$62:$D$95,Subsidy!$A11,'Support-Expense Detail'!CA$62:CA$95)</f>
        <v>0</v>
      </c>
      <c r="BW11" s="144">
        <f>SUMIF('Support-Expense Detail'!$D$62:$D$95,Subsidy!$A11,'Support-Expense Detail'!CB$62:CB$95)</f>
        <v>0</v>
      </c>
      <c r="BX11" s="144">
        <f>SUMIF('Support-Expense Detail'!$D$62:$D$95,Subsidy!$A11,'Support-Expense Detail'!CC$62:CC$95)</f>
        <v>0</v>
      </c>
      <c r="BY11" s="144">
        <f>SUMIF('Support-Expense Detail'!$D$62:$D$95,Subsidy!$A11,'Support-Expense Detail'!CD$62:CD$95)</f>
        <v>0</v>
      </c>
      <c r="BZ11" s="144">
        <f>SUMIF('Support-Expense Detail'!$D$62:$D$95,Subsidy!$A11,'Support-Expense Detail'!CE$62:CE$95)</f>
        <v>0</v>
      </c>
      <c r="CA11" s="144">
        <f>SUMIF('Support-Expense Detail'!$D$62:$D$95,Subsidy!$A11,'Support-Expense Detail'!CF$62:CF$95)</f>
        <v>0</v>
      </c>
      <c r="CB11" s="144">
        <f>SUMIF('Support-Expense Detail'!$D$62:$D$95,Subsidy!$A11,'Support-Expense Detail'!CG$62:CG$95)</f>
        <v>0</v>
      </c>
      <c r="CC11" s="144">
        <f>SUMIF('Support-Expense Detail'!$D$62:$D$95,Subsidy!$A11,'Support-Expense Detail'!CH$62:CH$95)</f>
        <v>0</v>
      </c>
      <c r="CD11" s="144">
        <f>SUMIF('Support-Expense Detail'!$D$62:$D$95,Subsidy!$A11,'Support-Expense Detail'!CI$62:CI$95)</f>
        <v>0</v>
      </c>
      <c r="CE11" s="144">
        <f>SUMIF('Support-Expense Detail'!$D$62:$D$95,Subsidy!$A11,'Support-Expense Detail'!CJ$62:CJ$95)</f>
        <v>0</v>
      </c>
      <c r="CF11" s="144">
        <f>SUMIF('Support-Expense Detail'!$D$62:$D$95,Subsidy!$A11,'Support-Expense Detail'!CK$62:CK$95)</f>
        <v>0</v>
      </c>
      <c r="CG11" s="144">
        <f>SUMIF('Support-Expense Detail'!$D$62:$D$95,Subsidy!$A11,'Support-Expense Detail'!CL$62:CL$95)</f>
        <v>0</v>
      </c>
      <c r="CH11" s="144">
        <f>SUMIF('Support-Expense Detail'!$D$62:$D$95,Subsidy!$A11,'Support-Expense Detail'!CM$62:CM$95)</f>
        <v>0</v>
      </c>
      <c r="CI11" s="144">
        <f>SUMIF('Support-Expense Detail'!$D$62:$D$95,Subsidy!$A11,'Support-Expense Detail'!CN$62:CN$95)</f>
        <v>0</v>
      </c>
      <c r="CJ11" s="144">
        <f>SUMIF('Support-Expense Detail'!$D$62:$D$95,Subsidy!$A11,'Support-Expense Detail'!CO$62:CO$95)</f>
        <v>0</v>
      </c>
      <c r="CK11" s="144">
        <f>SUMIF('Support-Expense Detail'!$D$62:$D$95,Subsidy!$A11,'Support-Expense Detail'!CP$62:CP$95)</f>
        <v>0</v>
      </c>
      <c r="CL11" s="144">
        <f>SUMIF('Support-Expense Detail'!$D$62:$D$95,Subsidy!$A11,'Support-Expense Detail'!CQ$62:CQ$95)</f>
        <v>0</v>
      </c>
      <c r="CM11" s="144">
        <f>SUMIF('Support-Expense Detail'!$D$62:$D$95,Subsidy!$A11,'Support-Expense Detail'!CR$62:CR$95)</f>
        <v>0</v>
      </c>
      <c r="CN11" s="144">
        <f>SUMIF('Support-Expense Detail'!$D$62:$D$95,Subsidy!$A11,'Support-Expense Detail'!CS$62:CS$95)</f>
        <v>0</v>
      </c>
      <c r="CO11" s="144">
        <f>SUMIF('Support-Expense Detail'!$D$62:$D$95,Subsidy!$A11,'Support-Expense Detail'!CT$62:CT$95)</f>
        <v>0</v>
      </c>
      <c r="CP11" s="144">
        <f>SUMIF('Support-Expense Detail'!$D$62:$D$95,Subsidy!$A11,'Support-Expense Detail'!CU$62:CU$95)</f>
        <v>0</v>
      </c>
      <c r="CQ11" s="144">
        <f>SUMIF('Support-Expense Detail'!$D$62:$D$95,Subsidy!$A11,'Support-Expense Detail'!CV$62:CV$95)</f>
        <v>0</v>
      </c>
      <c r="CR11" s="144">
        <f>SUMIF('Support-Expense Detail'!$D$62:$D$95,Subsidy!$A11,'Support-Expense Detail'!CW$62:CW$95)</f>
        <v>0</v>
      </c>
      <c r="CS11" s="144">
        <f>SUMIF('Support-Expense Detail'!$D$62:$D$95,Subsidy!$A11,'Support-Expense Detail'!CX$62:CX$95)</f>
        <v>0</v>
      </c>
      <c r="CT11" s="144">
        <f>SUMIF('Support-Expense Detail'!$D$62:$D$95,Subsidy!$A11,'Support-Expense Detail'!CY$62:CY$95)</f>
        <v>0</v>
      </c>
      <c r="CU11" s="144">
        <f>SUMIF('Support-Expense Detail'!$D$62:$D$95,Subsidy!$A11,'Support-Expense Detail'!CZ$62:CZ$95)</f>
        <v>0</v>
      </c>
      <c r="CV11" s="144">
        <f>SUMIF('Support-Expense Detail'!$D$62:$D$95,Subsidy!$A11,'Support-Expense Detail'!DA$62:DA$95)</f>
        <v>0</v>
      </c>
      <c r="CW11" s="144">
        <f>SUMIF('Support-Expense Detail'!$D$62:$D$95,Subsidy!$A11,'Support-Expense Detail'!DB$62:DB$95)</f>
        <v>0</v>
      </c>
      <c r="CX11" s="144">
        <f>SUMIF('Support-Expense Detail'!$D$62:$D$95,Subsidy!$A11,'Support-Expense Detail'!DC$62:DC$95)</f>
        <v>0</v>
      </c>
      <c r="CY11" s="144">
        <f>SUMIF('Support-Expense Detail'!$D$62:$D$95,Subsidy!$A11,'Support-Expense Detail'!DD$62:DD$95)</f>
        <v>0</v>
      </c>
      <c r="CZ11" s="144">
        <f>SUMIF('Support-Expense Detail'!$D$62:$D$95,Subsidy!$A11,'Support-Expense Detail'!DE$62:DE$95)</f>
        <v>0</v>
      </c>
      <c r="DA11" s="144">
        <f>SUMIF('Support-Expense Detail'!$D$62:$D$95,Subsidy!$A11,'Support-Expense Detail'!DF$62:DF$95)</f>
        <v>0</v>
      </c>
      <c r="DB11" s="144">
        <f>SUMIF('Support-Expense Detail'!$D$62:$D$95,Subsidy!$A11,'Support-Expense Detail'!DG$62:DG$95)</f>
        <v>0</v>
      </c>
      <c r="DC11" s="144">
        <f>SUMIF('Support-Expense Detail'!$D$62:$D$95,Subsidy!$A11,'Support-Expense Detail'!DH$62:DH$95)</f>
        <v>0</v>
      </c>
      <c r="DD11" s="144">
        <f>SUMIF('Support-Expense Detail'!$D$62:$D$95,Subsidy!$A11,'Support-Expense Detail'!DI$62:DI$95)</f>
        <v>0</v>
      </c>
      <c r="DE11" s="144">
        <f>SUMIF('Support-Expense Detail'!$D$62:$D$95,Subsidy!$A11,'Support-Expense Detail'!DJ$62:DJ$95)</f>
        <v>0</v>
      </c>
      <c r="DF11" s="144">
        <f>SUMIF('Support-Expense Detail'!$D$62:$D$95,Subsidy!$A11,'Support-Expense Detail'!DK$62:DK$95)</f>
        <v>0</v>
      </c>
      <c r="DG11" s="144">
        <f>SUMIF('Support-Expense Detail'!$D$62:$D$95,Subsidy!$A11,'Support-Expense Detail'!DL$62:DL$95)</f>
        <v>0</v>
      </c>
      <c r="DH11" s="144">
        <f>SUMIF('Support-Expense Detail'!$D$62:$D$95,Subsidy!$A11,'Support-Expense Detail'!DM$62:DM$95)</f>
        <v>0</v>
      </c>
      <c r="DI11" s="144">
        <f>SUMIF('Support-Expense Detail'!$D$62:$D$95,Subsidy!$A11,'Support-Expense Detail'!DN$62:DN$95)</f>
        <v>0</v>
      </c>
      <c r="DJ11" s="144">
        <f>SUMIF('Support-Expense Detail'!$D$62:$D$95,Subsidy!$A11,'Support-Expense Detail'!DO$62:DO$95)</f>
        <v>0</v>
      </c>
      <c r="DK11" s="144">
        <f>SUMIF('Support-Expense Detail'!$D$62:$D$95,Subsidy!$A11,'Support-Expense Detail'!DP$62:DP$95)</f>
        <v>0</v>
      </c>
      <c r="DL11" s="144">
        <f>SUMIF('Support-Expense Detail'!$D$62:$D$95,Subsidy!$A11,'Support-Expense Detail'!DQ$62:DQ$95)</f>
        <v>0</v>
      </c>
      <c r="DM11" s="144">
        <f>SUMIF('Support-Expense Detail'!$D$62:$D$95,Subsidy!$A11,'Support-Expense Detail'!DR$62:DR$95)</f>
        <v>0</v>
      </c>
      <c r="DN11" s="144">
        <f>SUMIF('Support-Expense Detail'!$D$62:$D$95,Subsidy!$A11,'Support-Expense Detail'!DS$62:DS$95)</f>
        <v>0</v>
      </c>
      <c r="DO11" s="144">
        <f>SUMIF('Support-Expense Detail'!$D$62:$D$95,Subsidy!$A11,'Support-Expense Detail'!DT$62:DT$95)</f>
        <v>0</v>
      </c>
      <c r="DP11" s="144">
        <f>SUMIF('Support-Expense Detail'!$D$62:$D$95,Subsidy!$A11,'Support-Expense Detail'!DU$62:DU$95)</f>
        <v>0</v>
      </c>
      <c r="DQ11" s="144">
        <f>SUMIF('Support-Expense Detail'!$D$62:$D$95,Subsidy!$A11,'Support-Expense Detail'!DV$62:DV$95)</f>
        <v>0</v>
      </c>
      <c r="DR11" s="144">
        <f>SUMIF('Support-Expense Detail'!$D$62:$D$95,Subsidy!$A11,'Support-Expense Detail'!DW$62:DW$95)</f>
        <v>0</v>
      </c>
      <c r="DS11" s="144">
        <f>SUMIF('Support-Expense Detail'!$D$62:$D$95,Subsidy!$A11,'Support-Expense Detail'!DX$62:DX$95)</f>
        <v>0</v>
      </c>
      <c r="DT11" s="144">
        <f>SUMIF('Support-Expense Detail'!$D$62:$D$95,Subsidy!$A11,'Support-Expense Detail'!DY$62:DY$95)</f>
        <v>0</v>
      </c>
      <c r="DU11" s="144">
        <f>SUMIF('Support-Expense Detail'!$D$62:$D$95,Subsidy!$A11,'Support-Expense Detail'!DZ$62:DZ$95)</f>
        <v>0</v>
      </c>
      <c r="DV11" s="144">
        <f>SUMIF('Support-Expense Detail'!$D$62:$D$95,Subsidy!$A11,'Support-Expense Detail'!EA$62:EA$95)</f>
        <v>0</v>
      </c>
      <c r="DW11" s="144">
        <f>SUMIF('Support-Expense Detail'!$D$62:$D$95,Subsidy!$A11,'Support-Expense Detail'!EB$62:EB$95)</f>
        <v>0</v>
      </c>
      <c r="DX11" s="144">
        <f>SUMIF('Support-Expense Detail'!$D$62:$D$95,Subsidy!$A11,'Support-Expense Detail'!EC$62:EC$95)</f>
        <v>0</v>
      </c>
      <c r="DY11" s="144">
        <f>SUMIF('Support-Expense Detail'!$D$62:$D$95,Subsidy!$A11,'Support-Expense Detail'!ED$62:ED$95)</f>
        <v>0</v>
      </c>
      <c r="DZ11" s="144">
        <f>SUMIF('Support-Expense Detail'!$D$62:$D$95,Subsidy!$A11,'Support-Expense Detail'!EE$62:EE$95)</f>
        <v>0</v>
      </c>
      <c r="EA11" s="144">
        <f>SUMIF('Support-Expense Detail'!$D$62:$D$95,Subsidy!$A11,'Support-Expense Detail'!EF$62:EF$95)</f>
        <v>0</v>
      </c>
      <c r="EB11" s="144">
        <f>SUMIF('Support-Expense Detail'!$D$62:$D$95,Subsidy!$A11,'Support-Expense Detail'!EG$62:EG$95)</f>
        <v>0</v>
      </c>
      <c r="EC11" s="144">
        <f>SUMIF('Support-Expense Detail'!$D$62:$D$95,Subsidy!$A11,'Support-Expense Detail'!EH$62:EH$95)</f>
        <v>0</v>
      </c>
      <c r="ED11" s="144">
        <f>SUMIF('Support-Expense Detail'!$D$62:$D$95,Subsidy!$A11,'Support-Expense Detail'!EI$62:EI$95)</f>
        <v>0</v>
      </c>
      <c r="EE11" s="144">
        <f>SUMIF('Support-Expense Detail'!$D$62:$D$95,Subsidy!$A11,'Support-Expense Detail'!EJ$62:EJ$95)</f>
        <v>0</v>
      </c>
      <c r="EF11" s="144">
        <f>SUMIF('Support-Expense Detail'!$D$62:$D$95,Subsidy!$A11,'Support-Expense Detail'!EK$62:EK$95)</f>
        <v>0</v>
      </c>
      <c r="EG11" s="144">
        <f>SUMIF('Support-Expense Detail'!$D$62:$D$95,Subsidy!$A11,'Support-Expense Detail'!EL$62:EL$95)</f>
        <v>0</v>
      </c>
      <c r="EH11" s="144">
        <f>SUMIF('Support-Expense Detail'!$D$62:$D$95,Subsidy!$A11,'Support-Expense Detail'!EM$62:EM$95)</f>
        <v>0</v>
      </c>
      <c r="EI11" s="144">
        <f>SUMIF('Support-Expense Detail'!$D$62:$D$95,Subsidy!$A11,'Support-Expense Detail'!EN$62:EN$95)</f>
        <v>0</v>
      </c>
      <c r="EJ11" s="144">
        <f>SUMIF('Support-Expense Detail'!$D$62:$D$95,Subsidy!$A11,'Support-Expense Detail'!EO$62:EO$95)</f>
        <v>0</v>
      </c>
      <c r="EK11" s="144">
        <f>SUMIF('Support-Expense Detail'!$D$62:$D$95,Subsidy!$A11,'Support-Expense Detail'!EP$62:EP$95)</f>
        <v>0</v>
      </c>
      <c r="EL11" s="144">
        <f>SUMIF('Support-Expense Detail'!$D$62:$D$95,Subsidy!$A11,'Support-Expense Detail'!EQ$62:EQ$95)</f>
        <v>0</v>
      </c>
      <c r="EM11" s="144">
        <f>SUMIF('Support-Expense Detail'!$D$62:$D$95,Subsidy!$A11,'Support-Expense Detail'!ER$62:ER$95)</f>
        <v>0</v>
      </c>
      <c r="EN11" s="149"/>
    </row>
    <row r="12" spans="1:144">
      <c r="A12" s="151" t="str">
        <f>IF('Input- Historical &amp; Rate Info'!$K$7=0,"",'Input- Historical &amp; Rate Info'!$K$7)</f>
        <v/>
      </c>
      <c r="B12" s="338" t="str">
        <f>IF('Input- Historical &amp; Rate Info'!$K$7=0,"",B10)</f>
        <v/>
      </c>
      <c r="C12" s="339">
        <f>IF(A12=0,"",(SUMIF('Support-Expense Detail'!$D$62:$D$95,Subsidy!$A12,'Support-Expense Detail'!$H$62:$H$95)))</f>
        <v>0</v>
      </c>
      <c r="D12" s="144">
        <f>SUMIF('Support-Expense Detail'!$D$62:$D$95,Subsidy!$A12,'Support-Expense Detail'!I$62:I$95)</f>
        <v>0</v>
      </c>
      <c r="E12" s="144">
        <f>SUMIF('Support-Expense Detail'!$D$62:$D$95,Subsidy!$A12,'Support-Expense Detail'!J$62:J$95)</f>
        <v>0</v>
      </c>
      <c r="F12" s="144">
        <f>SUMIF('Support-Expense Detail'!$D$62:$D$95,Subsidy!$A12,'Support-Expense Detail'!K$62:K$95)</f>
        <v>0</v>
      </c>
      <c r="G12" s="144">
        <f>SUMIF('Support-Expense Detail'!$D$62:$D$95,Subsidy!$A12,'Support-Expense Detail'!L$62:L$95)</f>
        <v>0</v>
      </c>
      <c r="H12" s="144">
        <f>SUMIF('Support-Expense Detail'!$D$62:$D$95,Subsidy!$A12,'Support-Expense Detail'!M$62:M$95)</f>
        <v>0</v>
      </c>
      <c r="I12" s="144">
        <f>SUMIF('Support-Expense Detail'!$D$62:$D$95,Subsidy!$A12,'Support-Expense Detail'!N$62:N$95)</f>
        <v>0</v>
      </c>
      <c r="J12" s="144">
        <f>SUMIF('Support-Expense Detail'!$D$62:$D$95,Subsidy!$A12,'Support-Expense Detail'!O$62:O$95)</f>
        <v>0</v>
      </c>
      <c r="K12" s="144">
        <f>SUMIF('Support-Expense Detail'!$D$62:$D$95,Subsidy!$A12,'Support-Expense Detail'!P$62:P$95)</f>
        <v>0</v>
      </c>
      <c r="L12" s="144">
        <f>SUMIF('Support-Expense Detail'!$D$62:$D$95,Subsidy!$A12,'Support-Expense Detail'!Q$62:Q$95)</f>
        <v>0</v>
      </c>
      <c r="M12" s="144">
        <f>SUMIF('Support-Expense Detail'!$D$62:$D$95,Subsidy!$A12,'Support-Expense Detail'!R$62:R$95)</f>
        <v>0</v>
      </c>
      <c r="N12" s="144">
        <f>SUMIF('Support-Expense Detail'!$D$62:$D$95,Subsidy!$A12,'Support-Expense Detail'!S$62:S$95)</f>
        <v>0</v>
      </c>
      <c r="O12" s="144">
        <f>SUMIF('Support-Expense Detail'!$D$62:$D$95,Subsidy!$A12,'Support-Expense Detail'!T$62:T$95)</f>
        <v>0</v>
      </c>
      <c r="P12" s="144">
        <f>SUMIF('Support-Expense Detail'!$D$62:$D$95,Subsidy!$A12,'Support-Expense Detail'!U$62:U$95)</f>
        <v>0</v>
      </c>
      <c r="Q12" s="144">
        <f>SUMIF('Support-Expense Detail'!$D$62:$D$95,Subsidy!$A12,'Support-Expense Detail'!V$62:V$95)</f>
        <v>0</v>
      </c>
      <c r="R12" s="144">
        <f>SUMIF('Support-Expense Detail'!$D$62:$D$95,Subsidy!$A12,'Support-Expense Detail'!W$62:W$95)</f>
        <v>0</v>
      </c>
      <c r="S12" s="144">
        <f>SUMIF('Support-Expense Detail'!$D$62:$D$95,Subsidy!$A12,'Support-Expense Detail'!X$62:X$95)</f>
        <v>0</v>
      </c>
      <c r="T12" s="144">
        <f>SUMIF('Support-Expense Detail'!$D$62:$D$95,Subsidy!$A12,'Support-Expense Detail'!Y$62:Y$95)</f>
        <v>0</v>
      </c>
      <c r="U12" s="144">
        <f>SUMIF('Support-Expense Detail'!$D$62:$D$95,Subsidy!$A12,'Support-Expense Detail'!Z$62:Z$95)</f>
        <v>0</v>
      </c>
      <c r="V12" s="144">
        <f>SUMIF('Support-Expense Detail'!$D$62:$D$95,Subsidy!$A12,'Support-Expense Detail'!AA$62:AA$95)</f>
        <v>0</v>
      </c>
      <c r="W12" s="144">
        <f>SUMIF('Support-Expense Detail'!$D$62:$D$95,Subsidy!$A12,'Support-Expense Detail'!AB$62:AB$95)</f>
        <v>0</v>
      </c>
      <c r="X12" s="144">
        <f>SUMIF('Support-Expense Detail'!$D$62:$D$95,Subsidy!$A12,'Support-Expense Detail'!AC$62:AC$95)</f>
        <v>0</v>
      </c>
      <c r="Y12" s="144">
        <f>SUMIF('Support-Expense Detail'!$D$62:$D$95,Subsidy!$A12,'Support-Expense Detail'!AD$62:AD$95)</f>
        <v>0</v>
      </c>
      <c r="Z12" s="144">
        <f>SUMIF('Support-Expense Detail'!$D$62:$D$95,Subsidy!$A12,'Support-Expense Detail'!AE$62:AE$95)</f>
        <v>0</v>
      </c>
      <c r="AA12" s="144">
        <f>SUMIF('Support-Expense Detail'!$D$62:$D$95,Subsidy!$A12,'Support-Expense Detail'!AF$62:AF$95)</f>
        <v>0</v>
      </c>
      <c r="AB12" s="144">
        <f>SUMIF('Support-Expense Detail'!$D$62:$D$95,Subsidy!$A12,'Support-Expense Detail'!AG$62:AG$95)</f>
        <v>0</v>
      </c>
      <c r="AC12" s="144">
        <f>SUMIF('Support-Expense Detail'!$D$62:$D$95,Subsidy!$A12,'Support-Expense Detail'!AH$62:AH$95)</f>
        <v>0</v>
      </c>
      <c r="AD12" s="144">
        <f>SUMIF('Support-Expense Detail'!$D$62:$D$95,Subsidy!$A12,'Support-Expense Detail'!AI$62:AI$95)</f>
        <v>0</v>
      </c>
      <c r="AE12" s="144">
        <f>SUMIF('Support-Expense Detail'!$D$62:$D$95,Subsidy!$A12,'Support-Expense Detail'!AJ$62:AJ$95)</f>
        <v>0</v>
      </c>
      <c r="AF12" s="144">
        <f>SUMIF('Support-Expense Detail'!$D$62:$D$95,Subsidy!$A12,'Support-Expense Detail'!AK$62:AK$95)</f>
        <v>0</v>
      </c>
      <c r="AG12" s="144">
        <f>SUMIF('Support-Expense Detail'!$D$62:$D$95,Subsidy!$A12,'Support-Expense Detail'!AL$62:AL$95)</f>
        <v>0</v>
      </c>
      <c r="AH12" s="144">
        <f>SUMIF('Support-Expense Detail'!$D$62:$D$95,Subsidy!$A12,'Support-Expense Detail'!AM$62:AM$95)</f>
        <v>0</v>
      </c>
      <c r="AI12" s="144">
        <f>SUMIF('Support-Expense Detail'!$D$62:$D$95,Subsidy!$A12,'Support-Expense Detail'!AN$62:AN$95)</f>
        <v>0</v>
      </c>
      <c r="AJ12" s="144">
        <f>SUMIF('Support-Expense Detail'!$D$62:$D$95,Subsidy!$A12,'Support-Expense Detail'!AO$62:AO$95)</f>
        <v>0</v>
      </c>
      <c r="AK12" s="144">
        <f>SUMIF('Support-Expense Detail'!$D$62:$D$95,Subsidy!$A12,'Support-Expense Detail'!AP$62:AP$95)</f>
        <v>0</v>
      </c>
      <c r="AL12" s="144">
        <f>SUMIF('Support-Expense Detail'!$D$62:$D$95,Subsidy!$A12,'Support-Expense Detail'!AQ$62:AQ$95)</f>
        <v>0</v>
      </c>
      <c r="AM12" s="144">
        <f>SUMIF('Support-Expense Detail'!$D$62:$D$95,Subsidy!$A12,'Support-Expense Detail'!AR$62:AR$95)</f>
        <v>0</v>
      </c>
      <c r="AN12" s="144">
        <f>SUMIF('Support-Expense Detail'!$D$62:$D$95,Subsidy!$A12,'Support-Expense Detail'!AS$62:AS$95)</f>
        <v>0</v>
      </c>
      <c r="AO12" s="144">
        <f>SUMIF('Support-Expense Detail'!$D$62:$D$95,Subsidy!$A12,'Support-Expense Detail'!AT$62:AT$95)</f>
        <v>0</v>
      </c>
      <c r="AP12" s="144">
        <f>SUMIF('Support-Expense Detail'!$D$62:$D$95,Subsidy!$A12,'Support-Expense Detail'!AU$62:AU$95)</f>
        <v>0</v>
      </c>
      <c r="AQ12" s="144">
        <f>SUMIF('Support-Expense Detail'!$D$62:$D$95,Subsidy!$A12,'Support-Expense Detail'!AV$62:AV$95)</f>
        <v>0</v>
      </c>
      <c r="AR12" s="144">
        <f>SUMIF('Support-Expense Detail'!$D$62:$D$95,Subsidy!$A12,'Support-Expense Detail'!AW$62:AW$95)</f>
        <v>0</v>
      </c>
      <c r="AS12" s="144">
        <f>SUMIF('Support-Expense Detail'!$D$62:$D$95,Subsidy!$A12,'Support-Expense Detail'!AX$62:AX$95)</f>
        <v>0</v>
      </c>
      <c r="AT12" s="144">
        <f>SUMIF('Support-Expense Detail'!$D$62:$D$95,Subsidy!$A12,'Support-Expense Detail'!AY$62:AY$95)</f>
        <v>0</v>
      </c>
      <c r="AU12" s="144">
        <f>SUMIF('Support-Expense Detail'!$D$62:$D$95,Subsidy!$A12,'Support-Expense Detail'!AZ$62:AZ$95)</f>
        <v>0</v>
      </c>
      <c r="AV12" s="144">
        <f>SUMIF('Support-Expense Detail'!$D$62:$D$95,Subsidy!$A12,'Support-Expense Detail'!BA$62:BA$95)</f>
        <v>0</v>
      </c>
      <c r="AW12" s="144">
        <f>SUMIF('Support-Expense Detail'!$D$62:$D$95,Subsidy!$A12,'Support-Expense Detail'!BB$62:BB$95)</f>
        <v>0</v>
      </c>
      <c r="AX12" s="144">
        <f>SUMIF('Support-Expense Detail'!$D$62:$D$95,Subsidy!$A12,'Support-Expense Detail'!BC$62:BC$95)</f>
        <v>0</v>
      </c>
      <c r="AY12" s="144">
        <f>SUMIF('Support-Expense Detail'!$D$62:$D$95,Subsidy!$A12,'Support-Expense Detail'!BD$62:BD$95)</f>
        <v>0</v>
      </c>
      <c r="AZ12" s="144">
        <f>SUMIF('Support-Expense Detail'!$D$62:$D$95,Subsidy!$A12,'Support-Expense Detail'!BE$62:BE$95)</f>
        <v>0</v>
      </c>
      <c r="BA12" s="144">
        <f>SUMIF('Support-Expense Detail'!$D$62:$D$95,Subsidy!$A12,'Support-Expense Detail'!BF$62:BF$95)</f>
        <v>0</v>
      </c>
      <c r="BB12" s="144">
        <f>SUMIF('Support-Expense Detail'!$D$62:$D$95,Subsidy!$A12,'Support-Expense Detail'!BG$62:BG$95)</f>
        <v>0</v>
      </c>
      <c r="BC12" s="144">
        <f>SUMIF('Support-Expense Detail'!$D$62:$D$95,Subsidy!$A12,'Support-Expense Detail'!BH$62:BH$95)</f>
        <v>0</v>
      </c>
      <c r="BD12" s="144">
        <f>SUMIF('Support-Expense Detail'!$D$62:$D$95,Subsidy!$A12,'Support-Expense Detail'!BI$62:BI$95)</f>
        <v>0</v>
      </c>
      <c r="BE12" s="144">
        <f>SUMIF('Support-Expense Detail'!$D$62:$D$95,Subsidy!$A12,'Support-Expense Detail'!BJ$62:BJ$95)</f>
        <v>0</v>
      </c>
      <c r="BF12" s="144">
        <f>SUMIF('Support-Expense Detail'!$D$62:$D$95,Subsidy!$A12,'Support-Expense Detail'!BK$62:BK$95)</f>
        <v>0</v>
      </c>
      <c r="BG12" s="144">
        <f>SUMIF('Support-Expense Detail'!$D$62:$D$95,Subsidy!$A12,'Support-Expense Detail'!BL$62:BL$95)</f>
        <v>0</v>
      </c>
      <c r="BH12" s="144">
        <f>SUMIF('Support-Expense Detail'!$D$62:$D$95,Subsidy!$A12,'Support-Expense Detail'!BM$62:BM$95)</f>
        <v>0</v>
      </c>
      <c r="BI12" s="144">
        <f>SUMIF('Support-Expense Detail'!$D$62:$D$95,Subsidy!$A12,'Support-Expense Detail'!BN$62:BN$95)</f>
        <v>0</v>
      </c>
      <c r="BJ12" s="144">
        <f>SUMIF('Support-Expense Detail'!$D$62:$D$95,Subsidy!$A12,'Support-Expense Detail'!BO$62:BO$95)</f>
        <v>0</v>
      </c>
      <c r="BK12" s="144">
        <f>SUMIF('Support-Expense Detail'!$D$62:$D$95,Subsidy!$A12,'Support-Expense Detail'!BP$62:BP$95)</f>
        <v>0</v>
      </c>
      <c r="BL12" s="144">
        <f>SUMIF('Support-Expense Detail'!$D$62:$D$95,Subsidy!$A12,'Support-Expense Detail'!BQ$62:BQ$95)</f>
        <v>0</v>
      </c>
      <c r="BM12" s="144">
        <f>SUMIF('Support-Expense Detail'!$D$62:$D$95,Subsidy!$A12,'Support-Expense Detail'!BR$62:BR$95)</f>
        <v>0</v>
      </c>
      <c r="BN12" s="144">
        <f>SUMIF('Support-Expense Detail'!$D$62:$D$95,Subsidy!$A12,'Support-Expense Detail'!BS$62:BS$95)</f>
        <v>0</v>
      </c>
      <c r="BO12" s="144">
        <f>SUMIF('Support-Expense Detail'!$D$62:$D$95,Subsidy!$A12,'Support-Expense Detail'!BT$62:BT$95)</f>
        <v>0</v>
      </c>
      <c r="BP12" s="144">
        <f>SUMIF('Support-Expense Detail'!$D$62:$D$95,Subsidy!$A12,'Support-Expense Detail'!BU$62:BU$95)</f>
        <v>0</v>
      </c>
      <c r="BQ12" s="144">
        <f>SUMIF('Support-Expense Detail'!$D$62:$D$95,Subsidy!$A12,'Support-Expense Detail'!BV$62:BV$95)</f>
        <v>0</v>
      </c>
      <c r="BR12" s="144">
        <f>SUMIF('Support-Expense Detail'!$D$62:$D$95,Subsidy!$A12,'Support-Expense Detail'!BW$62:BW$95)</f>
        <v>0</v>
      </c>
      <c r="BS12" s="144">
        <f>SUMIF('Support-Expense Detail'!$D$62:$D$95,Subsidy!$A12,'Support-Expense Detail'!BX$62:BX$95)</f>
        <v>0</v>
      </c>
      <c r="BT12" s="144">
        <f>SUMIF('Support-Expense Detail'!$D$62:$D$95,Subsidy!$A12,'Support-Expense Detail'!BY$62:BY$95)</f>
        <v>0</v>
      </c>
      <c r="BU12" s="144">
        <f>SUMIF('Support-Expense Detail'!$D$62:$D$95,Subsidy!$A12,'Support-Expense Detail'!BZ$62:BZ$95)</f>
        <v>0</v>
      </c>
      <c r="BV12" s="144">
        <f>SUMIF('Support-Expense Detail'!$D$62:$D$95,Subsidy!$A12,'Support-Expense Detail'!CA$62:CA$95)</f>
        <v>0</v>
      </c>
      <c r="BW12" s="144">
        <f>SUMIF('Support-Expense Detail'!$D$62:$D$95,Subsidy!$A12,'Support-Expense Detail'!CB$62:CB$95)</f>
        <v>0</v>
      </c>
      <c r="BX12" s="144">
        <f>SUMIF('Support-Expense Detail'!$D$62:$D$95,Subsidy!$A12,'Support-Expense Detail'!CC$62:CC$95)</f>
        <v>0</v>
      </c>
      <c r="BY12" s="144">
        <f>SUMIF('Support-Expense Detail'!$D$62:$D$95,Subsidy!$A12,'Support-Expense Detail'!CD$62:CD$95)</f>
        <v>0</v>
      </c>
      <c r="BZ12" s="144">
        <f>SUMIF('Support-Expense Detail'!$D$62:$D$95,Subsidy!$A12,'Support-Expense Detail'!CE$62:CE$95)</f>
        <v>0</v>
      </c>
      <c r="CA12" s="144">
        <f>SUMIF('Support-Expense Detail'!$D$62:$D$95,Subsidy!$A12,'Support-Expense Detail'!CF$62:CF$95)</f>
        <v>0</v>
      </c>
      <c r="CB12" s="144">
        <f>SUMIF('Support-Expense Detail'!$D$62:$D$95,Subsidy!$A12,'Support-Expense Detail'!CG$62:CG$95)</f>
        <v>0</v>
      </c>
      <c r="CC12" s="144">
        <f>SUMIF('Support-Expense Detail'!$D$62:$D$95,Subsidy!$A12,'Support-Expense Detail'!CH$62:CH$95)</f>
        <v>0</v>
      </c>
      <c r="CD12" s="144">
        <f>SUMIF('Support-Expense Detail'!$D$62:$D$95,Subsidy!$A12,'Support-Expense Detail'!CI$62:CI$95)</f>
        <v>0</v>
      </c>
      <c r="CE12" s="144">
        <f>SUMIF('Support-Expense Detail'!$D$62:$D$95,Subsidy!$A12,'Support-Expense Detail'!CJ$62:CJ$95)</f>
        <v>0</v>
      </c>
      <c r="CF12" s="144">
        <f>SUMIF('Support-Expense Detail'!$D$62:$D$95,Subsidy!$A12,'Support-Expense Detail'!CK$62:CK$95)</f>
        <v>0</v>
      </c>
      <c r="CG12" s="144">
        <f>SUMIF('Support-Expense Detail'!$D$62:$D$95,Subsidy!$A12,'Support-Expense Detail'!CL$62:CL$95)</f>
        <v>0</v>
      </c>
      <c r="CH12" s="144">
        <f>SUMIF('Support-Expense Detail'!$D$62:$D$95,Subsidy!$A12,'Support-Expense Detail'!CM$62:CM$95)</f>
        <v>0</v>
      </c>
      <c r="CI12" s="144">
        <f>SUMIF('Support-Expense Detail'!$D$62:$D$95,Subsidy!$A12,'Support-Expense Detail'!CN$62:CN$95)</f>
        <v>0</v>
      </c>
      <c r="CJ12" s="144">
        <f>SUMIF('Support-Expense Detail'!$D$62:$D$95,Subsidy!$A12,'Support-Expense Detail'!CO$62:CO$95)</f>
        <v>0</v>
      </c>
      <c r="CK12" s="144">
        <f>SUMIF('Support-Expense Detail'!$D$62:$D$95,Subsidy!$A12,'Support-Expense Detail'!CP$62:CP$95)</f>
        <v>0</v>
      </c>
      <c r="CL12" s="144">
        <f>SUMIF('Support-Expense Detail'!$D$62:$D$95,Subsidy!$A12,'Support-Expense Detail'!CQ$62:CQ$95)</f>
        <v>0</v>
      </c>
      <c r="CM12" s="144">
        <f>SUMIF('Support-Expense Detail'!$D$62:$D$95,Subsidy!$A12,'Support-Expense Detail'!CR$62:CR$95)</f>
        <v>0</v>
      </c>
      <c r="CN12" s="144">
        <f>SUMIF('Support-Expense Detail'!$D$62:$D$95,Subsidy!$A12,'Support-Expense Detail'!CS$62:CS$95)</f>
        <v>0</v>
      </c>
      <c r="CO12" s="144">
        <f>SUMIF('Support-Expense Detail'!$D$62:$D$95,Subsidy!$A12,'Support-Expense Detail'!CT$62:CT$95)</f>
        <v>0</v>
      </c>
      <c r="CP12" s="144">
        <f>SUMIF('Support-Expense Detail'!$D$62:$D$95,Subsidy!$A12,'Support-Expense Detail'!CU$62:CU$95)</f>
        <v>0</v>
      </c>
      <c r="CQ12" s="144">
        <f>SUMIF('Support-Expense Detail'!$D$62:$D$95,Subsidy!$A12,'Support-Expense Detail'!CV$62:CV$95)</f>
        <v>0</v>
      </c>
      <c r="CR12" s="144">
        <f>SUMIF('Support-Expense Detail'!$D$62:$D$95,Subsidy!$A12,'Support-Expense Detail'!CW$62:CW$95)</f>
        <v>0</v>
      </c>
      <c r="CS12" s="144">
        <f>SUMIF('Support-Expense Detail'!$D$62:$D$95,Subsidy!$A12,'Support-Expense Detail'!CX$62:CX$95)</f>
        <v>0</v>
      </c>
      <c r="CT12" s="144">
        <f>SUMIF('Support-Expense Detail'!$D$62:$D$95,Subsidy!$A12,'Support-Expense Detail'!CY$62:CY$95)</f>
        <v>0</v>
      </c>
      <c r="CU12" s="144">
        <f>SUMIF('Support-Expense Detail'!$D$62:$D$95,Subsidy!$A12,'Support-Expense Detail'!CZ$62:CZ$95)</f>
        <v>0</v>
      </c>
      <c r="CV12" s="144">
        <f>SUMIF('Support-Expense Detail'!$D$62:$D$95,Subsidy!$A12,'Support-Expense Detail'!DA$62:DA$95)</f>
        <v>0</v>
      </c>
      <c r="CW12" s="144">
        <f>SUMIF('Support-Expense Detail'!$D$62:$D$95,Subsidy!$A12,'Support-Expense Detail'!DB$62:DB$95)</f>
        <v>0</v>
      </c>
      <c r="CX12" s="144">
        <f>SUMIF('Support-Expense Detail'!$D$62:$D$95,Subsidy!$A12,'Support-Expense Detail'!DC$62:DC$95)</f>
        <v>0</v>
      </c>
      <c r="CY12" s="144">
        <f>SUMIF('Support-Expense Detail'!$D$62:$D$95,Subsidy!$A12,'Support-Expense Detail'!DD$62:DD$95)</f>
        <v>0</v>
      </c>
      <c r="CZ12" s="144">
        <f>SUMIF('Support-Expense Detail'!$D$62:$D$95,Subsidy!$A12,'Support-Expense Detail'!DE$62:DE$95)</f>
        <v>0</v>
      </c>
      <c r="DA12" s="144">
        <f>SUMIF('Support-Expense Detail'!$D$62:$D$95,Subsidy!$A12,'Support-Expense Detail'!DF$62:DF$95)</f>
        <v>0</v>
      </c>
      <c r="DB12" s="144">
        <f>SUMIF('Support-Expense Detail'!$D$62:$D$95,Subsidy!$A12,'Support-Expense Detail'!DG$62:DG$95)</f>
        <v>0</v>
      </c>
      <c r="DC12" s="144">
        <f>SUMIF('Support-Expense Detail'!$D$62:$D$95,Subsidy!$A12,'Support-Expense Detail'!DH$62:DH$95)</f>
        <v>0</v>
      </c>
      <c r="DD12" s="144">
        <f>SUMIF('Support-Expense Detail'!$D$62:$D$95,Subsidy!$A12,'Support-Expense Detail'!DI$62:DI$95)</f>
        <v>0</v>
      </c>
      <c r="DE12" s="144">
        <f>SUMIF('Support-Expense Detail'!$D$62:$D$95,Subsidy!$A12,'Support-Expense Detail'!DJ$62:DJ$95)</f>
        <v>0</v>
      </c>
      <c r="DF12" s="144">
        <f>SUMIF('Support-Expense Detail'!$D$62:$D$95,Subsidy!$A12,'Support-Expense Detail'!DK$62:DK$95)</f>
        <v>0</v>
      </c>
      <c r="DG12" s="144">
        <f>SUMIF('Support-Expense Detail'!$D$62:$D$95,Subsidy!$A12,'Support-Expense Detail'!DL$62:DL$95)</f>
        <v>0</v>
      </c>
      <c r="DH12" s="144">
        <f>SUMIF('Support-Expense Detail'!$D$62:$D$95,Subsidy!$A12,'Support-Expense Detail'!DM$62:DM$95)</f>
        <v>0</v>
      </c>
      <c r="DI12" s="144">
        <f>SUMIF('Support-Expense Detail'!$D$62:$D$95,Subsidy!$A12,'Support-Expense Detail'!DN$62:DN$95)</f>
        <v>0</v>
      </c>
      <c r="DJ12" s="144">
        <f>SUMIF('Support-Expense Detail'!$D$62:$D$95,Subsidy!$A12,'Support-Expense Detail'!DO$62:DO$95)</f>
        <v>0</v>
      </c>
      <c r="DK12" s="144">
        <f>SUMIF('Support-Expense Detail'!$D$62:$D$95,Subsidy!$A12,'Support-Expense Detail'!DP$62:DP$95)</f>
        <v>0</v>
      </c>
      <c r="DL12" s="144">
        <f>SUMIF('Support-Expense Detail'!$D$62:$D$95,Subsidy!$A12,'Support-Expense Detail'!DQ$62:DQ$95)</f>
        <v>0</v>
      </c>
      <c r="DM12" s="144">
        <f>SUMIF('Support-Expense Detail'!$D$62:$D$95,Subsidy!$A12,'Support-Expense Detail'!DR$62:DR$95)</f>
        <v>0</v>
      </c>
      <c r="DN12" s="144">
        <f>SUMIF('Support-Expense Detail'!$D$62:$D$95,Subsidy!$A12,'Support-Expense Detail'!DS$62:DS$95)</f>
        <v>0</v>
      </c>
      <c r="DO12" s="144">
        <f>SUMIF('Support-Expense Detail'!$D$62:$D$95,Subsidy!$A12,'Support-Expense Detail'!DT$62:DT$95)</f>
        <v>0</v>
      </c>
      <c r="DP12" s="144">
        <f>SUMIF('Support-Expense Detail'!$D$62:$D$95,Subsidy!$A12,'Support-Expense Detail'!DU$62:DU$95)</f>
        <v>0</v>
      </c>
      <c r="DQ12" s="144">
        <f>SUMIF('Support-Expense Detail'!$D$62:$D$95,Subsidy!$A12,'Support-Expense Detail'!DV$62:DV$95)</f>
        <v>0</v>
      </c>
      <c r="DR12" s="144">
        <f>SUMIF('Support-Expense Detail'!$D$62:$D$95,Subsidy!$A12,'Support-Expense Detail'!DW$62:DW$95)</f>
        <v>0</v>
      </c>
      <c r="DS12" s="144">
        <f>SUMIF('Support-Expense Detail'!$D$62:$D$95,Subsidy!$A12,'Support-Expense Detail'!DX$62:DX$95)</f>
        <v>0</v>
      </c>
      <c r="DT12" s="144">
        <f>SUMIF('Support-Expense Detail'!$D$62:$D$95,Subsidy!$A12,'Support-Expense Detail'!DY$62:DY$95)</f>
        <v>0</v>
      </c>
      <c r="DU12" s="144">
        <f>SUMIF('Support-Expense Detail'!$D$62:$D$95,Subsidy!$A12,'Support-Expense Detail'!DZ$62:DZ$95)</f>
        <v>0</v>
      </c>
      <c r="DV12" s="144">
        <f>SUMIF('Support-Expense Detail'!$D$62:$D$95,Subsidy!$A12,'Support-Expense Detail'!EA$62:EA$95)</f>
        <v>0</v>
      </c>
      <c r="DW12" s="144">
        <f>SUMIF('Support-Expense Detail'!$D$62:$D$95,Subsidy!$A12,'Support-Expense Detail'!EB$62:EB$95)</f>
        <v>0</v>
      </c>
      <c r="DX12" s="144">
        <f>SUMIF('Support-Expense Detail'!$D$62:$D$95,Subsidy!$A12,'Support-Expense Detail'!EC$62:EC$95)</f>
        <v>0</v>
      </c>
      <c r="DY12" s="144">
        <f>SUMIF('Support-Expense Detail'!$D$62:$D$95,Subsidy!$A12,'Support-Expense Detail'!ED$62:ED$95)</f>
        <v>0</v>
      </c>
      <c r="DZ12" s="144">
        <f>SUMIF('Support-Expense Detail'!$D$62:$D$95,Subsidy!$A12,'Support-Expense Detail'!EE$62:EE$95)</f>
        <v>0</v>
      </c>
      <c r="EA12" s="144">
        <f>SUMIF('Support-Expense Detail'!$D$62:$D$95,Subsidy!$A12,'Support-Expense Detail'!EF$62:EF$95)</f>
        <v>0</v>
      </c>
      <c r="EB12" s="144">
        <f>SUMIF('Support-Expense Detail'!$D$62:$D$95,Subsidy!$A12,'Support-Expense Detail'!EG$62:EG$95)</f>
        <v>0</v>
      </c>
      <c r="EC12" s="144">
        <f>SUMIF('Support-Expense Detail'!$D$62:$D$95,Subsidy!$A12,'Support-Expense Detail'!EH$62:EH$95)</f>
        <v>0</v>
      </c>
      <c r="ED12" s="144">
        <f>SUMIF('Support-Expense Detail'!$D$62:$D$95,Subsidy!$A12,'Support-Expense Detail'!EI$62:EI$95)</f>
        <v>0</v>
      </c>
      <c r="EE12" s="144">
        <f>SUMIF('Support-Expense Detail'!$D$62:$D$95,Subsidy!$A12,'Support-Expense Detail'!EJ$62:EJ$95)</f>
        <v>0</v>
      </c>
      <c r="EF12" s="144">
        <f>SUMIF('Support-Expense Detail'!$D$62:$D$95,Subsidy!$A12,'Support-Expense Detail'!EK$62:EK$95)</f>
        <v>0</v>
      </c>
      <c r="EG12" s="144">
        <f>SUMIF('Support-Expense Detail'!$D$62:$D$95,Subsidy!$A12,'Support-Expense Detail'!EL$62:EL$95)</f>
        <v>0</v>
      </c>
      <c r="EH12" s="144">
        <f>SUMIF('Support-Expense Detail'!$D$62:$D$95,Subsidy!$A12,'Support-Expense Detail'!EM$62:EM$95)</f>
        <v>0</v>
      </c>
      <c r="EI12" s="144">
        <f>SUMIF('Support-Expense Detail'!$D$62:$D$95,Subsidy!$A12,'Support-Expense Detail'!EN$62:EN$95)</f>
        <v>0</v>
      </c>
      <c r="EJ12" s="144">
        <f>SUMIF('Support-Expense Detail'!$D$62:$D$95,Subsidy!$A12,'Support-Expense Detail'!EO$62:EO$95)</f>
        <v>0</v>
      </c>
      <c r="EK12" s="144">
        <f>SUMIF('Support-Expense Detail'!$D$62:$D$95,Subsidy!$A12,'Support-Expense Detail'!EP$62:EP$95)</f>
        <v>0</v>
      </c>
      <c r="EL12" s="144">
        <f>SUMIF('Support-Expense Detail'!$D$62:$D$95,Subsidy!$A12,'Support-Expense Detail'!EQ$62:EQ$95)</f>
        <v>0</v>
      </c>
      <c r="EM12" s="144">
        <f>SUMIF('Support-Expense Detail'!$D$62:$D$95,Subsidy!$A12,'Support-Expense Detail'!ER$62:ER$95)</f>
        <v>0</v>
      </c>
      <c r="EN12" s="149"/>
    </row>
    <row r="13" spans="1:144">
      <c r="A13" s="151" t="str">
        <f>IF('Input- Historical &amp; Rate Info'!$L$7=0,"",'Input- Historical &amp; Rate Info'!$L$7)</f>
        <v/>
      </c>
      <c r="B13" s="338" t="str">
        <f>IF('Input- Historical &amp; Rate Info'!$L$7=0,"",B10)</f>
        <v/>
      </c>
      <c r="C13" s="339">
        <f>IF(A13=0,"",(SUMIF('Support-Expense Detail'!$D$62:$D$95,Subsidy!$A13,'Support-Expense Detail'!$H$62:$H$95)))</f>
        <v>0</v>
      </c>
      <c r="D13" s="144">
        <f>SUMIF('Support-Expense Detail'!$D$62:$D$95,Subsidy!$A13,'Support-Expense Detail'!I$62:I$95)</f>
        <v>0</v>
      </c>
      <c r="E13" s="144">
        <f>SUMIF('Support-Expense Detail'!$D$62:$D$95,Subsidy!$A13,'Support-Expense Detail'!J$62:J$95)</f>
        <v>0</v>
      </c>
      <c r="F13" s="144">
        <f>SUMIF('Support-Expense Detail'!$D$62:$D$95,Subsidy!$A13,'Support-Expense Detail'!K$62:K$95)</f>
        <v>0</v>
      </c>
      <c r="G13" s="144">
        <f>SUMIF('Support-Expense Detail'!$D$62:$D$95,Subsidy!$A13,'Support-Expense Detail'!L$62:L$95)</f>
        <v>0</v>
      </c>
      <c r="H13" s="144">
        <f>SUMIF('Support-Expense Detail'!$D$62:$D$95,Subsidy!$A13,'Support-Expense Detail'!M$62:M$95)</f>
        <v>0</v>
      </c>
      <c r="I13" s="144">
        <f>SUMIF('Support-Expense Detail'!$D$62:$D$95,Subsidy!$A13,'Support-Expense Detail'!N$62:N$95)</f>
        <v>0</v>
      </c>
      <c r="J13" s="144">
        <f>SUMIF('Support-Expense Detail'!$D$62:$D$95,Subsidy!$A13,'Support-Expense Detail'!O$62:O$95)</f>
        <v>0</v>
      </c>
      <c r="K13" s="144">
        <f>SUMIF('Support-Expense Detail'!$D$62:$D$95,Subsidy!$A13,'Support-Expense Detail'!P$62:P$95)</f>
        <v>0</v>
      </c>
      <c r="L13" s="144">
        <f>SUMIF('Support-Expense Detail'!$D$62:$D$95,Subsidy!$A13,'Support-Expense Detail'!Q$62:Q$95)</f>
        <v>0</v>
      </c>
      <c r="M13" s="144">
        <f>SUMIF('Support-Expense Detail'!$D$62:$D$95,Subsidy!$A13,'Support-Expense Detail'!R$62:R$95)</f>
        <v>0</v>
      </c>
      <c r="N13" s="144">
        <f>SUMIF('Support-Expense Detail'!$D$62:$D$95,Subsidy!$A13,'Support-Expense Detail'!S$62:S$95)</f>
        <v>0</v>
      </c>
      <c r="O13" s="144">
        <f>SUMIF('Support-Expense Detail'!$D$62:$D$95,Subsidy!$A13,'Support-Expense Detail'!T$62:T$95)</f>
        <v>0</v>
      </c>
      <c r="P13" s="144">
        <f>SUMIF('Support-Expense Detail'!$D$62:$D$95,Subsidy!$A13,'Support-Expense Detail'!U$62:U$95)</f>
        <v>0</v>
      </c>
      <c r="Q13" s="144">
        <f>SUMIF('Support-Expense Detail'!$D$62:$D$95,Subsidy!$A13,'Support-Expense Detail'!V$62:V$95)</f>
        <v>0</v>
      </c>
      <c r="R13" s="144">
        <f>SUMIF('Support-Expense Detail'!$D$62:$D$95,Subsidy!$A13,'Support-Expense Detail'!W$62:W$95)</f>
        <v>0</v>
      </c>
      <c r="S13" s="144">
        <f>SUMIF('Support-Expense Detail'!$D$62:$D$95,Subsidy!$A13,'Support-Expense Detail'!X$62:X$95)</f>
        <v>0</v>
      </c>
      <c r="T13" s="144">
        <f>SUMIF('Support-Expense Detail'!$D$62:$D$95,Subsidy!$A13,'Support-Expense Detail'!Y$62:Y$95)</f>
        <v>0</v>
      </c>
      <c r="U13" s="144">
        <f>SUMIF('Support-Expense Detail'!$D$62:$D$95,Subsidy!$A13,'Support-Expense Detail'!Z$62:Z$95)</f>
        <v>0</v>
      </c>
      <c r="V13" s="144">
        <f>SUMIF('Support-Expense Detail'!$D$62:$D$95,Subsidy!$A13,'Support-Expense Detail'!AA$62:AA$95)</f>
        <v>0</v>
      </c>
      <c r="W13" s="144">
        <f>SUMIF('Support-Expense Detail'!$D$62:$D$95,Subsidy!$A13,'Support-Expense Detail'!AB$62:AB$95)</f>
        <v>0</v>
      </c>
      <c r="X13" s="144">
        <f>SUMIF('Support-Expense Detail'!$D$62:$D$95,Subsidy!$A13,'Support-Expense Detail'!AC$62:AC$95)</f>
        <v>0</v>
      </c>
      <c r="Y13" s="144">
        <f>SUMIF('Support-Expense Detail'!$D$62:$D$95,Subsidy!$A13,'Support-Expense Detail'!AD$62:AD$95)</f>
        <v>0</v>
      </c>
      <c r="Z13" s="144">
        <f>SUMIF('Support-Expense Detail'!$D$62:$D$95,Subsidy!$A13,'Support-Expense Detail'!AE$62:AE$95)</f>
        <v>0</v>
      </c>
      <c r="AA13" s="144">
        <f>SUMIF('Support-Expense Detail'!$D$62:$D$95,Subsidy!$A13,'Support-Expense Detail'!AF$62:AF$95)</f>
        <v>0</v>
      </c>
      <c r="AB13" s="144">
        <f>SUMIF('Support-Expense Detail'!$D$62:$D$95,Subsidy!$A13,'Support-Expense Detail'!AG$62:AG$95)</f>
        <v>0</v>
      </c>
      <c r="AC13" s="144">
        <f>SUMIF('Support-Expense Detail'!$D$62:$D$95,Subsidy!$A13,'Support-Expense Detail'!AH$62:AH$95)</f>
        <v>0</v>
      </c>
      <c r="AD13" s="144">
        <f>SUMIF('Support-Expense Detail'!$D$62:$D$95,Subsidy!$A13,'Support-Expense Detail'!AI$62:AI$95)</f>
        <v>0</v>
      </c>
      <c r="AE13" s="144">
        <f>SUMIF('Support-Expense Detail'!$D$62:$D$95,Subsidy!$A13,'Support-Expense Detail'!AJ$62:AJ$95)</f>
        <v>0</v>
      </c>
      <c r="AF13" s="144">
        <f>SUMIF('Support-Expense Detail'!$D$62:$D$95,Subsidy!$A13,'Support-Expense Detail'!AK$62:AK$95)</f>
        <v>0</v>
      </c>
      <c r="AG13" s="144">
        <f>SUMIF('Support-Expense Detail'!$D$62:$D$95,Subsidy!$A13,'Support-Expense Detail'!AL$62:AL$95)</f>
        <v>0</v>
      </c>
      <c r="AH13" s="144">
        <f>SUMIF('Support-Expense Detail'!$D$62:$D$95,Subsidy!$A13,'Support-Expense Detail'!AM$62:AM$95)</f>
        <v>0</v>
      </c>
      <c r="AI13" s="144">
        <f>SUMIF('Support-Expense Detail'!$D$62:$D$95,Subsidy!$A13,'Support-Expense Detail'!AN$62:AN$95)</f>
        <v>0</v>
      </c>
      <c r="AJ13" s="144">
        <f>SUMIF('Support-Expense Detail'!$D$62:$D$95,Subsidy!$A13,'Support-Expense Detail'!AO$62:AO$95)</f>
        <v>0</v>
      </c>
      <c r="AK13" s="144">
        <f>SUMIF('Support-Expense Detail'!$D$62:$D$95,Subsidy!$A13,'Support-Expense Detail'!AP$62:AP$95)</f>
        <v>0</v>
      </c>
      <c r="AL13" s="144">
        <f>SUMIF('Support-Expense Detail'!$D$62:$D$95,Subsidy!$A13,'Support-Expense Detail'!AQ$62:AQ$95)</f>
        <v>0</v>
      </c>
      <c r="AM13" s="144">
        <f>SUMIF('Support-Expense Detail'!$D$62:$D$95,Subsidy!$A13,'Support-Expense Detail'!AR$62:AR$95)</f>
        <v>0</v>
      </c>
      <c r="AN13" s="144">
        <f>SUMIF('Support-Expense Detail'!$D$62:$D$95,Subsidy!$A13,'Support-Expense Detail'!AS$62:AS$95)</f>
        <v>0</v>
      </c>
      <c r="AO13" s="144">
        <f>SUMIF('Support-Expense Detail'!$D$62:$D$95,Subsidy!$A13,'Support-Expense Detail'!AT$62:AT$95)</f>
        <v>0</v>
      </c>
      <c r="AP13" s="144">
        <f>SUMIF('Support-Expense Detail'!$D$62:$D$95,Subsidy!$A13,'Support-Expense Detail'!AU$62:AU$95)</f>
        <v>0</v>
      </c>
      <c r="AQ13" s="144">
        <f>SUMIF('Support-Expense Detail'!$D$62:$D$95,Subsidy!$A13,'Support-Expense Detail'!AV$62:AV$95)</f>
        <v>0</v>
      </c>
      <c r="AR13" s="144">
        <f>SUMIF('Support-Expense Detail'!$D$62:$D$95,Subsidy!$A13,'Support-Expense Detail'!AW$62:AW$95)</f>
        <v>0</v>
      </c>
      <c r="AS13" s="144">
        <f>SUMIF('Support-Expense Detail'!$D$62:$D$95,Subsidy!$A13,'Support-Expense Detail'!AX$62:AX$95)</f>
        <v>0</v>
      </c>
      <c r="AT13" s="144">
        <f>SUMIF('Support-Expense Detail'!$D$62:$D$95,Subsidy!$A13,'Support-Expense Detail'!AY$62:AY$95)</f>
        <v>0</v>
      </c>
      <c r="AU13" s="144">
        <f>SUMIF('Support-Expense Detail'!$D$62:$D$95,Subsidy!$A13,'Support-Expense Detail'!AZ$62:AZ$95)</f>
        <v>0</v>
      </c>
      <c r="AV13" s="144">
        <f>SUMIF('Support-Expense Detail'!$D$62:$D$95,Subsidy!$A13,'Support-Expense Detail'!BA$62:BA$95)</f>
        <v>0</v>
      </c>
      <c r="AW13" s="144">
        <f>SUMIF('Support-Expense Detail'!$D$62:$D$95,Subsidy!$A13,'Support-Expense Detail'!BB$62:BB$95)</f>
        <v>0</v>
      </c>
      <c r="AX13" s="144">
        <f>SUMIF('Support-Expense Detail'!$D$62:$D$95,Subsidy!$A13,'Support-Expense Detail'!BC$62:BC$95)</f>
        <v>0</v>
      </c>
      <c r="AY13" s="144">
        <f>SUMIF('Support-Expense Detail'!$D$62:$D$95,Subsidy!$A13,'Support-Expense Detail'!BD$62:BD$95)</f>
        <v>0</v>
      </c>
      <c r="AZ13" s="144">
        <f>SUMIF('Support-Expense Detail'!$D$62:$D$95,Subsidy!$A13,'Support-Expense Detail'!BE$62:BE$95)</f>
        <v>0</v>
      </c>
      <c r="BA13" s="144">
        <f>SUMIF('Support-Expense Detail'!$D$62:$D$95,Subsidy!$A13,'Support-Expense Detail'!BF$62:BF$95)</f>
        <v>0</v>
      </c>
      <c r="BB13" s="144">
        <f>SUMIF('Support-Expense Detail'!$D$62:$D$95,Subsidy!$A13,'Support-Expense Detail'!BG$62:BG$95)</f>
        <v>0</v>
      </c>
      <c r="BC13" s="144">
        <f>SUMIF('Support-Expense Detail'!$D$62:$D$95,Subsidy!$A13,'Support-Expense Detail'!BH$62:BH$95)</f>
        <v>0</v>
      </c>
      <c r="BD13" s="144">
        <f>SUMIF('Support-Expense Detail'!$D$62:$D$95,Subsidy!$A13,'Support-Expense Detail'!BI$62:BI$95)</f>
        <v>0</v>
      </c>
      <c r="BE13" s="144">
        <f>SUMIF('Support-Expense Detail'!$D$62:$D$95,Subsidy!$A13,'Support-Expense Detail'!BJ$62:BJ$95)</f>
        <v>0</v>
      </c>
      <c r="BF13" s="144">
        <f>SUMIF('Support-Expense Detail'!$D$62:$D$95,Subsidy!$A13,'Support-Expense Detail'!BK$62:BK$95)</f>
        <v>0</v>
      </c>
      <c r="BG13" s="144">
        <f>SUMIF('Support-Expense Detail'!$D$62:$D$95,Subsidy!$A13,'Support-Expense Detail'!BL$62:BL$95)</f>
        <v>0</v>
      </c>
      <c r="BH13" s="144">
        <f>SUMIF('Support-Expense Detail'!$D$62:$D$95,Subsidy!$A13,'Support-Expense Detail'!BM$62:BM$95)</f>
        <v>0</v>
      </c>
      <c r="BI13" s="144">
        <f>SUMIF('Support-Expense Detail'!$D$62:$D$95,Subsidy!$A13,'Support-Expense Detail'!BN$62:BN$95)</f>
        <v>0</v>
      </c>
      <c r="BJ13" s="144">
        <f>SUMIF('Support-Expense Detail'!$D$62:$D$95,Subsidy!$A13,'Support-Expense Detail'!BO$62:BO$95)</f>
        <v>0</v>
      </c>
      <c r="BK13" s="144">
        <f>SUMIF('Support-Expense Detail'!$D$62:$D$95,Subsidy!$A13,'Support-Expense Detail'!BP$62:BP$95)</f>
        <v>0</v>
      </c>
      <c r="BL13" s="144">
        <f>SUMIF('Support-Expense Detail'!$D$62:$D$95,Subsidy!$A13,'Support-Expense Detail'!BQ$62:BQ$95)</f>
        <v>0</v>
      </c>
      <c r="BM13" s="144">
        <f>SUMIF('Support-Expense Detail'!$D$62:$D$95,Subsidy!$A13,'Support-Expense Detail'!BR$62:BR$95)</f>
        <v>0</v>
      </c>
      <c r="BN13" s="144">
        <f>SUMIF('Support-Expense Detail'!$D$62:$D$95,Subsidy!$A13,'Support-Expense Detail'!BS$62:BS$95)</f>
        <v>0</v>
      </c>
      <c r="BO13" s="144">
        <f>SUMIF('Support-Expense Detail'!$D$62:$D$95,Subsidy!$A13,'Support-Expense Detail'!BT$62:BT$95)</f>
        <v>0</v>
      </c>
      <c r="BP13" s="144">
        <f>SUMIF('Support-Expense Detail'!$D$62:$D$95,Subsidy!$A13,'Support-Expense Detail'!BU$62:BU$95)</f>
        <v>0</v>
      </c>
      <c r="BQ13" s="144">
        <f>SUMIF('Support-Expense Detail'!$D$62:$D$95,Subsidy!$A13,'Support-Expense Detail'!BV$62:BV$95)</f>
        <v>0</v>
      </c>
      <c r="BR13" s="144">
        <f>SUMIF('Support-Expense Detail'!$D$62:$D$95,Subsidy!$A13,'Support-Expense Detail'!BW$62:BW$95)</f>
        <v>0</v>
      </c>
      <c r="BS13" s="144">
        <f>SUMIF('Support-Expense Detail'!$D$62:$D$95,Subsidy!$A13,'Support-Expense Detail'!BX$62:BX$95)</f>
        <v>0</v>
      </c>
      <c r="BT13" s="144">
        <f>SUMIF('Support-Expense Detail'!$D$62:$D$95,Subsidy!$A13,'Support-Expense Detail'!BY$62:BY$95)</f>
        <v>0</v>
      </c>
      <c r="BU13" s="144">
        <f>SUMIF('Support-Expense Detail'!$D$62:$D$95,Subsidy!$A13,'Support-Expense Detail'!BZ$62:BZ$95)</f>
        <v>0</v>
      </c>
      <c r="BV13" s="144">
        <f>SUMIF('Support-Expense Detail'!$D$62:$D$95,Subsidy!$A13,'Support-Expense Detail'!CA$62:CA$95)</f>
        <v>0</v>
      </c>
      <c r="BW13" s="144">
        <f>SUMIF('Support-Expense Detail'!$D$62:$D$95,Subsidy!$A13,'Support-Expense Detail'!CB$62:CB$95)</f>
        <v>0</v>
      </c>
      <c r="BX13" s="144">
        <f>SUMIF('Support-Expense Detail'!$D$62:$D$95,Subsidy!$A13,'Support-Expense Detail'!CC$62:CC$95)</f>
        <v>0</v>
      </c>
      <c r="BY13" s="144">
        <f>SUMIF('Support-Expense Detail'!$D$62:$D$95,Subsidy!$A13,'Support-Expense Detail'!CD$62:CD$95)</f>
        <v>0</v>
      </c>
      <c r="BZ13" s="144">
        <f>SUMIF('Support-Expense Detail'!$D$62:$D$95,Subsidy!$A13,'Support-Expense Detail'!CE$62:CE$95)</f>
        <v>0</v>
      </c>
      <c r="CA13" s="144">
        <f>SUMIF('Support-Expense Detail'!$D$62:$D$95,Subsidy!$A13,'Support-Expense Detail'!CF$62:CF$95)</f>
        <v>0</v>
      </c>
      <c r="CB13" s="144">
        <f>SUMIF('Support-Expense Detail'!$D$62:$D$95,Subsidy!$A13,'Support-Expense Detail'!CG$62:CG$95)</f>
        <v>0</v>
      </c>
      <c r="CC13" s="144">
        <f>SUMIF('Support-Expense Detail'!$D$62:$D$95,Subsidy!$A13,'Support-Expense Detail'!CH$62:CH$95)</f>
        <v>0</v>
      </c>
      <c r="CD13" s="144">
        <f>SUMIF('Support-Expense Detail'!$D$62:$D$95,Subsidy!$A13,'Support-Expense Detail'!CI$62:CI$95)</f>
        <v>0</v>
      </c>
      <c r="CE13" s="144">
        <f>SUMIF('Support-Expense Detail'!$D$62:$D$95,Subsidy!$A13,'Support-Expense Detail'!CJ$62:CJ$95)</f>
        <v>0</v>
      </c>
      <c r="CF13" s="144">
        <f>SUMIF('Support-Expense Detail'!$D$62:$D$95,Subsidy!$A13,'Support-Expense Detail'!CK$62:CK$95)</f>
        <v>0</v>
      </c>
      <c r="CG13" s="144">
        <f>SUMIF('Support-Expense Detail'!$D$62:$D$95,Subsidy!$A13,'Support-Expense Detail'!CL$62:CL$95)</f>
        <v>0</v>
      </c>
      <c r="CH13" s="144">
        <f>SUMIF('Support-Expense Detail'!$D$62:$D$95,Subsidy!$A13,'Support-Expense Detail'!CM$62:CM$95)</f>
        <v>0</v>
      </c>
      <c r="CI13" s="144">
        <f>SUMIF('Support-Expense Detail'!$D$62:$D$95,Subsidy!$A13,'Support-Expense Detail'!CN$62:CN$95)</f>
        <v>0</v>
      </c>
      <c r="CJ13" s="144">
        <f>SUMIF('Support-Expense Detail'!$D$62:$D$95,Subsidy!$A13,'Support-Expense Detail'!CO$62:CO$95)</f>
        <v>0</v>
      </c>
      <c r="CK13" s="144">
        <f>SUMIF('Support-Expense Detail'!$D$62:$D$95,Subsidy!$A13,'Support-Expense Detail'!CP$62:CP$95)</f>
        <v>0</v>
      </c>
      <c r="CL13" s="144">
        <f>SUMIF('Support-Expense Detail'!$D$62:$D$95,Subsidy!$A13,'Support-Expense Detail'!CQ$62:CQ$95)</f>
        <v>0</v>
      </c>
      <c r="CM13" s="144">
        <f>SUMIF('Support-Expense Detail'!$D$62:$D$95,Subsidy!$A13,'Support-Expense Detail'!CR$62:CR$95)</f>
        <v>0</v>
      </c>
      <c r="CN13" s="144">
        <f>SUMIF('Support-Expense Detail'!$D$62:$D$95,Subsidy!$A13,'Support-Expense Detail'!CS$62:CS$95)</f>
        <v>0</v>
      </c>
      <c r="CO13" s="144">
        <f>SUMIF('Support-Expense Detail'!$D$62:$D$95,Subsidy!$A13,'Support-Expense Detail'!CT$62:CT$95)</f>
        <v>0</v>
      </c>
      <c r="CP13" s="144">
        <f>SUMIF('Support-Expense Detail'!$D$62:$D$95,Subsidy!$A13,'Support-Expense Detail'!CU$62:CU$95)</f>
        <v>0</v>
      </c>
      <c r="CQ13" s="144">
        <f>SUMIF('Support-Expense Detail'!$D$62:$D$95,Subsidy!$A13,'Support-Expense Detail'!CV$62:CV$95)</f>
        <v>0</v>
      </c>
      <c r="CR13" s="144">
        <f>SUMIF('Support-Expense Detail'!$D$62:$D$95,Subsidy!$A13,'Support-Expense Detail'!CW$62:CW$95)</f>
        <v>0</v>
      </c>
      <c r="CS13" s="144">
        <f>SUMIF('Support-Expense Detail'!$D$62:$D$95,Subsidy!$A13,'Support-Expense Detail'!CX$62:CX$95)</f>
        <v>0</v>
      </c>
      <c r="CT13" s="144">
        <f>SUMIF('Support-Expense Detail'!$D$62:$D$95,Subsidy!$A13,'Support-Expense Detail'!CY$62:CY$95)</f>
        <v>0</v>
      </c>
      <c r="CU13" s="144">
        <f>SUMIF('Support-Expense Detail'!$D$62:$D$95,Subsidy!$A13,'Support-Expense Detail'!CZ$62:CZ$95)</f>
        <v>0</v>
      </c>
      <c r="CV13" s="144">
        <f>SUMIF('Support-Expense Detail'!$D$62:$D$95,Subsidy!$A13,'Support-Expense Detail'!DA$62:DA$95)</f>
        <v>0</v>
      </c>
      <c r="CW13" s="144">
        <f>SUMIF('Support-Expense Detail'!$D$62:$D$95,Subsidy!$A13,'Support-Expense Detail'!DB$62:DB$95)</f>
        <v>0</v>
      </c>
      <c r="CX13" s="144">
        <f>SUMIF('Support-Expense Detail'!$D$62:$D$95,Subsidy!$A13,'Support-Expense Detail'!DC$62:DC$95)</f>
        <v>0</v>
      </c>
      <c r="CY13" s="144">
        <f>SUMIF('Support-Expense Detail'!$D$62:$D$95,Subsidy!$A13,'Support-Expense Detail'!DD$62:DD$95)</f>
        <v>0</v>
      </c>
      <c r="CZ13" s="144">
        <f>SUMIF('Support-Expense Detail'!$D$62:$D$95,Subsidy!$A13,'Support-Expense Detail'!DE$62:DE$95)</f>
        <v>0</v>
      </c>
      <c r="DA13" s="144">
        <f>SUMIF('Support-Expense Detail'!$D$62:$D$95,Subsidy!$A13,'Support-Expense Detail'!DF$62:DF$95)</f>
        <v>0</v>
      </c>
      <c r="DB13" s="144">
        <f>SUMIF('Support-Expense Detail'!$D$62:$D$95,Subsidy!$A13,'Support-Expense Detail'!DG$62:DG$95)</f>
        <v>0</v>
      </c>
      <c r="DC13" s="144">
        <f>SUMIF('Support-Expense Detail'!$D$62:$D$95,Subsidy!$A13,'Support-Expense Detail'!DH$62:DH$95)</f>
        <v>0</v>
      </c>
      <c r="DD13" s="144">
        <f>SUMIF('Support-Expense Detail'!$D$62:$D$95,Subsidy!$A13,'Support-Expense Detail'!DI$62:DI$95)</f>
        <v>0</v>
      </c>
      <c r="DE13" s="144">
        <f>SUMIF('Support-Expense Detail'!$D$62:$D$95,Subsidy!$A13,'Support-Expense Detail'!DJ$62:DJ$95)</f>
        <v>0</v>
      </c>
      <c r="DF13" s="144">
        <f>SUMIF('Support-Expense Detail'!$D$62:$D$95,Subsidy!$A13,'Support-Expense Detail'!DK$62:DK$95)</f>
        <v>0</v>
      </c>
      <c r="DG13" s="144">
        <f>SUMIF('Support-Expense Detail'!$D$62:$D$95,Subsidy!$A13,'Support-Expense Detail'!DL$62:DL$95)</f>
        <v>0</v>
      </c>
      <c r="DH13" s="144">
        <f>SUMIF('Support-Expense Detail'!$D$62:$D$95,Subsidy!$A13,'Support-Expense Detail'!DM$62:DM$95)</f>
        <v>0</v>
      </c>
      <c r="DI13" s="144">
        <f>SUMIF('Support-Expense Detail'!$D$62:$D$95,Subsidy!$A13,'Support-Expense Detail'!DN$62:DN$95)</f>
        <v>0</v>
      </c>
      <c r="DJ13" s="144">
        <f>SUMIF('Support-Expense Detail'!$D$62:$D$95,Subsidy!$A13,'Support-Expense Detail'!DO$62:DO$95)</f>
        <v>0</v>
      </c>
      <c r="DK13" s="144">
        <f>SUMIF('Support-Expense Detail'!$D$62:$D$95,Subsidy!$A13,'Support-Expense Detail'!DP$62:DP$95)</f>
        <v>0</v>
      </c>
      <c r="DL13" s="144">
        <f>SUMIF('Support-Expense Detail'!$D$62:$D$95,Subsidy!$A13,'Support-Expense Detail'!DQ$62:DQ$95)</f>
        <v>0</v>
      </c>
      <c r="DM13" s="144">
        <f>SUMIF('Support-Expense Detail'!$D$62:$D$95,Subsidy!$A13,'Support-Expense Detail'!DR$62:DR$95)</f>
        <v>0</v>
      </c>
      <c r="DN13" s="144">
        <f>SUMIF('Support-Expense Detail'!$D$62:$D$95,Subsidy!$A13,'Support-Expense Detail'!DS$62:DS$95)</f>
        <v>0</v>
      </c>
      <c r="DO13" s="144">
        <f>SUMIF('Support-Expense Detail'!$D$62:$D$95,Subsidy!$A13,'Support-Expense Detail'!DT$62:DT$95)</f>
        <v>0</v>
      </c>
      <c r="DP13" s="144">
        <f>SUMIF('Support-Expense Detail'!$D$62:$D$95,Subsidy!$A13,'Support-Expense Detail'!DU$62:DU$95)</f>
        <v>0</v>
      </c>
      <c r="DQ13" s="144">
        <f>SUMIF('Support-Expense Detail'!$D$62:$D$95,Subsidy!$A13,'Support-Expense Detail'!DV$62:DV$95)</f>
        <v>0</v>
      </c>
      <c r="DR13" s="144">
        <f>SUMIF('Support-Expense Detail'!$D$62:$D$95,Subsidy!$A13,'Support-Expense Detail'!DW$62:DW$95)</f>
        <v>0</v>
      </c>
      <c r="DS13" s="144">
        <f>SUMIF('Support-Expense Detail'!$D$62:$D$95,Subsidy!$A13,'Support-Expense Detail'!DX$62:DX$95)</f>
        <v>0</v>
      </c>
      <c r="DT13" s="144">
        <f>SUMIF('Support-Expense Detail'!$D$62:$D$95,Subsidy!$A13,'Support-Expense Detail'!DY$62:DY$95)</f>
        <v>0</v>
      </c>
      <c r="DU13" s="144">
        <f>SUMIF('Support-Expense Detail'!$D$62:$D$95,Subsidy!$A13,'Support-Expense Detail'!DZ$62:DZ$95)</f>
        <v>0</v>
      </c>
      <c r="DV13" s="144">
        <f>SUMIF('Support-Expense Detail'!$D$62:$D$95,Subsidy!$A13,'Support-Expense Detail'!EA$62:EA$95)</f>
        <v>0</v>
      </c>
      <c r="DW13" s="144">
        <f>SUMIF('Support-Expense Detail'!$D$62:$D$95,Subsidy!$A13,'Support-Expense Detail'!EB$62:EB$95)</f>
        <v>0</v>
      </c>
      <c r="DX13" s="144">
        <f>SUMIF('Support-Expense Detail'!$D$62:$D$95,Subsidy!$A13,'Support-Expense Detail'!EC$62:EC$95)</f>
        <v>0</v>
      </c>
      <c r="DY13" s="144">
        <f>SUMIF('Support-Expense Detail'!$D$62:$D$95,Subsidy!$A13,'Support-Expense Detail'!ED$62:ED$95)</f>
        <v>0</v>
      </c>
      <c r="DZ13" s="144">
        <f>SUMIF('Support-Expense Detail'!$D$62:$D$95,Subsidy!$A13,'Support-Expense Detail'!EE$62:EE$95)</f>
        <v>0</v>
      </c>
      <c r="EA13" s="144">
        <f>SUMIF('Support-Expense Detail'!$D$62:$D$95,Subsidy!$A13,'Support-Expense Detail'!EF$62:EF$95)</f>
        <v>0</v>
      </c>
      <c r="EB13" s="144">
        <f>SUMIF('Support-Expense Detail'!$D$62:$D$95,Subsidy!$A13,'Support-Expense Detail'!EG$62:EG$95)</f>
        <v>0</v>
      </c>
      <c r="EC13" s="144">
        <f>SUMIF('Support-Expense Detail'!$D$62:$D$95,Subsidy!$A13,'Support-Expense Detail'!EH$62:EH$95)</f>
        <v>0</v>
      </c>
      <c r="ED13" s="144">
        <f>SUMIF('Support-Expense Detail'!$D$62:$D$95,Subsidy!$A13,'Support-Expense Detail'!EI$62:EI$95)</f>
        <v>0</v>
      </c>
      <c r="EE13" s="144">
        <f>SUMIF('Support-Expense Detail'!$D$62:$D$95,Subsidy!$A13,'Support-Expense Detail'!EJ$62:EJ$95)</f>
        <v>0</v>
      </c>
      <c r="EF13" s="144">
        <f>SUMIF('Support-Expense Detail'!$D$62:$D$95,Subsidy!$A13,'Support-Expense Detail'!EK$62:EK$95)</f>
        <v>0</v>
      </c>
      <c r="EG13" s="144">
        <f>SUMIF('Support-Expense Detail'!$D$62:$D$95,Subsidy!$A13,'Support-Expense Detail'!EL$62:EL$95)</f>
        <v>0</v>
      </c>
      <c r="EH13" s="144">
        <f>SUMIF('Support-Expense Detail'!$D$62:$D$95,Subsidy!$A13,'Support-Expense Detail'!EM$62:EM$95)</f>
        <v>0</v>
      </c>
      <c r="EI13" s="144">
        <f>SUMIF('Support-Expense Detail'!$D$62:$D$95,Subsidy!$A13,'Support-Expense Detail'!EN$62:EN$95)</f>
        <v>0</v>
      </c>
      <c r="EJ13" s="144">
        <f>SUMIF('Support-Expense Detail'!$D$62:$D$95,Subsidy!$A13,'Support-Expense Detail'!EO$62:EO$95)</f>
        <v>0</v>
      </c>
      <c r="EK13" s="144">
        <f>SUMIF('Support-Expense Detail'!$D$62:$D$95,Subsidy!$A13,'Support-Expense Detail'!EP$62:EP$95)</f>
        <v>0</v>
      </c>
      <c r="EL13" s="144">
        <f>SUMIF('Support-Expense Detail'!$D$62:$D$95,Subsidy!$A13,'Support-Expense Detail'!EQ$62:EQ$95)</f>
        <v>0</v>
      </c>
      <c r="EM13" s="144">
        <f>SUMIF('Support-Expense Detail'!$D$62:$D$95,Subsidy!$A13,'Support-Expense Detail'!ER$62:ER$95)</f>
        <v>0</v>
      </c>
      <c r="EN13" s="149"/>
    </row>
    <row r="14" spans="1:144">
      <c r="A14" s="151" t="str">
        <f>IF('Input- Historical &amp; Rate Info'!$M$7=0,"",'Input- Historical &amp; Rate Info'!$M$7)</f>
        <v/>
      </c>
      <c r="B14" s="338" t="str">
        <f>IF('Input- Historical &amp; Rate Info'!$M$7=0,"",B10)</f>
        <v/>
      </c>
      <c r="C14" s="339">
        <f>IF(A14=0,"",(SUMIF('Support-Expense Detail'!$D$62:$D$95,Subsidy!$A14,'Support-Expense Detail'!$H$62:$H$95)))</f>
        <v>0</v>
      </c>
      <c r="D14" s="144">
        <f>SUMIF('Support-Expense Detail'!$D$62:$D$95,Subsidy!$A14,'Support-Expense Detail'!I$62:I$95)</f>
        <v>0</v>
      </c>
      <c r="E14" s="144">
        <f>SUMIF('Support-Expense Detail'!$D$62:$D$95,Subsidy!$A14,'Support-Expense Detail'!J$62:J$95)</f>
        <v>0</v>
      </c>
      <c r="F14" s="144">
        <f>SUMIF('Support-Expense Detail'!$D$62:$D$95,Subsidy!$A14,'Support-Expense Detail'!K$62:K$95)</f>
        <v>0</v>
      </c>
      <c r="G14" s="144">
        <f>SUMIF('Support-Expense Detail'!$D$62:$D$95,Subsidy!$A14,'Support-Expense Detail'!L$62:L$95)</f>
        <v>0</v>
      </c>
      <c r="H14" s="144">
        <f>SUMIF('Support-Expense Detail'!$D$62:$D$95,Subsidy!$A14,'Support-Expense Detail'!M$62:M$95)</f>
        <v>0</v>
      </c>
      <c r="I14" s="144">
        <f>SUMIF('Support-Expense Detail'!$D$62:$D$95,Subsidy!$A14,'Support-Expense Detail'!N$62:N$95)</f>
        <v>0</v>
      </c>
      <c r="J14" s="144">
        <f>SUMIF('Support-Expense Detail'!$D$62:$D$95,Subsidy!$A14,'Support-Expense Detail'!O$62:O$95)</f>
        <v>0</v>
      </c>
      <c r="K14" s="144">
        <f>SUMIF('Support-Expense Detail'!$D$62:$D$95,Subsidy!$A14,'Support-Expense Detail'!P$62:P$95)</f>
        <v>0</v>
      </c>
      <c r="L14" s="144">
        <f>SUMIF('Support-Expense Detail'!$D$62:$D$95,Subsidy!$A14,'Support-Expense Detail'!Q$62:Q$95)</f>
        <v>0</v>
      </c>
      <c r="M14" s="144">
        <f>SUMIF('Support-Expense Detail'!$D$62:$D$95,Subsidy!$A14,'Support-Expense Detail'!R$62:R$95)</f>
        <v>0</v>
      </c>
      <c r="N14" s="144">
        <f>SUMIF('Support-Expense Detail'!$D$62:$D$95,Subsidy!$A14,'Support-Expense Detail'!S$62:S$95)</f>
        <v>0</v>
      </c>
      <c r="O14" s="144">
        <f>SUMIF('Support-Expense Detail'!$D$62:$D$95,Subsidy!$A14,'Support-Expense Detail'!T$62:T$95)</f>
        <v>0</v>
      </c>
      <c r="P14" s="144">
        <f>SUMIF('Support-Expense Detail'!$D$62:$D$95,Subsidy!$A14,'Support-Expense Detail'!U$62:U$95)</f>
        <v>0</v>
      </c>
      <c r="Q14" s="144">
        <f>SUMIF('Support-Expense Detail'!$D$62:$D$95,Subsidy!$A14,'Support-Expense Detail'!V$62:V$95)</f>
        <v>0</v>
      </c>
      <c r="R14" s="144">
        <f>SUMIF('Support-Expense Detail'!$D$62:$D$95,Subsidy!$A14,'Support-Expense Detail'!W$62:W$95)</f>
        <v>0</v>
      </c>
      <c r="S14" s="144">
        <f>SUMIF('Support-Expense Detail'!$D$62:$D$95,Subsidy!$A14,'Support-Expense Detail'!X$62:X$95)</f>
        <v>0</v>
      </c>
      <c r="T14" s="144">
        <f>SUMIF('Support-Expense Detail'!$D$62:$D$95,Subsidy!$A14,'Support-Expense Detail'!Y$62:Y$95)</f>
        <v>0</v>
      </c>
      <c r="U14" s="144">
        <f>SUMIF('Support-Expense Detail'!$D$62:$D$95,Subsidy!$A14,'Support-Expense Detail'!Z$62:Z$95)</f>
        <v>0</v>
      </c>
      <c r="V14" s="144">
        <f>SUMIF('Support-Expense Detail'!$D$62:$D$95,Subsidy!$A14,'Support-Expense Detail'!AA$62:AA$95)</f>
        <v>0</v>
      </c>
      <c r="W14" s="144">
        <f>SUMIF('Support-Expense Detail'!$D$62:$D$95,Subsidy!$A14,'Support-Expense Detail'!AB$62:AB$95)</f>
        <v>0</v>
      </c>
      <c r="X14" s="144">
        <f>SUMIF('Support-Expense Detail'!$D$62:$D$95,Subsidy!$A14,'Support-Expense Detail'!AC$62:AC$95)</f>
        <v>0</v>
      </c>
      <c r="Y14" s="144">
        <f>SUMIF('Support-Expense Detail'!$D$62:$D$95,Subsidy!$A14,'Support-Expense Detail'!AD$62:AD$95)</f>
        <v>0</v>
      </c>
      <c r="Z14" s="144">
        <f>SUMIF('Support-Expense Detail'!$D$62:$D$95,Subsidy!$A14,'Support-Expense Detail'!AE$62:AE$95)</f>
        <v>0</v>
      </c>
      <c r="AA14" s="144">
        <f>SUMIF('Support-Expense Detail'!$D$62:$D$95,Subsidy!$A14,'Support-Expense Detail'!AF$62:AF$95)</f>
        <v>0</v>
      </c>
      <c r="AB14" s="144">
        <f>SUMIF('Support-Expense Detail'!$D$62:$D$95,Subsidy!$A14,'Support-Expense Detail'!AG$62:AG$95)</f>
        <v>0</v>
      </c>
      <c r="AC14" s="144">
        <f>SUMIF('Support-Expense Detail'!$D$62:$D$95,Subsidy!$A14,'Support-Expense Detail'!AH$62:AH$95)</f>
        <v>0</v>
      </c>
      <c r="AD14" s="144">
        <f>SUMIF('Support-Expense Detail'!$D$62:$D$95,Subsidy!$A14,'Support-Expense Detail'!AI$62:AI$95)</f>
        <v>0</v>
      </c>
      <c r="AE14" s="144">
        <f>SUMIF('Support-Expense Detail'!$D$62:$D$95,Subsidy!$A14,'Support-Expense Detail'!AJ$62:AJ$95)</f>
        <v>0</v>
      </c>
      <c r="AF14" s="144">
        <f>SUMIF('Support-Expense Detail'!$D$62:$D$95,Subsidy!$A14,'Support-Expense Detail'!AK$62:AK$95)</f>
        <v>0</v>
      </c>
      <c r="AG14" s="144">
        <f>SUMIF('Support-Expense Detail'!$D$62:$D$95,Subsidy!$A14,'Support-Expense Detail'!AL$62:AL$95)</f>
        <v>0</v>
      </c>
      <c r="AH14" s="144">
        <f>SUMIF('Support-Expense Detail'!$D$62:$D$95,Subsidy!$A14,'Support-Expense Detail'!AM$62:AM$95)</f>
        <v>0</v>
      </c>
      <c r="AI14" s="144">
        <f>SUMIF('Support-Expense Detail'!$D$62:$D$95,Subsidy!$A14,'Support-Expense Detail'!AN$62:AN$95)</f>
        <v>0</v>
      </c>
      <c r="AJ14" s="144">
        <f>SUMIF('Support-Expense Detail'!$D$62:$D$95,Subsidy!$A14,'Support-Expense Detail'!AO$62:AO$95)</f>
        <v>0</v>
      </c>
      <c r="AK14" s="144">
        <f>SUMIF('Support-Expense Detail'!$D$62:$D$95,Subsidy!$A14,'Support-Expense Detail'!AP$62:AP$95)</f>
        <v>0</v>
      </c>
      <c r="AL14" s="144">
        <f>SUMIF('Support-Expense Detail'!$D$62:$D$95,Subsidy!$A14,'Support-Expense Detail'!AQ$62:AQ$95)</f>
        <v>0</v>
      </c>
      <c r="AM14" s="144">
        <f>SUMIF('Support-Expense Detail'!$D$62:$D$95,Subsidy!$A14,'Support-Expense Detail'!AR$62:AR$95)</f>
        <v>0</v>
      </c>
      <c r="AN14" s="144">
        <f>SUMIF('Support-Expense Detail'!$D$62:$D$95,Subsidy!$A14,'Support-Expense Detail'!AS$62:AS$95)</f>
        <v>0</v>
      </c>
      <c r="AO14" s="144">
        <f>SUMIF('Support-Expense Detail'!$D$62:$D$95,Subsidy!$A14,'Support-Expense Detail'!AT$62:AT$95)</f>
        <v>0</v>
      </c>
      <c r="AP14" s="144">
        <f>SUMIF('Support-Expense Detail'!$D$62:$D$95,Subsidy!$A14,'Support-Expense Detail'!AU$62:AU$95)</f>
        <v>0</v>
      </c>
      <c r="AQ14" s="144">
        <f>SUMIF('Support-Expense Detail'!$D$62:$D$95,Subsidy!$A14,'Support-Expense Detail'!AV$62:AV$95)</f>
        <v>0</v>
      </c>
      <c r="AR14" s="144">
        <f>SUMIF('Support-Expense Detail'!$D$62:$D$95,Subsidy!$A14,'Support-Expense Detail'!AW$62:AW$95)</f>
        <v>0</v>
      </c>
      <c r="AS14" s="144">
        <f>SUMIF('Support-Expense Detail'!$D$62:$D$95,Subsidy!$A14,'Support-Expense Detail'!AX$62:AX$95)</f>
        <v>0</v>
      </c>
      <c r="AT14" s="144">
        <f>SUMIF('Support-Expense Detail'!$D$62:$D$95,Subsidy!$A14,'Support-Expense Detail'!AY$62:AY$95)</f>
        <v>0</v>
      </c>
      <c r="AU14" s="144">
        <f>SUMIF('Support-Expense Detail'!$D$62:$D$95,Subsidy!$A14,'Support-Expense Detail'!AZ$62:AZ$95)</f>
        <v>0</v>
      </c>
      <c r="AV14" s="144">
        <f>SUMIF('Support-Expense Detail'!$D$62:$D$95,Subsidy!$A14,'Support-Expense Detail'!BA$62:BA$95)</f>
        <v>0</v>
      </c>
      <c r="AW14" s="144">
        <f>SUMIF('Support-Expense Detail'!$D$62:$D$95,Subsidy!$A14,'Support-Expense Detail'!BB$62:BB$95)</f>
        <v>0</v>
      </c>
      <c r="AX14" s="144">
        <f>SUMIF('Support-Expense Detail'!$D$62:$D$95,Subsidy!$A14,'Support-Expense Detail'!BC$62:BC$95)</f>
        <v>0</v>
      </c>
      <c r="AY14" s="144">
        <f>SUMIF('Support-Expense Detail'!$D$62:$D$95,Subsidy!$A14,'Support-Expense Detail'!BD$62:BD$95)</f>
        <v>0</v>
      </c>
      <c r="AZ14" s="144">
        <f>SUMIF('Support-Expense Detail'!$D$62:$D$95,Subsidy!$A14,'Support-Expense Detail'!BE$62:BE$95)</f>
        <v>0</v>
      </c>
      <c r="BA14" s="144">
        <f>SUMIF('Support-Expense Detail'!$D$62:$D$95,Subsidy!$A14,'Support-Expense Detail'!BF$62:BF$95)</f>
        <v>0</v>
      </c>
      <c r="BB14" s="144">
        <f>SUMIF('Support-Expense Detail'!$D$62:$D$95,Subsidy!$A14,'Support-Expense Detail'!BG$62:BG$95)</f>
        <v>0</v>
      </c>
      <c r="BC14" s="144">
        <f>SUMIF('Support-Expense Detail'!$D$62:$D$95,Subsidy!$A14,'Support-Expense Detail'!BH$62:BH$95)</f>
        <v>0</v>
      </c>
      <c r="BD14" s="144">
        <f>SUMIF('Support-Expense Detail'!$D$62:$D$95,Subsidy!$A14,'Support-Expense Detail'!BI$62:BI$95)</f>
        <v>0</v>
      </c>
      <c r="BE14" s="144">
        <f>SUMIF('Support-Expense Detail'!$D$62:$D$95,Subsidy!$A14,'Support-Expense Detail'!BJ$62:BJ$95)</f>
        <v>0</v>
      </c>
      <c r="BF14" s="144">
        <f>SUMIF('Support-Expense Detail'!$D$62:$D$95,Subsidy!$A14,'Support-Expense Detail'!BK$62:BK$95)</f>
        <v>0</v>
      </c>
      <c r="BG14" s="144">
        <f>SUMIF('Support-Expense Detail'!$D$62:$D$95,Subsidy!$A14,'Support-Expense Detail'!BL$62:BL$95)</f>
        <v>0</v>
      </c>
      <c r="BH14" s="144">
        <f>SUMIF('Support-Expense Detail'!$D$62:$D$95,Subsidy!$A14,'Support-Expense Detail'!BM$62:BM$95)</f>
        <v>0</v>
      </c>
      <c r="BI14" s="144">
        <f>SUMIF('Support-Expense Detail'!$D$62:$D$95,Subsidy!$A14,'Support-Expense Detail'!BN$62:BN$95)</f>
        <v>0</v>
      </c>
      <c r="BJ14" s="144">
        <f>SUMIF('Support-Expense Detail'!$D$62:$D$95,Subsidy!$A14,'Support-Expense Detail'!BO$62:BO$95)</f>
        <v>0</v>
      </c>
      <c r="BK14" s="144">
        <f>SUMIF('Support-Expense Detail'!$D$62:$D$95,Subsidy!$A14,'Support-Expense Detail'!BP$62:BP$95)</f>
        <v>0</v>
      </c>
      <c r="BL14" s="144">
        <f>SUMIF('Support-Expense Detail'!$D$62:$D$95,Subsidy!$A14,'Support-Expense Detail'!BQ$62:BQ$95)</f>
        <v>0</v>
      </c>
      <c r="BM14" s="144">
        <f>SUMIF('Support-Expense Detail'!$D$62:$D$95,Subsidy!$A14,'Support-Expense Detail'!BR$62:BR$95)</f>
        <v>0</v>
      </c>
      <c r="BN14" s="144">
        <f>SUMIF('Support-Expense Detail'!$D$62:$D$95,Subsidy!$A14,'Support-Expense Detail'!BS$62:BS$95)</f>
        <v>0</v>
      </c>
      <c r="BO14" s="144">
        <f>SUMIF('Support-Expense Detail'!$D$62:$D$95,Subsidy!$A14,'Support-Expense Detail'!BT$62:BT$95)</f>
        <v>0</v>
      </c>
      <c r="BP14" s="144">
        <f>SUMIF('Support-Expense Detail'!$D$62:$D$95,Subsidy!$A14,'Support-Expense Detail'!BU$62:BU$95)</f>
        <v>0</v>
      </c>
      <c r="BQ14" s="144">
        <f>SUMIF('Support-Expense Detail'!$D$62:$D$95,Subsidy!$A14,'Support-Expense Detail'!BV$62:BV$95)</f>
        <v>0</v>
      </c>
      <c r="BR14" s="144">
        <f>SUMIF('Support-Expense Detail'!$D$62:$D$95,Subsidy!$A14,'Support-Expense Detail'!BW$62:BW$95)</f>
        <v>0</v>
      </c>
      <c r="BS14" s="144">
        <f>SUMIF('Support-Expense Detail'!$D$62:$D$95,Subsidy!$A14,'Support-Expense Detail'!BX$62:BX$95)</f>
        <v>0</v>
      </c>
      <c r="BT14" s="144">
        <f>SUMIF('Support-Expense Detail'!$D$62:$D$95,Subsidy!$A14,'Support-Expense Detail'!BY$62:BY$95)</f>
        <v>0</v>
      </c>
      <c r="BU14" s="144">
        <f>SUMIF('Support-Expense Detail'!$D$62:$D$95,Subsidy!$A14,'Support-Expense Detail'!BZ$62:BZ$95)</f>
        <v>0</v>
      </c>
      <c r="BV14" s="144">
        <f>SUMIF('Support-Expense Detail'!$D$62:$D$95,Subsidy!$A14,'Support-Expense Detail'!CA$62:CA$95)</f>
        <v>0</v>
      </c>
      <c r="BW14" s="144">
        <f>SUMIF('Support-Expense Detail'!$D$62:$D$95,Subsidy!$A14,'Support-Expense Detail'!CB$62:CB$95)</f>
        <v>0</v>
      </c>
      <c r="BX14" s="144">
        <f>SUMIF('Support-Expense Detail'!$D$62:$D$95,Subsidy!$A14,'Support-Expense Detail'!CC$62:CC$95)</f>
        <v>0</v>
      </c>
      <c r="BY14" s="144">
        <f>SUMIF('Support-Expense Detail'!$D$62:$D$95,Subsidy!$A14,'Support-Expense Detail'!CD$62:CD$95)</f>
        <v>0</v>
      </c>
      <c r="BZ14" s="144">
        <f>SUMIF('Support-Expense Detail'!$D$62:$D$95,Subsidy!$A14,'Support-Expense Detail'!CE$62:CE$95)</f>
        <v>0</v>
      </c>
      <c r="CA14" s="144">
        <f>SUMIF('Support-Expense Detail'!$D$62:$D$95,Subsidy!$A14,'Support-Expense Detail'!CF$62:CF$95)</f>
        <v>0</v>
      </c>
      <c r="CB14" s="144">
        <f>SUMIF('Support-Expense Detail'!$D$62:$D$95,Subsidy!$A14,'Support-Expense Detail'!CG$62:CG$95)</f>
        <v>0</v>
      </c>
      <c r="CC14" s="144">
        <f>SUMIF('Support-Expense Detail'!$D$62:$D$95,Subsidy!$A14,'Support-Expense Detail'!CH$62:CH$95)</f>
        <v>0</v>
      </c>
      <c r="CD14" s="144">
        <f>SUMIF('Support-Expense Detail'!$D$62:$D$95,Subsidy!$A14,'Support-Expense Detail'!CI$62:CI$95)</f>
        <v>0</v>
      </c>
      <c r="CE14" s="144">
        <f>SUMIF('Support-Expense Detail'!$D$62:$D$95,Subsidy!$A14,'Support-Expense Detail'!CJ$62:CJ$95)</f>
        <v>0</v>
      </c>
      <c r="CF14" s="144">
        <f>SUMIF('Support-Expense Detail'!$D$62:$D$95,Subsidy!$A14,'Support-Expense Detail'!CK$62:CK$95)</f>
        <v>0</v>
      </c>
      <c r="CG14" s="144">
        <f>SUMIF('Support-Expense Detail'!$D$62:$D$95,Subsidy!$A14,'Support-Expense Detail'!CL$62:CL$95)</f>
        <v>0</v>
      </c>
      <c r="CH14" s="144">
        <f>SUMIF('Support-Expense Detail'!$D$62:$D$95,Subsidy!$A14,'Support-Expense Detail'!CM$62:CM$95)</f>
        <v>0</v>
      </c>
      <c r="CI14" s="144">
        <f>SUMIF('Support-Expense Detail'!$D$62:$D$95,Subsidy!$A14,'Support-Expense Detail'!CN$62:CN$95)</f>
        <v>0</v>
      </c>
      <c r="CJ14" s="144">
        <f>SUMIF('Support-Expense Detail'!$D$62:$D$95,Subsidy!$A14,'Support-Expense Detail'!CO$62:CO$95)</f>
        <v>0</v>
      </c>
      <c r="CK14" s="144">
        <f>SUMIF('Support-Expense Detail'!$D$62:$D$95,Subsidy!$A14,'Support-Expense Detail'!CP$62:CP$95)</f>
        <v>0</v>
      </c>
      <c r="CL14" s="144">
        <f>SUMIF('Support-Expense Detail'!$D$62:$D$95,Subsidy!$A14,'Support-Expense Detail'!CQ$62:CQ$95)</f>
        <v>0</v>
      </c>
      <c r="CM14" s="144">
        <f>SUMIF('Support-Expense Detail'!$D$62:$D$95,Subsidy!$A14,'Support-Expense Detail'!CR$62:CR$95)</f>
        <v>0</v>
      </c>
      <c r="CN14" s="144">
        <f>SUMIF('Support-Expense Detail'!$D$62:$D$95,Subsidy!$A14,'Support-Expense Detail'!CS$62:CS$95)</f>
        <v>0</v>
      </c>
      <c r="CO14" s="144">
        <f>SUMIF('Support-Expense Detail'!$D$62:$D$95,Subsidy!$A14,'Support-Expense Detail'!CT$62:CT$95)</f>
        <v>0</v>
      </c>
      <c r="CP14" s="144">
        <f>SUMIF('Support-Expense Detail'!$D$62:$D$95,Subsidy!$A14,'Support-Expense Detail'!CU$62:CU$95)</f>
        <v>0</v>
      </c>
      <c r="CQ14" s="144">
        <f>SUMIF('Support-Expense Detail'!$D$62:$D$95,Subsidy!$A14,'Support-Expense Detail'!CV$62:CV$95)</f>
        <v>0</v>
      </c>
      <c r="CR14" s="144">
        <f>SUMIF('Support-Expense Detail'!$D$62:$D$95,Subsidy!$A14,'Support-Expense Detail'!CW$62:CW$95)</f>
        <v>0</v>
      </c>
      <c r="CS14" s="144">
        <f>SUMIF('Support-Expense Detail'!$D$62:$D$95,Subsidy!$A14,'Support-Expense Detail'!CX$62:CX$95)</f>
        <v>0</v>
      </c>
      <c r="CT14" s="144">
        <f>SUMIF('Support-Expense Detail'!$D$62:$D$95,Subsidy!$A14,'Support-Expense Detail'!CY$62:CY$95)</f>
        <v>0</v>
      </c>
      <c r="CU14" s="144">
        <f>SUMIF('Support-Expense Detail'!$D$62:$D$95,Subsidy!$A14,'Support-Expense Detail'!CZ$62:CZ$95)</f>
        <v>0</v>
      </c>
      <c r="CV14" s="144">
        <f>SUMIF('Support-Expense Detail'!$D$62:$D$95,Subsidy!$A14,'Support-Expense Detail'!DA$62:DA$95)</f>
        <v>0</v>
      </c>
      <c r="CW14" s="144">
        <f>SUMIF('Support-Expense Detail'!$D$62:$D$95,Subsidy!$A14,'Support-Expense Detail'!DB$62:DB$95)</f>
        <v>0</v>
      </c>
      <c r="CX14" s="144">
        <f>SUMIF('Support-Expense Detail'!$D$62:$D$95,Subsidy!$A14,'Support-Expense Detail'!DC$62:DC$95)</f>
        <v>0</v>
      </c>
      <c r="CY14" s="144">
        <f>SUMIF('Support-Expense Detail'!$D$62:$D$95,Subsidy!$A14,'Support-Expense Detail'!DD$62:DD$95)</f>
        <v>0</v>
      </c>
      <c r="CZ14" s="144">
        <f>SUMIF('Support-Expense Detail'!$D$62:$D$95,Subsidy!$A14,'Support-Expense Detail'!DE$62:DE$95)</f>
        <v>0</v>
      </c>
      <c r="DA14" s="144">
        <f>SUMIF('Support-Expense Detail'!$D$62:$D$95,Subsidy!$A14,'Support-Expense Detail'!DF$62:DF$95)</f>
        <v>0</v>
      </c>
      <c r="DB14" s="144">
        <f>SUMIF('Support-Expense Detail'!$D$62:$D$95,Subsidy!$A14,'Support-Expense Detail'!DG$62:DG$95)</f>
        <v>0</v>
      </c>
      <c r="DC14" s="144">
        <f>SUMIF('Support-Expense Detail'!$D$62:$D$95,Subsidy!$A14,'Support-Expense Detail'!DH$62:DH$95)</f>
        <v>0</v>
      </c>
      <c r="DD14" s="144">
        <f>SUMIF('Support-Expense Detail'!$D$62:$D$95,Subsidy!$A14,'Support-Expense Detail'!DI$62:DI$95)</f>
        <v>0</v>
      </c>
      <c r="DE14" s="144">
        <f>SUMIF('Support-Expense Detail'!$D$62:$D$95,Subsidy!$A14,'Support-Expense Detail'!DJ$62:DJ$95)</f>
        <v>0</v>
      </c>
      <c r="DF14" s="144">
        <f>SUMIF('Support-Expense Detail'!$D$62:$D$95,Subsidy!$A14,'Support-Expense Detail'!DK$62:DK$95)</f>
        <v>0</v>
      </c>
      <c r="DG14" s="144">
        <f>SUMIF('Support-Expense Detail'!$D$62:$D$95,Subsidy!$A14,'Support-Expense Detail'!DL$62:DL$95)</f>
        <v>0</v>
      </c>
      <c r="DH14" s="144">
        <f>SUMIF('Support-Expense Detail'!$D$62:$D$95,Subsidy!$A14,'Support-Expense Detail'!DM$62:DM$95)</f>
        <v>0</v>
      </c>
      <c r="DI14" s="144">
        <f>SUMIF('Support-Expense Detail'!$D$62:$D$95,Subsidy!$A14,'Support-Expense Detail'!DN$62:DN$95)</f>
        <v>0</v>
      </c>
      <c r="DJ14" s="144">
        <f>SUMIF('Support-Expense Detail'!$D$62:$D$95,Subsidy!$A14,'Support-Expense Detail'!DO$62:DO$95)</f>
        <v>0</v>
      </c>
      <c r="DK14" s="144">
        <f>SUMIF('Support-Expense Detail'!$D$62:$D$95,Subsidy!$A14,'Support-Expense Detail'!DP$62:DP$95)</f>
        <v>0</v>
      </c>
      <c r="DL14" s="144">
        <f>SUMIF('Support-Expense Detail'!$D$62:$D$95,Subsidy!$A14,'Support-Expense Detail'!DQ$62:DQ$95)</f>
        <v>0</v>
      </c>
      <c r="DM14" s="144">
        <f>SUMIF('Support-Expense Detail'!$D$62:$D$95,Subsidy!$A14,'Support-Expense Detail'!DR$62:DR$95)</f>
        <v>0</v>
      </c>
      <c r="DN14" s="144">
        <f>SUMIF('Support-Expense Detail'!$D$62:$D$95,Subsidy!$A14,'Support-Expense Detail'!DS$62:DS$95)</f>
        <v>0</v>
      </c>
      <c r="DO14" s="144">
        <f>SUMIF('Support-Expense Detail'!$D$62:$D$95,Subsidy!$A14,'Support-Expense Detail'!DT$62:DT$95)</f>
        <v>0</v>
      </c>
      <c r="DP14" s="144">
        <f>SUMIF('Support-Expense Detail'!$D$62:$D$95,Subsidy!$A14,'Support-Expense Detail'!DU$62:DU$95)</f>
        <v>0</v>
      </c>
      <c r="DQ14" s="144">
        <f>SUMIF('Support-Expense Detail'!$D$62:$D$95,Subsidy!$A14,'Support-Expense Detail'!DV$62:DV$95)</f>
        <v>0</v>
      </c>
      <c r="DR14" s="144">
        <f>SUMIF('Support-Expense Detail'!$D$62:$D$95,Subsidy!$A14,'Support-Expense Detail'!DW$62:DW$95)</f>
        <v>0</v>
      </c>
      <c r="DS14" s="144">
        <f>SUMIF('Support-Expense Detail'!$D$62:$D$95,Subsidy!$A14,'Support-Expense Detail'!DX$62:DX$95)</f>
        <v>0</v>
      </c>
      <c r="DT14" s="144">
        <f>SUMIF('Support-Expense Detail'!$D$62:$D$95,Subsidy!$A14,'Support-Expense Detail'!DY$62:DY$95)</f>
        <v>0</v>
      </c>
      <c r="DU14" s="144">
        <f>SUMIF('Support-Expense Detail'!$D$62:$D$95,Subsidy!$A14,'Support-Expense Detail'!DZ$62:DZ$95)</f>
        <v>0</v>
      </c>
      <c r="DV14" s="144">
        <f>SUMIF('Support-Expense Detail'!$D$62:$D$95,Subsidy!$A14,'Support-Expense Detail'!EA$62:EA$95)</f>
        <v>0</v>
      </c>
      <c r="DW14" s="144">
        <f>SUMIF('Support-Expense Detail'!$D$62:$D$95,Subsidy!$A14,'Support-Expense Detail'!EB$62:EB$95)</f>
        <v>0</v>
      </c>
      <c r="DX14" s="144">
        <f>SUMIF('Support-Expense Detail'!$D$62:$D$95,Subsidy!$A14,'Support-Expense Detail'!EC$62:EC$95)</f>
        <v>0</v>
      </c>
      <c r="DY14" s="144">
        <f>SUMIF('Support-Expense Detail'!$D$62:$D$95,Subsidy!$A14,'Support-Expense Detail'!ED$62:ED$95)</f>
        <v>0</v>
      </c>
      <c r="DZ14" s="144">
        <f>SUMIF('Support-Expense Detail'!$D$62:$D$95,Subsidy!$A14,'Support-Expense Detail'!EE$62:EE$95)</f>
        <v>0</v>
      </c>
      <c r="EA14" s="144">
        <f>SUMIF('Support-Expense Detail'!$D$62:$D$95,Subsidy!$A14,'Support-Expense Detail'!EF$62:EF$95)</f>
        <v>0</v>
      </c>
      <c r="EB14" s="144">
        <f>SUMIF('Support-Expense Detail'!$D$62:$D$95,Subsidy!$A14,'Support-Expense Detail'!EG$62:EG$95)</f>
        <v>0</v>
      </c>
      <c r="EC14" s="144">
        <f>SUMIF('Support-Expense Detail'!$D$62:$D$95,Subsidy!$A14,'Support-Expense Detail'!EH$62:EH$95)</f>
        <v>0</v>
      </c>
      <c r="ED14" s="144">
        <f>SUMIF('Support-Expense Detail'!$D$62:$D$95,Subsidy!$A14,'Support-Expense Detail'!EI$62:EI$95)</f>
        <v>0</v>
      </c>
      <c r="EE14" s="144">
        <f>SUMIF('Support-Expense Detail'!$D$62:$D$95,Subsidy!$A14,'Support-Expense Detail'!EJ$62:EJ$95)</f>
        <v>0</v>
      </c>
      <c r="EF14" s="144">
        <f>SUMIF('Support-Expense Detail'!$D$62:$D$95,Subsidy!$A14,'Support-Expense Detail'!EK$62:EK$95)</f>
        <v>0</v>
      </c>
      <c r="EG14" s="144">
        <f>SUMIF('Support-Expense Detail'!$D$62:$D$95,Subsidy!$A14,'Support-Expense Detail'!EL$62:EL$95)</f>
        <v>0</v>
      </c>
      <c r="EH14" s="144">
        <f>SUMIF('Support-Expense Detail'!$D$62:$D$95,Subsidy!$A14,'Support-Expense Detail'!EM$62:EM$95)</f>
        <v>0</v>
      </c>
      <c r="EI14" s="144">
        <f>SUMIF('Support-Expense Detail'!$D$62:$D$95,Subsidy!$A14,'Support-Expense Detail'!EN$62:EN$95)</f>
        <v>0</v>
      </c>
      <c r="EJ14" s="144">
        <f>SUMIF('Support-Expense Detail'!$D$62:$D$95,Subsidy!$A14,'Support-Expense Detail'!EO$62:EO$95)</f>
        <v>0</v>
      </c>
      <c r="EK14" s="144">
        <f>SUMIF('Support-Expense Detail'!$D$62:$D$95,Subsidy!$A14,'Support-Expense Detail'!EP$62:EP$95)</f>
        <v>0</v>
      </c>
      <c r="EL14" s="144">
        <f>SUMIF('Support-Expense Detail'!$D$62:$D$95,Subsidy!$A14,'Support-Expense Detail'!EQ$62:EQ$95)</f>
        <v>0</v>
      </c>
      <c r="EM14" s="144">
        <f>SUMIF('Support-Expense Detail'!$D$62:$D$95,Subsidy!$A14,'Support-Expense Detail'!ER$62:ER$95)</f>
        <v>0</v>
      </c>
      <c r="EN14" s="149"/>
    </row>
    <row r="15" spans="1:144">
      <c r="A15" s="151" t="str">
        <f>IF('Input- Historical &amp; Rate Info'!$N$7=0,"",'Input- Historical &amp; Rate Info'!$N$7)</f>
        <v/>
      </c>
      <c r="B15" s="338" t="str">
        <f>IF('Input- Historical &amp; Rate Info'!$N$7=0,"",B10)</f>
        <v/>
      </c>
      <c r="C15" s="339">
        <f>IF(A15=0,"",(SUMIF('Support-Expense Detail'!$D$62:$D$95,Subsidy!$A15,'Support-Expense Detail'!$H$62:$H$95)))</f>
        <v>0</v>
      </c>
      <c r="D15" s="144">
        <f>SUMIF('Support-Expense Detail'!$D$62:$D$95,Subsidy!$A15,'Support-Expense Detail'!I$62:I$95)</f>
        <v>0</v>
      </c>
      <c r="E15" s="144">
        <f>SUMIF('Support-Expense Detail'!$D$62:$D$95,Subsidy!$A15,'Support-Expense Detail'!J$62:J$95)</f>
        <v>0</v>
      </c>
      <c r="F15" s="144">
        <f>SUMIF('Support-Expense Detail'!$D$62:$D$95,Subsidy!$A15,'Support-Expense Detail'!K$62:K$95)</f>
        <v>0</v>
      </c>
      <c r="G15" s="144">
        <f>SUMIF('Support-Expense Detail'!$D$62:$D$95,Subsidy!$A15,'Support-Expense Detail'!L$62:L$95)</f>
        <v>0</v>
      </c>
      <c r="H15" s="144">
        <f>SUMIF('Support-Expense Detail'!$D$62:$D$95,Subsidy!$A15,'Support-Expense Detail'!M$62:M$95)</f>
        <v>0</v>
      </c>
      <c r="I15" s="144">
        <f>SUMIF('Support-Expense Detail'!$D$62:$D$95,Subsidy!$A15,'Support-Expense Detail'!N$62:N$95)</f>
        <v>0</v>
      </c>
      <c r="J15" s="144">
        <f>SUMIF('Support-Expense Detail'!$D$62:$D$95,Subsidy!$A15,'Support-Expense Detail'!O$62:O$95)</f>
        <v>0</v>
      </c>
      <c r="K15" s="144">
        <f>SUMIF('Support-Expense Detail'!$D$62:$D$95,Subsidy!$A15,'Support-Expense Detail'!P$62:P$95)</f>
        <v>0</v>
      </c>
      <c r="L15" s="144">
        <f>SUMIF('Support-Expense Detail'!$D$62:$D$95,Subsidy!$A15,'Support-Expense Detail'!Q$62:Q$95)</f>
        <v>0</v>
      </c>
      <c r="M15" s="144">
        <f>SUMIF('Support-Expense Detail'!$D$62:$D$95,Subsidy!$A15,'Support-Expense Detail'!R$62:R$95)</f>
        <v>0</v>
      </c>
      <c r="N15" s="144">
        <f>SUMIF('Support-Expense Detail'!$D$62:$D$95,Subsidy!$A15,'Support-Expense Detail'!S$62:S$95)</f>
        <v>0</v>
      </c>
      <c r="O15" s="144">
        <f>SUMIF('Support-Expense Detail'!$D$62:$D$95,Subsidy!$A15,'Support-Expense Detail'!T$62:T$95)</f>
        <v>0</v>
      </c>
      <c r="P15" s="144">
        <f>SUMIF('Support-Expense Detail'!$D$62:$D$95,Subsidy!$A15,'Support-Expense Detail'!U$62:U$95)</f>
        <v>0</v>
      </c>
      <c r="Q15" s="144">
        <f>SUMIF('Support-Expense Detail'!$D$62:$D$95,Subsidy!$A15,'Support-Expense Detail'!V$62:V$95)</f>
        <v>0</v>
      </c>
      <c r="R15" s="144">
        <f>SUMIF('Support-Expense Detail'!$D$62:$D$95,Subsidy!$A15,'Support-Expense Detail'!W$62:W$95)</f>
        <v>0</v>
      </c>
      <c r="S15" s="144">
        <f>SUMIF('Support-Expense Detail'!$D$62:$D$95,Subsidy!$A15,'Support-Expense Detail'!X$62:X$95)</f>
        <v>0</v>
      </c>
      <c r="T15" s="144">
        <f>SUMIF('Support-Expense Detail'!$D$62:$D$95,Subsidy!$A15,'Support-Expense Detail'!Y$62:Y$95)</f>
        <v>0</v>
      </c>
      <c r="U15" s="144">
        <f>SUMIF('Support-Expense Detail'!$D$62:$D$95,Subsidy!$A15,'Support-Expense Detail'!Z$62:Z$95)</f>
        <v>0</v>
      </c>
      <c r="V15" s="144">
        <f>SUMIF('Support-Expense Detail'!$D$62:$D$95,Subsidy!$A15,'Support-Expense Detail'!AA$62:AA$95)</f>
        <v>0</v>
      </c>
      <c r="W15" s="144">
        <f>SUMIF('Support-Expense Detail'!$D$62:$D$95,Subsidy!$A15,'Support-Expense Detail'!AB$62:AB$95)</f>
        <v>0</v>
      </c>
      <c r="X15" s="144">
        <f>SUMIF('Support-Expense Detail'!$D$62:$D$95,Subsidy!$A15,'Support-Expense Detail'!AC$62:AC$95)</f>
        <v>0</v>
      </c>
      <c r="Y15" s="144">
        <f>SUMIF('Support-Expense Detail'!$D$62:$D$95,Subsidy!$A15,'Support-Expense Detail'!AD$62:AD$95)</f>
        <v>0</v>
      </c>
      <c r="Z15" s="144">
        <f>SUMIF('Support-Expense Detail'!$D$62:$D$95,Subsidy!$A15,'Support-Expense Detail'!AE$62:AE$95)</f>
        <v>0</v>
      </c>
      <c r="AA15" s="144">
        <f>SUMIF('Support-Expense Detail'!$D$62:$D$95,Subsidy!$A15,'Support-Expense Detail'!AF$62:AF$95)</f>
        <v>0</v>
      </c>
      <c r="AB15" s="144">
        <f>SUMIF('Support-Expense Detail'!$D$62:$D$95,Subsidy!$A15,'Support-Expense Detail'!AG$62:AG$95)</f>
        <v>0</v>
      </c>
      <c r="AC15" s="144">
        <f>SUMIF('Support-Expense Detail'!$D$62:$D$95,Subsidy!$A15,'Support-Expense Detail'!AH$62:AH$95)</f>
        <v>0</v>
      </c>
      <c r="AD15" s="144">
        <f>SUMIF('Support-Expense Detail'!$D$62:$D$95,Subsidy!$A15,'Support-Expense Detail'!AI$62:AI$95)</f>
        <v>0</v>
      </c>
      <c r="AE15" s="144">
        <f>SUMIF('Support-Expense Detail'!$D$62:$D$95,Subsidy!$A15,'Support-Expense Detail'!AJ$62:AJ$95)</f>
        <v>0</v>
      </c>
      <c r="AF15" s="144">
        <f>SUMIF('Support-Expense Detail'!$D$62:$D$95,Subsidy!$A15,'Support-Expense Detail'!AK$62:AK$95)</f>
        <v>0</v>
      </c>
      <c r="AG15" s="144">
        <f>SUMIF('Support-Expense Detail'!$D$62:$D$95,Subsidy!$A15,'Support-Expense Detail'!AL$62:AL$95)</f>
        <v>0</v>
      </c>
      <c r="AH15" s="144">
        <f>SUMIF('Support-Expense Detail'!$D$62:$D$95,Subsidy!$A15,'Support-Expense Detail'!AM$62:AM$95)</f>
        <v>0</v>
      </c>
      <c r="AI15" s="144">
        <f>SUMIF('Support-Expense Detail'!$D$62:$D$95,Subsidy!$A15,'Support-Expense Detail'!AN$62:AN$95)</f>
        <v>0</v>
      </c>
      <c r="AJ15" s="144">
        <f>SUMIF('Support-Expense Detail'!$D$62:$D$95,Subsidy!$A15,'Support-Expense Detail'!AO$62:AO$95)</f>
        <v>0</v>
      </c>
      <c r="AK15" s="144">
        <f>SUMIF('Support-Expense Detail'!$D$62:$D$95,Subsidy!$A15,'Support-Expense Detail'!AP$62:AP$95)</f>
        <v>0</v>
      </c>
      <c r="AL15" s="144">
        <f>SUMIF('Support-Expense Detail'!$D$62:$D$95,Subsidy!$A15,'Support-Expense Detail'!AQ$62:AQ$95)</f>
        <v>0</v>
      </c>
      <c r="AM15" s="144">
        <f>SUMIF('Support-Expense Detail'!$D$62:$D$95,Subsidy!$A15,'Support-Expense Detail'!AR$62:AR$95)</f>
        <v>0</v>
      </c>
      <c r="AN15" s="144">
        <f>SUMIF('Support-Expense Detail'!$D$62:$D$95,Subsidy!$A15,'Support-Expense Detail'!AS$62:AS$95)</f>
        <v>0</v>
      </c>
      <c r="AO15" s="144">
        <f>SUMIF('Support-Expense Detail'!$D$62:$D$95,Subsidy!$A15,'Support-Expense Detail'!AT$62:AT$95)</f>
        <v>0</v>
      </c>
      <c r="AP15" s="144">
        <f>SUMIF('Support-Expense Detail'!$D$62:$D$95,Subsidy!$A15,'Support-Expense Detail'!AU$62:AU$95)</f>
        <v>0</v>
      </c>
      <c r="AQ15" s="144">
        <f>SUMIF('Support-Expense Detail'!$D$62:$D$95,Subsidy!$A15,'Support-Expense Detail'!AV$62:AV$95)</f>
        <v>0</v>
      </c>
      <c r="AR15" s="144">
        <f>SUMIF('Support-Expense Detail'!$D$62:$D$95,Subsidy!$A15,'Support-Expense Detail'!AW$62:AW$95)</f>
        <v>0</v>
      </c>
      <c r="AS15" s="144">
        <f>SUMIF('Support-Expense Detail'!$D$62:$D$95,Subsidy!$A15,'Support-Expense Detail'!AX$62:AX$95)</f>
        <v>0</v>
      </c>
      <c r="AT15" s="144">
        <f>SUMIF('Support-Expense Detail'!$D$62:$D$95,Subsidy!$A15,'Support-Expense Detail'!AY$62:AY$95)</f>
        <v>0</v>
      </c>
      <c r="AU15" s="144">
        <f>SUMIF('Support-Expense Detail'!$D$62:$D$95,Subsidy!$A15,'Support-Expense Detail'!AZ$62:AZ$95)</f>
        <v>0</v>
      </c>
      <c r="AV15" s="144">
        <f>SUMIF('Support-Expense Detail'!$D$62:$D$95,Subsidy!$A15,'Support-Expense Detail'!BA$62:BA$95)</f>
        <v>0</v>
      </c>
      <c r="AW15" s="144">
        <f>SUMIF('Support-Expense Detail'!$D$62:$D$95,Subsidy!$A15,'Support-Expense Detail'!BB$62:BB$95)</f>
        <v>0</v>
      </c>
      <c r="AX15" s="144">
        <f>SUMIF('Support-Expense Detail'!$D$62:$D$95,Subsidy!$A15,'Support-Expense Detail'!BC$62:BC$95)</f>
        <v>0</v>
      </c>
      <c r="AY15" s="144">
        <f>SUMIF('Support-Expense Detail'!$D$62:$D$95,Subsidy!$A15,'Support-Expense Detail'!BD$62:BD$95)</f>
        <v>0</v>
      </c>
      <c r="AZ15" s="144">
        <f>SUMIF('Support-Expense Detail'!$D$62:$D$95,Subsidy!$A15,'Support-Expense Detail'!BE$62:BE$95)</f>
        <v>0</v>
      </c>
      <c r="BA15" s="144">
        <f>SUMIF('Support-Expense Detail'!$D$62:$D$95,Subsidy!$A15,'Support-Expense Detail'!BF$62:BF$95)</f>
        <v>0</v>
      </c>
      <c r="BB15" s="144">
        <f>SUMIF('Support-Expense Detail'!$D$62:$D$95,Subsidy!$A15,'Support-Expense Detail'!BG$62:BG$95)</f>
        <v>0</v>
      </c>
      <c r="BC15" s="144">
        <f>SUMIF('Support-Expense Detail'!$D$62:$D$95,Subsidy!$A15,'Support-Expense Detail'!BH$62:BH$95)</f>
        <v>0</v>
      </c>
      <c r="BD15" s="144">
        <f>SUMIF('Support-Expense Detail'!$D$62:$D$95,Subsidy!$A15,'Support-Expense Detail'!BI$62:BI$95)</f>
        <v>0</v>
      </c>
      <c r="BE15" s="144">
        <f>SUMIF('Support-Expense Detail'!$D$62:$D$95,Subsidy!$A15,'Support-Expense Detail'!BJ$62:BJ$95)</f>
        <v>0</v>
      </c>
      <c r="BF15" s="144">
        <f>SUMIF('Support-Expense Detail'!$D$62:$D$95,Subsidy!$A15,'Support-Expense Detail'!BK$62:BK$95)</f>
        <v>0</v>
      </c>
      <c r="BG15" s="144">
        <f>SUMIF('Support-Expense Detail'!$D$62:$D$95,Subsidy!$A15,'Support-Expense Detail'!BL$62:BL$95)</f>
        <v>0</v>
      </c>
      <c r="BH15" s="144">
        <f>SUMIF('Support-Expense Detail'!$D$62:$D$95,Subsidy!$A15,'Support-Expense Detail'!BM$62:BM$95)</f>
        <v>0</v>
      </c>
      <c r="BI15" s="144">
        <f>SUMIF('Support-Expense Detail'!$D$62:$D$95,Subsidy!$A15,'Support-Expense Detail'!BN$62:BN$95)</f>
        <v>0</v>
      </c>
      <c r="BJ15" s="144">
        <f>SUMIF('Support-Expense Detail'!$D$62:$D$95,Subsidy!$A15,'Support-Expense Detail'!BO$62:BO$95)</f>
        <v>0</v>
      </c>
      <c r="BK15" s="144">
        <f>SUMIF('Support-Expense Detail'!$D$62:$D$95,Subsidy!$A15,'Support-Expense Detail'!BP$62:BP$95)</f>
        <v>0</v>
      </c>
      <c r="BL15" s="144">
        <f>SUMIF('Support-Expense Detail'!$D$62:$D$95,Subsidy!$A15,'Support-Expense Detail'!BQ$62:BQ$95)</f>
        <v>0</v>
      </c>
      <c r="BM15" s="144">
        <f>SUMIF('Support-Expense Detail'!$D$62:$D$95,Subsidy!$A15,'Support-Expense Detail'!BR$62:BR$95)</f>
        <v>0</v>
      </c>
      <c r="BN15" s="144">
        <f>SUMIF('Support-Expense Detail'!$D$62:$D$95,Subsidy!$A15,'Support-Expense Detail'!BS$62:BS$95)</f>
        <v>0</v>
      </c>
      <c r="BO15" s="144">
        <f>SUMIF('Support-Expense Detail'!$D$62:$D$95,Subsidy!$A15,'Support-Expense Detail'!BT$62:BT$95)</f>
        <v>0</v>
      </c>
      <c r="BP15" s="144">
        <f>SUMIF('Support-Expense Detail'!$D$62:$D$95,Subsidy!$A15,'Support-Expense Detail'!BU$62:BU$95)</f>
        <v>0</v>
      </c>
      <c r="BQ15" s="144">
        <f>SUMIF('Support-Expense Detail'!$D$62:$D$95,Subsidy!$A15,'Support-Expense Detail'!BV$62:BV$95)</f>
        <v>0</v>
      </c>
      <c r="BR15" s="144">
        <f>SUMIF('Support-Expense Detail'!$D$62:$D$95,Subsidy!$A15,'Support-Expense Detail'!BW$62:BW$95)</f>
        <v>0</v>
      </c>
      <c r="BS15" s="144">
        <f>SUMIF('Support-Expense Detail'!$D$62:$D$95,Subsidy!$A15,'Support-Expense Detail'!BX$62:BX$95)</f>
        <v>0</v>
      </c>
      <c r="BT15" s="144">
        <f>SUMIF('Support-Expense Detail'!$D$62:$D$95,Subsidy!$A15,'Support-Expense Detail'!BY$62:BY$95)</f>
        <v>0</v>
      </c>
      <c r="BU15" s="144">
        <f>SUMIF('Support-Expense Detail'!$D$62:$D$95,Subsidy!$A15,'Support-Expense Detail'!BZ$62:BZ$95)</f>
        <v>0</v>
      </c>
      <c r="BV15" s="144">
        <f>SUMIF('Support-Expense Detail'!$D$62:$D$95,Subsidy!$A15,'Support-Expense Detail'!CA$62:CA$95)</f>
        <v>0</v>
      </c>
      <c r="BW15" s="144">
        <f>SUMIF('Support-Expense Detail'!$D$62:$D$95,Subsidy!$A15,'Support-Expense Detail'!CB$62:CB$95)</f>
        <v>0</v>
      </c>
      <c r="BX15" s="144">
        <f>SUMIF('Support-Expense Detail'!$D$62:$D$95,Subsidy!$A15,'Support-Expense Detail'!CC$62:CC$95)</f>
        <v>0</v>
      </c>
      <c r="BY15" s="144">
        <f>SUMIF('Support-Expense Detail'!$D$62:$D$95,Subsidy!$A15,'Support-Expense Detail'!CD$62:CD$95)</f>
        <v>0</v>
      </c>
      <c r="BZ15" s="144">
        <f>SUMIF('Support-Expense Detail'!$D$62:$D$95,Subsidy!$A15,'Support-Expense Detail'!CE$62:CE$95)</f>
        <v>0</v>
      </c>
      <c r="CA15" s="144">
        <f>SUMIF('Support-Expense Detail'!$D$62:$D$95,Subsidy!$A15,'Support-Expense Detail'!CF$62:CF$95)</f>
        <v>0</v>
      </c>
      <c r="CB15" s="144">
        <f>SUMIF('Support-Expense Detail'!$D$62:$D$95,Subsidy!$A15,'Support-Expense Detail'!CG$62:CG$95)</f>
        <v>0</v>
      </c>
      <c r="CC15" s="144">
        <f>SUMIF('Support-Expense Detail'!$D$62:$D$95,Subsidy!$A15,'Support-Expense Detail'!CH$62:CH$95)</f>
        <v>0</v>
      </c>
      <c r="CD15" s="144">
        <f>SUMIF('Support-Expense Detail'!$D$62:$D$95,Subsidy!$A15,'Support-Expense Detail'!CI$62:CI$95)</f>
        <v>0</v>
      </c>
      <c r="CE15" s="144">
        <f>SUMIF('Support-Expense Detail'!$D$62:$D$95,Subsidy!$A15,'Support-Expense Detail'!CJ$62:CJ$95)</f>
        <v>0</v>
      </c>
      <c r="CF15" s="144">
        <f>SUMIF('Support-Expense Detail'!$D$62:$D$95,Subsidy!$A15,'Support-Expense Detail'!CK$62:CK$95)</f>
        <v>0</v>
      </c>
      <c r="CG15" s="144">
        <f>SUMIF('Support-Expense Detail'!$D$62:$D$95,Subsidy!$A15,'Support-Expense Detail'!CL$62:CL$95)</f>
        <v>0</v>
      </c>
      <c r="CH15" s="144">
        <f>SUMIF('Support-Expense Detail'!$D$62:$D$95,Subsidy!$A15,'Support-Expense Detail'!CM$62:CM$95)</f>
        <v>0</v>
      </c>
      <c r="CI15" s="144">
        <f>SUMIF('Support-Expense Detail'!$D$62:$D$95,Subsidy!$A15,'Support-Expense Detail'!CN$62:CN$95)</f>
        <v>0</v>
      </c>
      <c r="CJ15" s="144">
        <f>SUMIF('Support-Expense Detail'!$D$62:$D$95,Subsidy!$A15,'Support-Expense Detail'!CO$62:CO$95)</f>
        <v>0</v>
      </c>
      <c r="CK15" s="144">
        <f>SUMIF('Support-Expense Detail'!$D$62:$D$95,Subsidy!$A15,'Support-Expense Detail'!CP$62:CP$95)</f>
        <v>0</v>
      </c>
      <c r="CL15" s="144">
        <f>SUMIF('Support-Expense Detail'!$D$62:$D$95,Subsidy!$A15,'Support-Expense Detail'!CQ$62:CQ$95)</f>
        <v>0</v>
      </c>
      <c r="CM15" s="144">
        <f>SUMIF('Support-Expense Detail'!$D$62:$D$95,Subsidy!$A15,'Support-Expense Detail'!CR$62:CR$95)</f>
        <v>0</v>
      </c>
      <c r="CN15" s="144">
        <f>SUMIF('Support-Expense Detail'!$D$62:$D$95,Subsidy!$A15,'Support-Expense Detail'!CS$62:CS$95)</f>
        <v>0</v>
      </c>
      <c r="CO15" s="144">
        <f>SUMIF('Support-Expense Detail'!$D$62:$D$95,Subsidy!$A15,'Support-Expense Detail'!CT$62:CT$95)</f>
        <v>0</v>
      </c>
      <c r="CP15" s="144">
        <f>SUMIF('Support-Expense Detail'!$D$62:$D$95,Subsidy!$A15,'Support-Expense Detail'!CU$62:CU$95)</f>
        <v>0</v>
      </c>
      <c r="CQ15" s="144">
        <f>SUMIF('Support-Expense Detail'!$D$62:$D$95,Subsidy!$A15,'Support-Expense Detail'!CV$62:CV$95)</f>
        <v>0</v>
      </c>
      <c r="CR15" s="144">
        <f>SUMIF('Support-Expense Detail'!$D$62:$D$95,Subsidy!$A15,'Support-Expense Detail'!CW$62:CW$95)</f>
        <v>0</v>
      </c>
      <c r="CS15" s="144">
        <f>SUMIF('Support-Expense Detail'!$D$62:$D$95,Subsidy!$A15,'Support-Expense Detail'!CX$62:CX$95)</f>
        <v>0</v>
      </c>
      <c r="CT15" s="144">
        <f>SUMIF('Support-Expense Detail'!$D$62:$D$95,Subsidy!$A15,'Support-Expense Detail'!CY$62:CY$95)</f>
        <v>0</v>
      </c>
      <c r="CU15" s="144">
        <f>SUMIF('Support-Expense Detail'!$D$62:$D$95,Subsidy!$A15,'Support-Expense Detail'!CZ$62:CZ$95)</f>
        <v>0</v>
      </c>
      <c r="CV15" s="144">
        <f>SUMIF('Support-Expense Detail'!$D$62:$D$95,Subsidy!$A15,'Support-Expense Detail'!DA$62:DA$95)</f>
        <v>0</v>
      </c>
      <c r="CW15" s="144">
        <f>SUMIF('Support-Expense Detail'!$D$62:$D$95,Subsidy!$A15,'Support-Expense Detail'!DB$62:DB$95)</f>
        <v>0</v>
      </c>
      <c r="CX15" s="144">
        <f>SUMIF('Support-Expense Detail'!$D$62:$D$95,Subsidy!$A15,'Support-Expense Detail'!DC$62:DC$95)</f>
        <v>0</v>
      </c>
      <c r="CY15" s="144">
        <f>SUMIF('Support-Expense Detail'!$D$62:$D$95,Subsidy!$A15,'Support-Expense Detail'!DD$62:DD$95)</f>
        <v>0</v>
      </c>
      <c r="CZ15" s="144">
        <f>SUMIF('Support-Expense Detail'!$D$62:$D$95,Subsidy!$A15,'Support-Expense Detail'!DE$62:DE$95)</f>
        <v>0</v>
      </c>
      <c r="DA15" s="144">
        <f>SUMIF('Support-Expense Detail'!$D$62:$D$95,Subsidy!$A15,'Support-Expense Detail'!DF$62:DF$95)</f>
        <v>0</v>
      </c>
      <c r="DB15" s="144">
        <f>SUMIF('Support-Expense Detail'!$D$62:$D$95,Subsidy!$A15,'Support-Expense Detail'!DG$62:DG$95)</f>
        <v>0</v>
      </c>
      <c r="DC15" s="144">
        <f>SUMIF('Support-Expense Detail'!$D$62:$D$95,Subsidy!$A15,'Support-Expense Detail'!DH$62:DH$95)</f>
        <v>0</v>
      </c>
      <c r="DD15" s="144">
        <f>SUMIF('Support-Expense Detail'!$D$62:$D$95,Subsidy!$A15,'Support-Expense Detail'!DI$62:DI$95)</f>
        <v>0</v>
      </c>
      <c r="DE15" s="144">
        <f>SUMIF('Support-Expense Detail'!$D$62:$D$95,Subsidy!$A15,'Support-Expense Detail'!DJ$62:DJ$95)</f>
        <v>0</v>
      </c>
      <c r="DF15" s="144">
        <f>SUMIF('Support-Expense Detail'!$D$62:$D$95,Subsidy!$A15,'Support-Expense Detail'!DK$62:DK$95)</f>
        <v>0</v>
      </c>
      <c r="DG15" s="144">
        <f>SUMIF('Support-Expense Detail'!$D$62:$D$95,Subsidy!$A15,'Support-Expense Detail'!DL$62:DL$95)</f>
        <v>0</v>
      </c>
      <c r="DH15" s="144">
        <f>SUMIF('Support-Expense Detail'!$D$62:$D$95,Subsidy!$A15,'Support-Expense Detail'!DM$62:DM$95)</f>
        <v>0</v>
      </c>
      <c r="DI15" s="144">
        <f>SUMIF('Support-Expense Detail'!$D$62:$D$95,Subsidy!$A15,'Support-Expense Detail'!DN$62:DN$95)</f>
        <v>0</v>
      </c>
      <c r="DJ15" s="144">
        <f>SUMIF('Support-Expense Detail'!$D$62:$D$95,Subsidy!$A15,'Support-Expense Detail'!DO$62:DO$95)</f>
        <v>0</v>
      </c>
      <c r="DK15" s="144">
        <f>SUMIF('Support-Expense Detail'!$D$62:$D$95,Subsidy!$A15,'Support-Expense Detail'!DP$62:DP$95)</f>
        <v>0</v>
      </c>
      <c r="DL15" s="144">
        <f>SUMIF('Support-Expense Detail'!$D$62:$D$95,Subsidy!$A15,'Support-Expense Detail'!DQ$62:DQ$95)</f>
        <v>0</v>
      </c>
      <c r="DM15" s="144">
        <f>SUMIF('Support-Expense Detail'!$D$62:$D$95,Subsidy!$A15,'Support-Expense Detail'!DR$62:DR$95)</f>
        <v>0</v>
      </c>
      <c r="DN15" s="144">
        <f>SUMIF('Support-Expense Detail'!$D$62:$D$95,Subsidy!$A15,'Support-Expense Detail'!DS$62:DS$95)</f>
        <v>0</v>
      </c>
      <c r="DO15" s="144">
        <f>SUMIF('Support-Expense Detail'!$D$62:$D$95,Subsidy!$A15,'Support-Expense Detail'!DT$62:DT$95)</f>
        <v>0</v>
      </c>
      <c r="DP15" s="144">
        <f>SUMIF('Support-Expense Detail'!$D$62:$D$95,Subsidy!$A15,'Support-Expense Detail'!DU$62:DU$95)</f>
        <v>0</v>
      </c>
      <c r="DQ15" s="144">
        <f>SUMIF('Support-Expense Detail'!$D$62:$D$95,Subsidy!$A15,'Support-Expense Detail'!DV$62:DV$95)</f>
        <v>0</v>
      </c>
      <c r="DR15" s="144">
        <f>SUMIF('Support-Expense Detail'!$D$62:$D$95,Subsidy!$A15,'Support-Expense Detail'!DW$62:DW$95)</f>
        <v>0</v>
      </c>
      <c r="DS15" s="144">
        <f>SUMIF('Support-Expense Detail'!$D$62:$D$95,Subsidy!$A15,'Support-Expense Detail'!DX$62:DX$95)</f>
        <v>0</v>
      </c>
      <c r="DT15" s="144">
        <f>SUMIF('Support-Expense Detail'!$D$62:$D$95,Subsidy!$A15,'Support-Expense Detail'!DY$62:DY$95)</f>
        <v>0</v>
      </c>
      <c r="DU15" s="144">
        <f>SUMIF('Support-Expense Detail'!$D$62:$D$95,Subsidy!$A15,'Support-Expense Detail'!DZ$62:DZ$95)</f>
        <v>0</v>
      </c>
      <c r="DV15" s="144">
        <f>SUMIF('Support-Expense Detail'!$D$62:$D$95,Subsidy!$A15,'Support-Expense Detail'!EA$62:EA$95)</f>
        <v>0</v>
      </c>
      <c r="DW15" s="144">
        <f>SUMIF('Support-Expense Detail'!$D$62:$D$95,Subsidy!$A15,'Support-Expense Detail'!EB$62:EB$95)</f>
        <v>0</v>
      </c>
      <c r="DX15" s="144">
        <f>SUMIF('Support-Expense Detail'!$D$62:$D$95,Subsidy!$A15,'Support-Expense Detail'!EC$62:EC$95)</f>
        <v>0</v>
      </c>
      <c r="DY15" s="144">
        <f>SUMIF('Support-Expense Detail'!$D$62:$D$95,Subsidy!$A15,'Support-Expense Detail'!ED$62:ED$95)</f>
        <v>0</v>
      </c>
      <c r="DZ15" s="144">
        <f>SUMIF('Support-Expense Detail'!$D$62:$D$95,Subsidy!$A15,'Support-Expense Detail'!EE$62:EE$95)</f>
        <v>0</v>
      </c>
      <c r="EA15" s="144">
        <f>SUMIF('Support-Expense Detail'!$D$62:$D$95,Subsidy!$A15,'Support-Expense Detail'!EF$62:EF$95)</f>
        <v>0</v>
      </c>
      <c r="EB15" s="144">
        <f>SUMIF('Support-Expense Detail'!$D$62:$D$95,Subsidy!$A15,'Support-Expense Detail'!EG$62:EG$95)</f>
        <v>0</v>
      </c>
      <c r="EC15" s="144">
        <f>SUMIF('Support-Expense Detail'!$D$62:$D$95,Subsidy!$A15,'Support-Expense Detail'!EH$62:EH$95)</f>
        <v>0</v>
      </c>
      <c r="ED15" s="144">
        <f>SUMIF('Support-Expense Detail'!$D$62:$D$95,Subsidy!$A15,'Support-Expense Detail'!EI$62:EI$95)</f>
        <v>0</v>
      </c>
      <c r="EE15" s="144">
        <f>SUMIF('Support-Expense Detail'!$D$62:$D$95,Subsidy!$A15,'Support-Expense Detail'!EJ$62:EJ$95)</f>
        <v>0</v>
      </c>
      <c r="EF15" s="144">
        <f>SUMIF('Support-Expense Detail'!$D$62:$D$95,Subsidy!$A15,'Support-Expense Detail'!EK$62:EK$95)</f>
        <v>0</v>
      </c>
      <c r="EG15" s="144">
        <f>SUMIF('Support-Expense Detail'!$D$62:$D$95,Subsidy!$A15,'Support-Expense Detail'!EL$62:EL$95)</f>
        <v>0</v>
      </c>
      <c r="EH15" s="144">
        <f>SUMIF('Support-Expense Detail'!$D$62:$D$95,Subsidy!$A15,'Support-Expense Detail'!EM$62:EM$95)</f>
        <v>0</v>
      </c>
      <c r="EI15" s="144">
        <f>SUMIF('Support-Expense Detail'!$D$62:$D$95,Subsidy!$A15,'Support-Expense Detail'!EN$62:EN$95)</f>
        <v>0</v>
      </c>
      <c r="EJ15" s="144">
        <f>SUMIF('Support-Expense Detail'!$D$62:$D$95,Subsidy!$A15,'Support-Expense Detail'!EO$62:EO$95)</f>
        <v>0</v>
      </c>
      <c r="EK15" s="144">
        <f>SUMIF('Support-Expense Detail'!$D$62:$D$95,Subsidy!$A15,'Support-Expense Detail'!EP$62:EP$95)</f>
        <v>0</v>
      </c>
      <c r="EL15" s="144">
        <f>SUMIF('Support-Expense Detail'!$D$62:$D$95,Subsidy!$A15,'Support-Expense Detail'!EQ$62:EQ$95)</f>
        <v>0</v>
      </c>
      <c r="EM15" s="144">
        <f>SUMIF('Support-Expense Detail'!$D$62:$D$95,Subsidy!$A15,'Support-Expense Detail'!ER$62:ER$95)</f>
        <v>0</v>
      </c>
      <c r="EN15" s="149"/>
    </row>
    <row r="16" spans="1:144">
      <c r="A16" s="151" t="str">
        <f>IF('Input- Historical &amp; Rate Info'!$I$7=0,"",'Input- Historical &amp; Rate Info'!$I$7)</f>
        <v/>
      </c>
      <c r="B16" s="338" t="str">
        <f>IF('Input- Historical &amp; Rate Info'!$I$7=0,"","Subsidy-Direct Operating")</f>
        <v/>
      </c>
      <c r="C16" s="340">
        <f ca="1">IF(A16=0,"",SUMIF('Support-Expense Detail'!$D$12:$D$56,Subsidy!$A16,'Support-Expense Detail'!$H$12:$H$54))</f>
        <v>0</v>
      </c>
      <c r="D16" s="144">
        <f ca="1">IFERROR(SUMIF('Support-Expense Detail'!$D$12:$D$56,Subsidy!$A16,'Support-Expense Detail'!I$12:I$54),"")</f>
        <v>0</v>
      </c>
      <c r="E16" s="144">
        <f ca="1">IFERROR(SUMIF('Support-Expense Detail'!$D$12:$D$56,Subsidy!$A16,'Support-Expense Detail'!J$12:J$54),"")</f>
        <v>0</v>
      </c>
      <c r="F16" s="144">
        <f ca="1">IFERROR(SUMIF('Support-Expense Detail'!$D$12:$D$56,Subsidy!$A16,'Support-Expense Detail'!K$12:K$54),"")</f>
        <v>0</v>
      </c>
      <c r="G16" s="144">
        <f ca="1">IFERROR(SUMIF('Support-Expense Detail'!$D$12:$D$56,Subsidy!$A16,'Support-Expense Detail'!L$12:L$54),"")</f>
        <v>0</v>
      </c>
      <c r="H16" s="144">
        <f ca="1">IFERROR(SUMIF('Support-Expense Detail'!$D$12:$D$56,Subsidy!$A16,'Support-Expense Detail'!M$12:M$54),"")</f>
        <v>0</v>
      </c>
      <c r="I16" s="144">
        <f ca="1">IFERROR(SUMIF('Support-Expense Detail'!$D$12:$D$56,Subsidy!$A16,'Support-Expense Detail'!N$12:N$54),"")</f>
        <v>0</v>
      </c>
      <c r="J16" s="144">
        <f ca="1">IFERROR(SUMIF('Support-Expense Detail'!$D$12:$D$56,Subsidy!$A16,'Support-Expense Detail'!O$12:O$54),"")</f>
        <v>0</v>
      </c>
      <c r="K16" s="144">
        <f ca="1">IFERROR(SUMIF('Support-Expense Detail'!$D$12:$D$56,Subsidy!$A16,'Support-Expense Detail'!P$12:P$54),"")</f>
        <v>0</v>
      </c>
      <c r="L16" s="144">
        <f ca="1">IFERROR(SUMIF('Support-Expense Detail'!$D$12:$D$56,Subsidy!$A16,'Support-Expense Detail'!Q$12:Q$54),"")</f>
        <v>0</v>
      </c>
      <c r="M16" s="144">
        <f ca="1">IFERROR(SUMIF('Support-Expense Detail'!$D$12:$D$56,Subsidy!$A16,'Support-Expense Detail'!R$12:R$54),"")</f>
        <v>0</v>
      </c>
      <c r="N16" s="144">
        <f ca="1">IFERROR(SUMIF('Support-Expense Detail'!$D$12:$D$56,Subsidy!$A16,'Support-Expense Detail'!S$12:S$54),"")</f>
        <v>0</v>
      </c>
      <c r="O16" s="144">
        <f ca="1">IFERROR(SUMIF('Support-Expense Detail'!$D$12:$D$56,Subsidy!$A16,'Support-Expense Detail'!T$12:T$54),"")</f>
        <v>0</v>
      </c>
      <c r="P16" s="144">
        <f ca="1">IFERROR(SUMIF('Support-Expense Detail'!$D$12:$D$56,Subsidy!$A16,'Support-Expense Detail'!U$12:U$54),"")</f>
        <v>0</v>
      </c>
      <c r="Q16" s="144">
        <f ca="1">IFERROR(SUMIF('Support-Expense Detail'!$D$12:$D$56,Subsidy!$A16,'Support-Expense Detail'!V$12:V$54),"")</f>
        <v>0</v>
      </c>
      <c r="R16" s="144">
        <f ca="1">IFERROR(SUMIF('Support-Expense Detail'!$D$12:$D$56,Subsidy!$A16,'Support-Expense Detail'!W$12:W$54),"")</f>
        <v>0</v>
      </c>
      <c r="S16" s="144">
        <f ca="1">IFERROR(SUMIF('Support-Expense Detail'!$D$12:$D$56,Subsidy!$A16,'Support-Expense Detail'!X$12:X$54),"")</f>
        <v>0</v>
      </c>
      <c r="T16" s="144">
        <f ca="1">IFERROR(SUMIF('Support-Expense Detail'!$D$12:$D$56,Subsidy!$A16,'Support-Expense Detail'!Y$12:Y$54),"")</f>
        <v>0</v>
      </c>
      <c r="U16" s="144">
        <f ca="1">IFERROR(SUMIF('Support-Expense Detail'!$D$12:$D$56,Subsidy!$A16,'Support-Expense Detail'!Z$12:Z$54),"")</f>
        <v>0</v>
      </c>
      <c r="V16" s="144">
        <f ca="1">IFERROR(SUMIF('Support-Expense Detail'!$D$12:$D$56,Subsidy!$A16,'Support-Expense Detail'!AA$12:AA$54),"")</f>
        <v>0</v>
      </c>
      <c r="W16" s="144">
        <f ca="1">IFERROR(SUMIF('Support-Expense Detail'!$D$12:$D$56,Subsidy!$A16,'Support-Expense Detail'!AB$12:AB$54),"")</f>
        <v>0</v>
      </c>
      <c r="X16" s="144">
        <f ca="1">IFERROR(SUMIF('Support-Expense Detail'!$D$12:$D$56,Subsidy!$A16,'Support-Expense Detail'!AC$12:AC$54),"")</f>
        <v>0</v>
      </c>
      <c r="Y16" s="144">
        <f ca="1">IFERROR(SUMIF('Support-Expense Detail'!$D$12:$D$56,Subsidy!$A16,'Support-Expense Detail'!AD$12:AD$54),"")</f>
        <v>0</v>
      </c>
      <c r="Z16" s="144">
        <f ca="1">IFERROR(SUMIF('Support-Expense Detail'!$D$12:$D$56,Subsidy!$A16,'Support-Expense Detail'!AE$12:AE$54),"")</f>
        <v>0</v>
      </c>
      <c r="AA16" s="144">
        <f ca="1">IFERROR(SUMIF('Support-Expense Detail'!$D$12:$D$56,Subsidy!$A16,'Support-Expense Detail'!AF$12:AF$54),"")</f>
        <v>0</v>
      </c>
      <c r="AB16" s="144">
        <f ca="1">IFERROR(SUMIF('Support-Expense Detail'!$D$12:$D$56,Subsidy!$A16,'Support-Expense Detail'!AG$12:AG$54),"")</f>
        <v>0</v>
      </c>
      <c r="AC16" s="144">
        <f ca="1">IFERROR(SUMIF('Support-Expense Detail'!$D$12:$D$56,Subsidy!$A16,'Support-Expense Detail'!AH$12:AH$54),"")</f>
        <v>0</v>
      </c>
      <c r="AD16" s="144">
        <f ca="1">IFERROR(SUMIF('Support-Expense Detail'!$D$12:$D$56,Subsidy!$A16,'Support-Expense Detail'!AI$12:AI$54),"")</f>
        <v>0</v>
      </c>
      <c r="AE16" s="144">
        <f ca="1">IFERROR(SUMIF('Support-Expense Detail'!$D$12:$D$56,Subsidy!$A16,'Support-Expense Detail'!AJ$12:AJ$54),"")</f>
        <v>0</v>
      </c>
      <c r="AF16" s="144">
        <f ca="1">IFERROR(SUMIF('Support-Expense Detail'!$D$12:$D$56,Subsidy!$A16,'Support-Expense Detail'!AK$12:AK$54),"")</f>
        <v>0</v>
      </c>
      <c r="AG16" s="144">
        <f ca="1">IFERROR(SUMIF('Support-Expense Detail'!$D$12:$D$56,Subsidy!$A16,'Support-Expense Detail'!AL$12:AL$54),"")</f>
        <v>0</v>
      </c>
      <c r="AH16" s="144">
        <f ca="1">IFERROR(SUMIF('Support-Expense Detail'!$D$12:$D$56,Subsidy!$A16,'Support-Expense Detail'!AM$12:AM$54),"")</f>
        <v>0</v>
      </c>
      <c r="AI16" s="144">
        <f ca="1">IFERROR(SUMIF('Support-Expense Detail'!$D$12:$D$56,Subsidy!$A16,'Support-Expense Detail'!AN$12:AN$54),"")</f>
        <v>0</v>
      </c>
      <c r="AJ16" s="144">
        <f ca="1">IFERROR(SUMIF('Support-Expense Detail'!$D$12:$D$56,Subsidy!$A16,'Support-Expense Detail'!AO$12:AO$54),"")</f>
        <v>0</v>
      </c>
      <c r="AK16" s="144">
        <f ca="1">IFERROR(SUMIF('Support-Expense Detail'!$D$12:$D$56,Subsidy!$A16,'Support-Expense Detail'!AP$12:AP$54),"")</f>
        <v>0</v>
      </c>
      <c r="AL16" s="144">
        <f ca="1">IFERROR(SUMIF('Support-Expense Detail'!$D$12:$D$56,Subsidy!$A16,'Support-Expense Detail'!AQ$12:AQ$54),"")</f>
        <v>0</v>
      </c>
      <c r="AM16" s="144">
        <f ca="1">IFERROR(SUMIF('Support-Expense Detail'!$D$12:$D$56,Subsidy!$A16,'Support-Expense Detail'!AR$12:AR$54),"")</f>
        <v>0</v>
      </c>
      <c r="AN16" s="144">
        <f ca="1">IFERROR(SUMIF('Support-Expense Detail'!$D$12:$D$56,Subsidy!$A16,'Support-Expense Detail'!AS$12:AS$54),"")</f>
        <v>0</v>
      </c>
      <c r="AO16" s="144">
        <f ca="1">IFERROR(SUMIF('Support-Expense Detail'!$D$12:$D$56,Subsidy!$A16,'Support-Expense Detail'!AT$12:AT$54),"")</f>
        <v>0</v>
      </c>
      <c r="AP16" s="144">
        <f ca="1">IFERROR(SUMIF('Support-Expense Detail'!$D$12:$D$56,Subsidy!$A16,'Support-Expense Detail'!AU$12:AU$54),"")</f>
        <v>0</v>
      </c>
      <c r="AQ16" s="144">
        <f ca="1">IFERROR(SUMIF('Support-Expense Detail'!$D$12:$D$56,Subsidy!$A16,'Support-Expense Detail'!AV$12:AV$54),"")</f>
        <v>0</v>
      </c>
      <c r="AR16" s="144">
        <f ca="1">IFERROR(SUMIF('Support-Expense Detail'!$D$12:$D$56,Subsidy!$A16,'Support-Expense Detail'!AW$12:AW$54),"")</f>
        <v>0</v>
      </c>
      <c r="AS16" s="144">
        <f ca="1">IFERROR(SUMIF('Support-Expense Detail'!$D$12:$D$56,Subsidy!$A16,'Support-Expense Detail'!AX$12:AX$54),"")</f>
        <v>0</v>
      </c>
      <c r="AT16" s="144">
        <f ca="1">IFERROR(SUMIF('Support-Expense Detail'!$D$12:$D$56,Subsidy!$A16,'Support-Expense Detail'!AY$12:AY$54),"")</f>
        <v>0</v>
      </c>
      <c r="AU16" s="144">
        <f ca="1">IFERROR(SUMIF('Support-Expense Detail'!$D$12:$D$56,Subsidy!$A16,'Support-Expense Detail'!AZ$12:AZ$54),"")</f>
        <v>0</v>
      </c>
      <c r="AV16" s="144">
        <f ca="1">IFERROR(SUMIF('Support-Expense Detail'!$D$12:$D$56,Subsidy!$A16,'Support-Expense Detail'!BA$12:BA$54),"")</f>
        <v>0</v>
      </c>
      <c r="AW16" s="144">
        <f ca="1">IFERROR(SUMIF('Support-Expense Detail'!$D$12:$D$56,Subsidy!$A16,'Support-Expense Detail'!BB$12:BB$54),"")</f>
        <v>0</v>
      </c>
      <c r="AX16" s="144">
        <f ca="1">IFERROR(SUMIF('Support-Expense Detail'!$D$12:$D$56,Subsidy!$A16,'Support-Expense Detail'!BC$12:BC$54),"")</f>
        <v>0</v>
      </c>
      <c r="AY16" s="144">
        <f ca="1">IFERROR(SUMIF('Support-Expense Detail'!$D$12:$D$56,Subsidy!$A16,'Support-Expense Detail'!BD$12:BD$54),"")</f>
        <v>0</v>
      </c>
      <c r="AZ16" s="144">
        <f ca="1">IFERROR(SUMIF('Support-Expense Detail'!$D$12:$D$56,Subsidy!$A16,'Support-Expense Detail'!BE$12:BE$54),"")</f>
        <v>0</v>
      </c>
      <c r="BA16" s="144">
        <f ca="1">IFERROR(SUMIF('Support-Expense Detail'!$D$12:$D$56,Subsidy!$A16,'Support-Expense Detail'!BF$12:BF$54),"")</f>
        <v>0</v>
      </c>
      <c r="BB16" s="144">
        <f ca="1">IFERROR(SUMIF('Support-Expense Detail'!$D$12:$D$56,Subsidy!$A16,'Support-Expense Detail'!BG$12:BG$54),"")</f>
        <v>0</v>
      </c>
      <c r="BC16" s="144">
        <f ca="1">IFERROR(SUMIF('Support-Expense Detail'!$D$12:$D$56,Subsidy!$A16,'Support-Expense Detail'!BH$12:BH$54),"")</f>
        <v>0</v>
      </c>
      <c r="BD16" s="144">
        <f ca="1">IFERROR(SUMIF('Support-Expense Detail'!$D$12:$D$56,Subsidy!$A16,'Support-Expense Detail'!BI$12:BI$54),"")</f>
        <v>0</v>
      </c>
      <c r="BE16" s="144">
        <f ca="1">IFERROR(SUMIF('Support-Expense Detail'!$D$12:$D$56,Subsidy!$A16,'Support-Expense Detail'!BJ$12:BJ$54),"")</f>
        <v>0</v>
      </c>
      <c r="BF16" s="144">
        <f ca="1">IFERROR(SUMIF('Support-Expense Detail'!$D$12:$D$56,Subsidy!$A16,'Support-Expense Detail'!BK$12:BK$54),"")</f>
        <v>0</v>
      </c>
      <c r="BG16" s="144">
        <f ca="1">IFERROR(SUMIF('Support-Expense Detail'!$D$12:$D$56,Subsidy!$A16,'Support-Expense Detail'!BL$12:BL$54),"")</f>
        <v>0</v>
      </c>
      <c r="BH16" s="144">
        <f ca="1">IFERROR(SUMIF('Support-Expense Detail'!$D$12:$D$56,Subsidy!$A16,'Support-Expense Detail'!BM$12:BM$54),"")</f>
        <v>0</v>
      </c>
      <c r="BI16" s="144">
        <f ca="1">IFERROR(SUMIF('Support-Expense Detail'!$D$12:$D$56,Subsidy!$A16,'Support-Expense Detail'!BN$12:BN$54),"")</f>
        <v>0</v>
      </c>
      <c r="BJ16" s="144">
        <f ca="1">IFERROR(SUMIF('Support-Expense Detail'!$D$12:$D$56,Subsidy!$A16,'Support-Expense Detail'!BO$12:BO$54),"")</f>
        <v>0</v>
      </c>
      <c r="BK16" s="144">
        <f ca="1">IFERROR(SUMIF('Support-Expense Detail'!$D$12:$D$56,Subsidy!$A16,'Support-Expense Detail'!BP$12:BP$54),"")</f>
        <v>0</v>
      </c>
      <c r="BL16" s="144">
        <f ca="1">IFERROR(SUMIF('Support-Expense Detail'!$D$12:$D$56,Subsidy!$A16,'Support-Expense Detail'!BQ$12:BQ$54),"")</f>
        <v>0</v>
      </c>
      <c r="BM16" s="144">
        <f ca="1">IFERROR(SUMIF('Support-Expense Detail'!$D$12:$D$56,Subsidy!$A16,'Support-Expense Detail'!BR$12:BR$54),"")</f>
        <v>0</v>
      </c>
      <c r="BN16" s="144">
        <f ca="1">IFERROR(SUMIF('Support-Expense Detail'!$D$12:$D$56,Subsidy!$A16,'Support-Expense Detail'!BS$12:BS$54),"")</f>
        <v>0</v>
      </c>
      <c r="BO16" s="144">
        <f ca="1">IFERROR(SUMIF('Support-Expense Detail'!$D$12:$D$56,Subsidy!$A16,'Support-Expense Detail'!BT$12:BT$54),"")</f>
        <v>0</v>
      </c>
      <c r="BP16" s="144">
        <f ca="1">IFERROR(SUMIF('Support-Expense Detail'!$D$12:$D$56,Subsidy!$A16,'Support-Expense Detail'!BU$12:BU$54),"")</f>
        <v>0</v>
      </c>
      <c r="BQ16" s="144">
        <f ca="1">IFERROR(SUMIF('Support-Expense Detail'!$D$12:$D$56,Subsidy!$A16,'Support-Expense Detail'!BV$12:BV$54),"")</f>
        <v>0</v>
      </c>
      <c r="BR16" s="144">
        <f ca="1">IFERROR(SUMIF('Support-Expense Detail'!$D$12:$D$56,Subsidy!$A16,'Support-Expense Detail'!BW$12:BW$54),"")</f>
        <v>0</v>
      </c>
      <c r="BS16" s="144">
        <f ca="1">IFERROR(SUMIF('Support-Expense Detail'!$D$12:$D$56,Subsidy!$A16,'Support-Expense Detail'!BX$12:BX$54),"")</f>
        <v>0</v>
      </c>
      <c r="BT16" s="144">
        <f ca="1">IFERROR(SUMIF('Support-Expense Detail'!$D$12:$D$56,Subsidy!$A16,'Support-Expense Detail'!BY$12:BY$54),"")</f>
        <v>0</v>
      </c>
      <c r="BU16" s="144">
        <f ca="1">IFERROR(SUMIF('Support-Expense Detail'!$D$12:$D$56,Subsidy!$A16,'Support-Expense Detail'!BZ$12:BZ$54),"")</f>
        <v>0</v>
      </c>
      <c r="BV16" s="144">
        <f ca="1">IFERROR(SUMIF('Support-Expense Detail'!$D$12:$D$56,Subsidy!$A16,'Support-Expense Detail'!CA$12:CA$54),"")</f>
        <v>0</v>
      </c>
      <c r="BW16" s="144">
        <f ca="1">IFERROR(SUMIF('Support-Expense Detail'!$D$12:$D$56,Subsidy!$A16,'Support-Expense Detail'!CB$12:CB$54),"")</f>
        <v>0</v>
      </c>
      <c r="BX16" s="144">
        <f ca="1">IFERROR(SUMIF('Support-Expense Detail'!$D$12:$D$56,Subsidy!$A16,'Support-Expense Detail'!CC$12:CC$54),"")</f>
        <v>0</v>
      </c>
      <c r="BY16" s="144">
        <f ca="1">IFERROR(SUMIF('Support-Expense Detail'!$D$12:$D$56,Subsidy!$A16,'Support-Expense Detail'!CD$12:CD$54),"")</f>
        <v>0</v>
      </c>
      <c r="BZ16" s="144">
        <f ca="1">IFERROR(SUMIF('Support-Expense Detail'!$D$12:$D$56,Subsidy!$A16,'Support-Expense Detail'!CE$12:CE$54),"")</f>
        <v>0</v>
      </c>
      <c r="CA16" s="144">
        <f ca="1">IFERROR(SUMIF('Support-Expense Detail'!$D$12:$D$56,Subsidy!$A16,'Support-Expense Detail'!CF$12:CF$54),"")</f>
        <v>0</v>
      </c>
      <c r="CB16" s="144">
        <f ca="1">IFERROR(SUMIF('Support-Expense Detail'!$D$12:$D$56,Subsidy!$A16,'Support-Expense Detail'!CG$12:CG$54),"")</f>
        <v>0</v>
      </c>
      <c r="CC16" s="144">
        <f ca="1">IFERROR(SUMIF('Support-Expense Detail'!$D$12:$D$56,Subsidy!$A16,'Support-Expense Detail'!CH$12:CH$54),"")</f>
        <v>0</v>
      </c>
      <c r="CD16" s="144">
        <f ca="1">IFERROR(SUMIF('Support-Expense Detail'!$D$12:$D$56,Subsidy!$A16,'Support-Expense Detail'!CI$12:CI$54),"")</f>
        <v>0</v>
      </c>
      <c r="CE16" s="144">
        <f ca="1">IFERROR(SUMIF('Support-Expense Detail'!$D$12:$D$56,Subsidy!$A16,'Support-Expense Detail'!CJ$12:CJ$54),"")</f>
        <v>0</v>
      </c>
      <c r="CF16" s="144">
        <f ca="1">IFERROR(SUMIF('Support-Expense Detail'!$D$12:$D$56,Subsidy!$A16,'Support-Expense Detail'!CK$12:CK$54),"")</f>
        <v>0</v>
      </c>
      <c r="CG16" s="144">
        <f ca="1">IFERROR(SUMIF('Support-Expense Detail'!$D$12:$D$56,Subsidy!$A16,'Support-Expense Detail'!CL$12:CL$54),"")</f>
        <v>0</v>
      </c>
      <c r="CH16" s="144">
        <f ca="1">IFERROR(SUMIF('Support-Expense Detail'!$D$12:$D$56,Subsidy!$A16,'Support-Expense Detail'!CM$12:CM$54),"")</f>
        <v>0</v>
      </c>
      <c r="CI16" s="144">
        <f ca="1">IFERROR(SUMIF('Support-Expense Detail'!$D$12:$D$56,Subsidy!$A16,'Support-Expense Detail'!CN$12:CN$54),"")</f>
        <v>0</v>
      </c>
      <c r="CJ16" s="144">
        <f ca="1">IFERROR(SUMIF('Support-Expense Detail'!$D$12:$D$56,Subsidy!$A16,'Support-Expense Detail'!CO$12:CO$54),"")</f>
        <v>0</v>
      </c>
      <c r="CK16" s="144">
        <f ca="1">IFERROR(SUMIF('Support-Expense Detail'!$D$12:$D$56,Subsidy!$A16,'Support-Expense Detail'!CP$12:CP$54),"")</f>
        <v>0</v>
      </c>
      <c r="CL16" s="144">
        <f ca="1">IFERROR(SUMIF('Support-Expense Detail'!$D$12:$D$56,Subsidy!$A16,'Support-Expense Detail'!CQ$12:CQ$54),"")</f>
        <v>0</v>
      </c>
      <c r="CM16" s="144">
        <f ca="1">IFERROR(SUMIF('Support-Expense Detail'!$D$12:$D$56,Subsidy!$A16,'Support-Expense Detail'!CR$12:CR$54),"")</f>
        <v>0</v>
      </c>
      <c r="CN16" s="144">
        <f ca="1">IFERROR(SUMIF('Support-Expense Detail'!$D$12:$D$56,Subsidy!$A16,'Support-Expense Detail'!CS$12:CS$54),"")</f>
        <v>0</v>
      </c>
      <c r="CO16" s="144">
        <f ca="1">IFERROR(SUMIF('Support-Expense Detail'!$D$12:$D$56,Subsidy!$A16,'Support-Expense Detail'!CT$12:CT$54),"")</f>
        <v>0</v>
      </c>
      <c r="CP16" s="144">
        <f ca="1">IFERROR(SUMIF('Support-Expense Detail'!$D$12:$D$56,Subsidy!$A16,'Support-Expense Detail'!CU$12:CU$54),"")</f>
        <v>0</v>
      </c>
      <c r="CQ16" s="144">
        <f ca="1">IFERROR(SUMIF('Support-Expense Detail'!$D$12:$D$56,Subsidy!$A16,'Support-Expense Detail'!CV$12:CV$54),"")</f>
        <v>0</v>
      </c>
      <c r="CR16" s="144">
        <f ca="1">IFERROR(SUMIF('Support-Expense Detail'!$D$12:$D$56,Subsidy!$A16,'Support-Expense Detail'!CW$12:CW$54),"")</f>
        <v>0</v>
      </c>
      <c r="CS16" s="144">
        <f ca="1">IFERROR(SUMIF('Support-Expense Detail'!$D$12:$D$56,Subsidy!$A16,'Support-Expense Detail'!CX$12:CX$54),"")</f>
        <v>0</v>
      </c>
      <c r="CT16" s="144">
        <f ca="1">IFERROR(SUMIF('Support-Expense Detail'!$D$12:$D$56,Subsidy!$A16,'Support-Expense Detail'!CY$12:CY$54),"")</f>
        <v>0</v>
      </c>
      <c r="CU16" s="144">
        <f ca="1">IFERROR(SUMIF('Support-Expense Detail'!$D$12:$D$56,Subsidy!$A16,'Support-Expense Detail'!CZ$12:CZ$54),"")</f>
        <v>0</v>
      </c>
      <c r="CV16" s="144">
        <f ca="1">IFERROR(SUMIF('Support-Expense Detail'!$D$12:$D$56,Subsidy!$A16,'Support-Expense Detail'!DA$12:DA$54),"")</f>
        <v>0</v>
      </c>
      <c r="CW16" s="144">
        <f ca="1">IFERROR(SUMIF('Support-Expense Detail'!$D$12:$D$56,Subsidy!$A16,'Support-Expense Detail'!DB$12:DB$54),"")</f>
        <v>0</v>
      </c>
      <c r="CX16" s="144">
        <f ca="1">IFERROR(SUMIF('Support-Expense Detail'!$D$12:$D$56,Subsidy!$A16,'Support-Expense Detail'!DC$12:DC$54),"")</f>
        <v>0</v>
      </c>
      <c r="CY16" s="144">
        <f ca="1">IFERROR(SUMIF('Support-Expense Detail'!$D$12:$D$56,Subsidy!$A16,'Support-Expense Detail'!DD$12:DD$54),"")</f>
        <v>0</v>
      </c>
      <c r="CZ16" s="144">
        <f ca="1">IFERROR(SUMIF('Support-Expense Detail'!$D$12:$D$56,Subsidy!$A16,'Support-Expense Detail'!DE$12:DE$54),"")</f>
        <v>0</v>
      </c>
      <c r="DA16" s="144">
        <f ca="1">IFERROR(SUMIF('Support-Expense Detail'!$D$12:$D$56,Subsidy!$A16,'Support-Expense Detail'!DF$12:DF$54),"")</f>
        <v>0</v>
      </c>
      <c r="DB16" s="144">
        <f ca="1">IFERROR(SUMIF('Support-Expense Detail'!$D$12:$D$56,Subsidy!$A16,'Support-Expense Detail'!DG$12:DG$54),"")</f>
        <v>0</v>
      </c>
      <c r="DC16" s="144">
        <f ca="1">IFERROR(SUMIF('Support-Expense Detail'!$D$12:$D$56,Subsidy!$A16,'Support-Expense Detail'!DH$12:DH$54),"")</f>
        <v>0</v>
      </c>
      <c r="DD16" s="144">
        <f ca="1">IFERROR(SUMIF('Support-Expense Detail'!$D$12:$D$56,Subsidy!$A16,'Support-Expense Detail'!DI$12:DI$54),"")</f>
        <v>0</v>
      </c>
      <c r="DE16" s="144">
        <f ca="1">IFERROR(SUMIF('Support-Expense Detail'!$D$12:$D$56,Subsidy!$A16,'Support-Expense Detail'!DJ$12:DJ$54),"")</f>
        <v>0</v>
      </c>
      <c r="DF16" s="144">
        <f ca="1">IFERROR(SUMIF('Support-Expense Detail'!$D$12:$D$56,Subsidy!$A16,'Support-Expense Detail'!DK$12:DK$54),"")</f>
        <v>0</v>
      </c>
      <c r="DG16" s="144">
        <f ca="1">IFERROR(SUMIF('Support-Expense Detail'!$D$12:$D$56,Subsidy!$A16,'Support-Expense Detail'!DL$12:DL$54),"")</f>
        <v>0</v>
      </c>
      <c r="DH16" s="144">
        <f ca="1">IFERROR(SUMIF('Support-Expense Detail'!$D$12:$D$56,Subsidy!$A16,'Support-Expense Detail'!DM$12:DM$54),"")</f>
        <v>0</v>
      </c>
      <c r="DI16" s="144">
        <f ca="1">IFERROR(SUMIF('Support-Expense Detail'!$D$12:$D$56,Subsidy!$A16,'Support-Expense Detail'!DN$12:DN$54),"")</f>
        <v>0</v>
      </c>
      <c r="DJ16" s="144">
        <f ca="1">IFERROR(SUMIF('Support-Expense Detail'!$D$12:$D$56,Subsidy!$A16,'Support-Expense Detail'!DO$12:DO$54),"")</f>
        <v>0</v>
      </c>
      <c r="DK16" s="144">
        <f ca="1">IFERROR(SUMIF('Support-Expense Detail'!$D$12:$D$56,Subsidy!$A16,'Support-Expense Detail'!DP$12:DP$54),"")</f>
        <v>0</v>
      </c>
      <c r="DL16" s="144">
        <f ca="1">IFERROR(SUMIF('Support-Expense Detail'!$D$12:$D$56,Subsidy!$A16,'Support-Expense Detail'!DQ$12:DQ$54),"")</f>
        <v>0</v>
      </c>
      <c r="DM16" s="144">
        <f ca="1">IFERROR(SUMIF('Support-Expense Detail'!$D$12:$D$56,Subsidy!$A16,'Support-Expense Detail'!DR$12:DR$54),"")</f>
        <v>0</v>
      </c>
      <c r="DN16" s="144">
        <f ca="1">IFERROR(SUMIF('Support-Expense Detail'!$D$12:$D$56,Subsidy!$A16,'Support-Expense Detail'!DS$12:DS$54),"")</f>
        <v>0</v>
      </c>
      <c r="DO16" s="144">
        <f ca="1">IFERROR(SUMIF('Support-Expense Detail'!$D$12:$D$56,Subsidy!$A16,'Support-Expense Detail'!DT$12:DT$54),"")</f>
        <v>0</v>
      </c>
      <c r="DP16" s="144">
        <f ca="1">IFERROR(SUMIF('Support-Expense Detail'!$D$12:$D$56,Subsidy!$A16,'Support-Expense Detail'!DU$12:DU$54),"")</f>
        <v>0</v>
      </c>
      <c r="DQ16" s="144">
        <f ca="1">IFERROR(SUMIF('Support-Expense Detail'!$D$12:$D$56,Subsidy!$A16,'Support-Expense Detail'!DV$12:DV$54),"")</f>
        <v>0</v>
      </c>
      <c r="DR16" s="144">
        <f ca="1">IFERROR(SUMIF('Support-Expense Detail'!$D$12:$D$56,Subsidy!$A16,'Support-Expense Detail'!DW$12:DW$54),"")</f>
        <v>0</v>
      </c>
      <c r="DS16" s="144">
        <f ca="1">IFERROR(SUMIF('Support-Expense Detail'!$D$12:$D$56,Subsidy!$A16,'Support-Expense Detail'!DX$12:DX$54),"")</f>
        <v>0</v>
      </c>
      <c r="DT16" s="144">
        <f ca="1">IFERROR(SUMIF('Support-Expense Detail'!$D$12:$D$56,Subsidy!$A16,'Support-Expense Detail'!DY$12:DY$54),"")</f>
        <v>0</v>
      </c>
      <c r="DU16" s="144">
        <f ca="1">IFERROR(SUMIF('Support-Expense Detail'!$D$12:$D$56,Subsidy!$A16,'Support-Expense Detail'!DZ$12:DZ$54),"")</f>
        <v>0</v>
      </c>
      <c r="DV16" s="144">
        <f ca="1">IFERROR(SUMIF('Support-Expense Detail'!$D$12:$D$56,Subsidy!$A16,'Support-Expense Detail'!EA$12:EA$54),"")</f>
        <v>0</v>
      </c>
      <c r="DW16" s="144">
        <f ca="1">IFERROR(SUMIF('Support-Expense Detail'!$D$12:$D$56,Subsidy!$A16,'Support-Expense Detail'!EB$12:EB$54),"")</f>
        <v>0</v>
      </c>
      <c r="DX16" s="144">
        <f ca="1">IFERROR(SUMIF('Support-Expense Detail'!$D$12:$D$56,Subsidy!$A16,'Support-Expense Detail'!EC$12:EC$54),"")</f>
        <v>0</v>
      </c>
      <c r="DY16" s="144">
        <f ca="1">IFERROR(SUMIF('Support-Expense Detail'!$D$12:$D$56,Subsidy!$A16,'Support-Expense Detail'!ED$12:ED$54),"")</f>
        <v>0</v>
      </c>
      <c r="DZ16" s="144">
        <f ca="1">IFERROR(SUMIF('Support-Expense Detail'!$D$12:$D$56,Subsidy!$A16,'Support-Expense Detail'!EE$12:EE$54),"")</f>
        <v>0</v>
      </c>
      <c r="EA16" s="144">
        <f ca="1">IFERROR(SUMIF('Support-Expense Detail'!$D$12:$D$56,Subsidy!$A16,'Support-Expense Detail'!EF$12:EF$54),"")</f>
        <v>0</v>
      </c>
      <c r="EB16" s="144">
        <f ca="1">IFERROR(SUMIF('Support-Expense Detail'!$D$12:$D$56,Subsidy!$A16,'Support-Expense Detail'!EG$12:EG$54),"")</f>
        <v>0</v>
      </c>
      <c r="EC16" s="144">
        <f ca="1">IFERROR(SUMIF('Support-Expense Detail'!$D$12:$D$56,Subsidy!$A16,'Support-Expense Detail'!EH$12:EH$54),"")</f>
        <v>0</v>
      </c>
      <c r="ED16" s="144">
        <f ca="1">IFERROR(SUMIF('Support-Expense Detail'!$D$12:$D$56,Subsidy!$A16,'Support-Expense Detail'!EI$12:EI$54),"")</f>
        <v>0</v>
      </c>
      <c r="EE16" s="144">
        <f ca="1">IFERROR(SUMIF('Support-Expense Detail'!$D$12:$D$56,Subsidy!$A16,'Support-Expense Detail'!EJ$12:EJ$54),"")</f>
        <v>0</v>
      </c>
      <c r="EF16" s="144">
        <f ca="1">IFERROR(SUMIF('Support-Expense Detail'!$D$12:$D$56,Subsidy!$A16,'Support-Expense Detail'!EK$12:EK$54),"")</f>
        <v>0</v>
      </c>
      <c r="EG16" s="144">
        <f ca="1">IFERROR(SUMIF('Support-Expense Detail'!$D$12:$D$56,Subsidy!$A16,'Support-Expense Detail'!EL$12:EL$54),"")</f>
        <v>0</v>
      </c>
      <c r="EH16" s="144">
        <f ca="1">IFERROR(SUMIF('Support-Expense Detail'!$D$12:$D$56,Subsidy!$A16,'Support-Expense Detail'!EM$12:EM$54),"")</f>
        <v>0</v>
      </c>
      <c r="EI16" s="144">
        <f ca="1">IFERROR(SUMIF('Support-Expense Detail'!$D$12:$D$56,Subsidy!$A16,'Support-Expense Detail'!EN$12:EN$54),"")</f>
        <v>0</v>
      </c>
      <c r="EJ16" s="144">
        <f ca="1">IFERROR(SUMIF('Support-Expense Detail'!$D$12:$D$56,Subsidy!$A16,'Support-Expense Detail'!EO$12:EO$54),"")</f>
        <v>0</v>
      </c>
      <c r="EK16" s="144">
        <f ca="1">IFERROR(SUMIF('Support-Expense Detail'!$D$12:$D$56,Subsidy!$A16,'Support-Expense Detail'!EP$12:EP$54),"")</f>
        <v>0</v>
      </c>
      <c r="EL16" s="144">
        <f ca="1">IFERROR(SUMIF('Support-Expense Detail'!$D$12:$D$56,Subsidy!$A16,'Support-Expense Detail'!EQ$12:EQ$54),"")</f>
        <v>0</v>
      </c>
      <c r="EM16" s="144">
        <f ca="1">IFERROR(SUMIF('Support-Expense Detail'!$D$12:$D$56,Subsidy!$A16,'Support-Expense Detail'!ER$12:ER$54),"")</f>
        <v>0</v>
      </c>
      <c r="EN16" s="25"/>
    </row>
    <row r="17" spans="1:144 16384:16384">
      <c r="A17" s="151" t="str">
        <f>IF('Input- Historical &amp; Rate Info'!$J$7=0,"",'Input- Historical &amp; Rate Info'!$J$7)</f>
        <v/>
      </c>
      <c r="B17" s="338" t="str">
        <f>IF('Input- Historical &amp; Rate Info'!$J$7=0,"",B16)</f>
        <v/>
      </c>
      <c r="C17" s="340">
        <f ca="1">IF(A17=0,"",SUMIF('Support-Expense Detail'!$D$12:$D$56,Subsidy!$A17,'Support-Expense Detail'!$H$12:$H$54))</f>
        <v>0</v>
      </c>
      <c r="D17" s="144">
        <f ca="1">IFERROR(SUMIF('Support-Expense Detail'!$D$12:$D$56,Subsidy!$A17,'Support-Expense Detail'!I$12:I$54),"")</f>
        <v>0</v>
      </c>
      <c r="E17" s="144">
        <f ca="1">IFERROR(SUMIF('Support-Expense Detail'!$D$12:$D$56,Subsidy!$A17,'Support-Expense Detail'!J$12:J$54),"")</f>
        <v>0</v>
      </c>
      <c r="F17" s="144">
        <f ca="1">IFERROR(SUMIF('Support-Expense Detail'!$D$12:$D$56,Subsidy!$A17,'Support-Expense Detail'!K$12:K$54),"")</f>
        <v>0</v>
      </c>
      <c r="G17" s="144">
        <f ca="1">IFERROR(SUMIF('Support-Expense Detail'!$D$12:$D$56,Subsidy!$A17,'Support-Expense Detail'!L$12:L$54),"")</f>
        <v>0</v>
      </c>
      <c r="H17" s="144">
        <f ca="1">IFERROR(SUMIF('Support-Expense Detail'!$D$12:$D$56,Subsidy!$A17,'Support-Expense Detail'!M$12:M$54),"")</f>
        <v>0</v>
      </c>
      <c r="I17" s="144">
        <f ca="1">IFERROR(SUMIF('Support-Expense Detail'!$D$12:$D$56,Subsidy!$A17,'Support-Expense Detail'!N$12:N$54),"")</f>
        <v>0</v>
      </c>
      <c r="J17" s="144">
        <f ca="1">IFERROR(SUMIF('Support-Expense Detail'!$D$12:$D$56,Subsidy!$A17,'Support-Expense Detail'!O$12:O$54),"")</f>
        <v>0</v>
      </c>
      <c r="K17" s="144">
        <f ca="1">IFERROR(SUMIF('Support-Expense Detail'!$D$12:$D$56,Subsidy!$A17,'Support-Expense Detail'!P$12:P$54),"")</f>
        <v>0</v>
      </c>
      <c r="L17" s="144">
        <f ca="1">IFERROR(SUMIF('Support-Expense Detail'!$D$12:$D$56,Subsidy!$A17,'Support-Expense Detail'!Q$12:Q$54),"")</f>
        <v>0</v>
      </c>
      <c r="M17" s="144">
        <f ca="1">IFERROR(SUMIF('Support-Expense Detail'!$D$12:$D$56,Subsidy!$A17,'Support-Expense Detail'!R$12:R$54),"")</f>
        <v>0</v>
      </c>
      <c r="N17" s="144">
        <f ca="1">IFERROR(SUMIF('Support-Expense Detail'!$D$12:$D$56,Subsidy!$A17,'Support-Expense Detail'!S$12:S$54),"")</f>
        <v>0</v>
      </c>
      <c r="O17" s="144">
        <f ca="1">IFERROR(SUMIF('Support-Expense Detail'!$D$12:$D$56,Subsidy!$A17,'Support-Expense Detail'!T$12:T$54),"")</f>
        <v>0</v>
      </c>
      <c r="P17" s="144">
        <f ca="1">IFERROR(SUMIF('Support-Expense Detail'!$D$12:$D$56,Subsidy!$A17,'Support-Expense Detail'!U$12:U$54),"")</f>
        <v>0</v>
      </c>
      <c r="Q17" s="144">
        <f ca="1">IFERROR(SUMIF('Support-Expense Detail'!$D$12:$D$56,Subsidy!$A17,'Support-Expense Detail'!V$12:V$54),"")</f>
        <v>0</v>
      </c>
      <c r="R17" s="144">
        <f ca="1">IFERROR(SUMIF('Support-Expense Detail'!$D$12:$D$56,Subsidy!$A17,'Support-Expense Detail'!W$12:W$54),"")</f>
        <v>0</v>
      </c>
      <c r="S17" s="144">
        <f ca="1">IFERROR(SUMIF('Support-Expense Detail'!$D$12:$D$56,Subsidy!$A17,'Support-Expense Detail'!X$12:X$54),"")</f>
        <v>0</v>
      </c>
      <c r="T17" s="144">
        <f ca="1">IFERROR(SUMIF('Support-Expense Detail'!$D$12:$D$56,Subsidy!$A17,'Support-Expense Detail'!Y$12:Y$54),"")</f>
        <v>0</v>
      </c>
      <c r="U17" s="144">
        <f ca="1">IFERROR(SUMIF('Support-Expense Detail'!$D$12:$D$56,Subsidy!$A17,'Support-Expense Detail'!Z$12:Z$54),"")</f>
        <v>0</v>
      </c>
      <c r="V17" s="144">
        <f ca="1">IFERROR(SUMIF('Support-Expense Detail'!$D$12:$D$56,Subsidy!$A17,'Support-Expense Detail'!AA$12:AA$54),"")</f>
        <v>0</v>
      </c>
      <c r="W17" s="144">
        <f ca="1">IFERROR(SUMIF('Support-Expense Detail'!$D$12:$D$56,Subsidy!$A17,'Support-Expense Detail'!AB$12:AB$54),"")</f>
        <v>0</v>
      </c>
      <c r="X17" s="144">
        <f ca="1">IFERROR(SUMIF('Support-Expense Detail'!$D$12:$D$56,Subsidy!$A17,'Support-Expense Detail'!AC$12:AC$54),"")</f>
        <v>0</v>
      </c>
      <c r="Y17" s="144">
        <f ca="1">IFERROR(SUMIF('Support-Expense Detail'!$D$12:$D$56,Subsidy!$A17,'Support-Expense Detail'!AD$12:AD$54),"")</f>
        <v>0</v>
      </c>
      <c r="Z17" s="144">
        <f ca="1">IFERROR(SUMIF('Support-Expense Detail'!$D$12:$D$56,Subsidy!$A17,'Support-Expense Detail'!AE$12:AE$54),"")</f>
        <v>0</v>
      </c>
      <c r="AA17" s="144">
        <f ca="1">IFERROR(SUMIF('Support-Expense Detail'!$D$12:$D$56,Subsidy!$A17,'Support-Expense Detail'!AF$12:AF$54),"")</f>
        <v>0</v>
      </c>
      <c r="AB17" s="144">
        <f ca="1">IFERROR(SUMIF('Support-Expense Detail'!$D$12:$D$56,Subsidy!$A17,'Support-Expense Detail'!AG$12:AG$54),"")</f>
        <v>0</v>
      </c>
      <c r="AC17" s="144">
        <f ca="1">IFERROR(SUMIF('Support-Expense Detail'!$D$12:$D$56,Subsidy!$A17,'Support-Expense Detail'!AH$12:AH$54),"")</f>
        <v>0</v>
      </c>
      <c r="AD17" s="144">
        <f ca="1">IFERROR(SUMIF('Support-Expense Detail'!$D$12:$D$56,Subsidy!$A17,'Support-Expense Detail'!AI$12:AI$54),"")</f>
        <v>0</v>
      </c>
      <c r="AE17" s="144">
        <f ca="1">IFERROR(SUMIF('Support-Expense Detail'!$D$12:$D$56,Subsidy!$A17,'Support-Expense Detail'!AJ$12:AJ$54),"")</f>
        <v>0</v>
      </c>
      <c r="AF17" s="144">
        <f ca="1">IFERROR(SUMIF('Support-Expense Detail'!$D$12:$D$56,Subsidy!$A17,'Support-Expense Detail'!AK$12:AK$54),"")</f>
        <v>0</v>
      </c>
      <c r="AG17" s="144">
        <f ca="1">IFERROR(SUMIF('Support-Expense Detail'!$D$12:$D$56,Subsidy!$A17,'Support-Expense Detail'!AL$12:AL$54),"")</f>
        <v>0</v>
      </c>
      <c r="AH17" s="144">
        <f ca="1">IFERROR(SUMIF('Support-Expense Detail'!$D$12:$D$56,Subsidy!$A17,'Support-Expense Detail'!AM$12:AM$54),"")</f>
        <v>0</v>
      </c>
      <c r="AI17" s="144">
        <f ca="1">IFERROR(SUMIF('Support-Expense Detail'!$D$12:$D$56,Subsidy!$A17,'Support-Expense Detail'!AN$12:AN$54),"")</f>
        <v>0</v>
      </c>
      <c r="AJ17" s="144">
        <f ca="1">IFERROR(SUMIF('Support-Expense Detail'!$D$12:$D$56,Subsidy!$A17,'Support-Expense Detail'!AO$12:AO$54),"")</f>
        <v>0</v>
      </c>
      <c r="AK17" s="144">
        <f ca="1">IFERROR(SUMIF('Support-Expense Detail'!$D$12:$D$56,Subsidy!$A17,'Support-Expense Detail'!AP$12:AP$54),"")</f>
        <v>0</v>
      </c>
      <c r="AL17" s="144">
        <f ca="1">IFERROR(SUMIF('Support-Expense Detail'!$D$12:$D$56,Subsidy!$A17,'Support-Expense Detail'!AQ$12:AQ$54),"")</f>
        <v>0</v>
      </c>
      <c r="AM17" s="144">
        <f ca="1">IFERROR(SUMIF('Support-Expense Detail'!$D$12:$D$56,Subsidy!$A17,'Support-Expense Detail'!AR$12:AR$54),"")</f>
        <v>0</v>
      </c>
      <c r="AN17" s="144">
        <f ca="1">IFERROR(SUMIF('Support-Expense Detail'!$D$12:$D$56,Subsidy!$A17,'Support-Expense Detail'!AS$12:AS$54),"")</f>
        <v>0</v>
      </c>
      <c r="AO17" s="144">
        <f ca="1">IFERROR(SUMIF('Support-Expense Detail'!$D$12:$D$56,Subsidy!$A17,'Support-Expense Detail'!AT$12:AT$54),"")</f>
        <v>0</v>
      </c>
      <c r="AP17" s="144">
        <f ca="1">IFERROR(SUMIF('Support-Expense Detail'!$D$12:$D$56,Subsidy!$A17,'Support-Expense Detail'!AU$12:AU$54),"")</f>
        <v>0</v>
      </c>
      <c r="AQ17" s="144">
        <f ca="1">IFERROR(SUMIF('Support-Expense Detail'!$D$12:$D$56,Subsidy!$A17,'Support-Expense Detail'!AV$12:AV$54),"")</f>
        <v>0</v>
      </c>
      <c r="AR17" s="144">
        <f ca="1">IFERROR(SUMIF('Support-Expense Detail'!$D$12:$D$56,Subsidy!$A17,'Support-Expense Detail'!AW$12:AW$54),"")</f>
        <v>0</v>
      </c>
      <c r="AS17" s="144">
        <f ca="1">IFERROR(SUMIF('Support-Expense Detail'!$D$12:$D$56,Subsidy!$A17,'Support-Expense Detail'!AX$12:AX$54),"")</f>
        <v>0</v>
      </c>
      <c r="AT17" s="144">
        <f ca="1">IFERROR(SUMIF('Support-Expense Detail'!$D$12:$D$56,Subsidy!$A17,'Support-Expense Detail'!AY$12:AY$54),"")</f>
        <v>0</v>
      </c>
      <c r="AU17" s="144">
        <f ca="1">IFERROR(SUMIF('Support-Expense Detail'!$D$12:$D$56,Subsidy!$A17,'Support-Expense Detail'!AZ$12:AZ$54),"")</f>
        <v>0</v>
      </c>
      <c r="AV17" s="144">
        <f ca="1">IFERROR(SUMIF('Support-Expense Detail'!$D$12:$D$56,Subsidy!$A17,'Support-Expense Detail'!BA$12:BA$54),"")</f>
        <v>0</v>
      </c>
      <c r="AW17" s="144">
        <f ca="1">IFERROR(SUMIF('Support-Expense Detail'!$D$12:$D$56,Subsidy!$A17,'Support-Expense Detail'!BB$12:BB$54),"")</f>
        <v>0</v>
      </c>
      <c r="AX17" s="144">
        <f ca="1">IFERROR(SUMIF('Support-Expense Detail'!$D$12:$D$56,Subsidy!$A17,'Support-Expense Detail'!BC$12:BC$54),"")</f>
        <v>0</v>
      </c>
      <c r="AY17" s="144">
        <f ca="1">IFERROR(SUMIF('Support-Expense Detail'!$D$12:$D$56,Subsidy!$A17,'Support-Expense Detail'!BD$12:BD$54),"")</f>
        <v>0</v>
      </c>
      <c r="AZ17" s="144">
        <f ca="1">IFERROR(SUMIF('Support-Expense Detail'!$D$12:$D$56,Subsidy!$A17,'Support-Expense Detail'!BE$12:BE$54),"")</f>
        <v>0</v>
      </c>
      <c r="BA17" s="144">
        <f ca="1">IFERROR(SUMIF('Support-Expense Detail'!$D$12:$D$56,Subsidy!$A17,'Support-Expense Detail'!BF$12:BF$54),"")</f>
        <v>0</v>
      </c>
      <c r="BB17" s="144">
        <f ca="1">IFERROR(SUMIF('Support-Expense Detail'!$D$12:$D$56,Subsidy!$A17,'Support-Expense Detail'!BG$12:BG$54),"")</f>
        <v>0</v>
      </c>
      <c r="BC17" s="144">
        <f ca="1">IFERROR(SUMIF('Support-Expense Detail'!$D$12:$D$56,Subsidy!$A17,'Support-Expense Detail'!BH$12:BH$54),"")</f>
        <v>0</v>
      </c>
      <c r="BD17" s="144">
        <f ca="1">IFERROR(SUMIF('Support-Expense Detail'!$D$12:$D$56,Subsidy!$A17,'Support-Expense Detail'!BI$12:BI$54),"")</f>
        <v>0</v>
      </c>
      <c r="BE17" s="144">
        <f ca="1">IFERROR(SUMIF('Support-Expense Detail'!$D$12:$D$56,Subsidy!$A17,'Support-Expense Detail'!BJ$12:BJ$54),"")</f>
        <v>0</v>
      </c>
      <c r="BF17" s="144">
        <f ca="1">IFERROR(SUMIF('Support-Expense Detail'!$D$12:$D$56,Subsidy!$A17,'Support-Expense Detail'!BK$12:BK$54),"")</f>
        <v>0</v>
      </c>
      <c r="BG17" s="144">
        <f ca="1">IFERROR(SUMIF('Support-Expense Detail'!$D$12:$D$56,Subsidy!$A17,'Support-Expense Detail'!BL$12:BL$54),"")</f>
        <v>0</v>
      </c>
      <c r="BH17" s="144">
        <f ca="1">IFERROR(SUMIF('Support-Expense Detail'!$D$12:$D$56,Subsidy!$A17,'Support-Expense Detail'!BM$12:BM$54),"")</f>
        <v>0</v>
      </c>
      <c r="BI17" s="144">
        <f ca="1">IFERROR(SUMIF('Support-Expense Detail'!$D$12:$D$56,Subsidy!$A17,'Support-Expense Detail'!BN$12:BN$54),"")</f>
        <v>0</v>
      </c>
      <c r="BJ17" s="144">
        <f ca="1">IFERROR(SUMIF('Support-Expense Detail'!$D$12:$D$56,Subsidy!$A17,'Support-Expense Detail'!BO$12:BO$54),"")</f>
        <v>0</v>
      </c>
      <c r="BK17" s="144">
        <f ca="1">IFERROR(SUMIF('Support-Expense Detail'!$D$12:$D$56,Subsidy!$A17,'Support-Expense Detail'!BP$12:BP$54),"")</f>
        <v>0</v>
      </c>
      <c r="BL17" s="144">
        <f ca="1">IFERROR(SUMIF('Support-Expense Detail'!$D$12:$D$56,Subsidy!$A17,'Support-Expense Detail'!BQ$12:BQ$54),"")</f>
        <v>0</v>
      </c>
      <c r="BM17" s="144">
        <f ca="1">IFERROR(SUMIF('Support-Expense Detail'!$D$12:$D$56,Subsidy!$A17,'Support-Expense Detail'!BR$12:BR$54),"")</f>
        <v>0</v>
      </c>
      <c r="BN17" s="144">
        <f ca="1">IFERROR(SUMIF('Support-Expense Detail'!$D$12:$D$56,Subsidy!$A17,'Support-Expense Detail'!BS$12:BS$54),"")</f>
        <v>0</v>
      </c>
      <c r="BO17" s="144">
        <f ca="1">IFERROR(SUMIF('Support-Expense Detail'!$D$12:$D$56,Subsidy!$A17,'Support-Expense Detail'!BT$12:BT$54),"")</f>
        <v>0</v>
      </c>
      <c r="BP17" s="144">
        <f ca="1">IFERROR(SUMIF('Support-Expense Detail'!$D$12:$D$56,Subsidy!$A17,'Support-Expense Detail'!BU$12:BU$54),"")</f>
        <v>0</v>
      </c>
      <c r="BQ17" s="144">
        <f ca="1">IFERROR(SUMIF('Support-Expense Detail'!$D$12:$D$56,Subsidy!$A17,'Support-Expense Detail'!BV$12:BV$54),"")</f>
        <v>0</v>
      </c>
      <c r="BR17" s="144">
        <f ca="1">IFERROR(SUMIF('Support-Expense Detail'!$D$12:$D$56,Subsidy!$A17,'Support-Expense Detail'!BW$12:BW$54),"")</f>
        <v>0</v>
      </c>
      <c r="BS17" s="144">
        <f ca="1">IFERROR(SUMIF('Support-Expense Detail'!$D$12:$D$56,Subsidy!$A17,'Support-Expense Detail'!BX$12:BX$54),"")</f>
        <v>0</v>
      </c>
      <c r="BT17" s="144">
        <f ca="1">IFERROR(SUMIF('Support-Expense Detail'!$D$12:$D$56,Subsidy!$A17,'Support-Expense Detail'!BY$12:BY$54),"")</f>
        <v>0</v>
      </c>
      <c r="BU17" s="144">
        <f ca="1">IFERROR(SUMIF('Support-Expense Detail'!$D$12:$D$56,Subsidy!$A17,'Support-Expense Detail'!BZ$12:BZ$54),"")</f>
        <v>0</v>
      </c>
      <c r="BV17" s="144">
        <f ca="1">IFERROR(SUMIF('Support-Expense Detail'!$D$12:$D$56,Subsidy!$A17,'Support-Expense Detail'!CA$12:CA$54),"")</f>
        <v>0</v>
      </c>
      <c r="BW17" s="144">
        <f ca="1">IFERROR(SUMIF('Support-Expense Detail'!$D$12:$D$56,Subsidy!$A17,'Support-Expense Detail'!CB$12:CB$54),"")</f>
        <v>0</v>
      </c>
      <c r="BX17" s="144">
        <f ca="1">IFERROR(SUMIF('Support-Expense Detail'!$D$12:$D$56,Subsidy!$A17,'Support-Expense Detail'!CC$12:CC$54),"")</f>
        <v>0</v>
      </c>
      <c r="BY17" s="144">
        <f ca="1">IFERROR(SUMIF('Support-Expense Detail'!$D$12:$D$56,Subsidy!$A17,'Support-Expense Detail'!CD$12:CD$54),"")</f>
        <v>0</v>
      </c>
      <c r="BZ17" s="144">
        <f ca="1">IFERROR(SUMIF('Support-Expense Detail'!$D$12:$D$56,Subsidy!$A17,'Support-Expense Detail'!CE$12:CE$54),"")</f>
        <v>0</v>
      </c>
      <c r="CA17" s="144">
        <f ca="1">IFERROR(SUMIF('Support-Expense Detail'!$D$12:$D$56,Subsidy!$A17,'Support-Expense Detail'!CF$12:CF$54),"")</f>
        <v>0</v>
      </c>
      <c r="CB17" s="144">
        <f ca="1">IFERROR(SUMIF('Support-Expense Detail'!$D$12:$D$56,Subsidy!$A17,'Support-Expense Detail'!CG$12:CG$54),"")</f>
        <v>0</v>
      </c>
      <c r="CC17" s="144">
        <f ca="1">IFERROR(SUMIF('Support-Expense Detail'!$D$12:$D$56,Subsidy!$A17,'Support-Expense Detail'!CH$12:CH$54),"")</f>
        <v>0</v>
      </c>
      <c r="CD17" s="144">
        <f ca="1">IFERROR(SUMIF('Support-Expense Detail'!$D$12:$D$56,Subsidy!$A17,'Support-Expense Detail'!CI$12:CI$54),"")</f>
        <v>0</v>
      </c>
      <c r="CE17" s="144">
        <f ca="1">IFERROR(SUMIF('Support-Expense Detail'!$D$12:$D$56,Subsidy!$A17,'Support-Expense Detail'!CJ$12:CJ$54),"")</f>
        <v>0</v>
      </c>
      <c r="CF17" s="144">
        <f ca="1">IFERROR(SUMIF('Support-Expense Detail'!$D$12:$D$56,Subsidy!$A17,'Support-Expense Detail'!CK$12:CK$54),"")</f>
        <v>0</v>
      </c>
      <c r="CG17" s="144">
        <f ca="1">IFERROR(SUMIF('Support-Expense Detail'!$D$12:$D$56,Subsidy!$A17,'Support-Expense Detail'!CL$12:CL$54),"")</f>
        <v>0</v>
      </c>
      <c r="CH17" s="144">
        <f ca="1">IFERROR(SUMIF('Support-Expense Detail'!$D$12:$D$56,Subsidy!$A17,'Support-Expense Detail'!CM$12:CM$54),"")</f>
        <v>0</v>
      </c>
      <c r="CI17" s="144">
        <f ca="1">IFERROR(SUMIF('Support-Expense Detail'!$D$12:$D$56,Subsidy!$A17,'Support-Expense Detail'!CN$12:CN$54),"")</f>
        <v>0</v>
      </c>
      <c r="CJ17" s="144">
        <f ca="1">IFERROR(SUMIF('Support-Expense Detail'!$D$12:$D$56,Subsidy!$A17,'Support-Expense Detail'!CO$12:CO$54),"")</f>
        <v>0</v>
      </c>
      <c r="CK17" s="144">
        <f ca="1">IFERROR(SUMIF('Support-Expense Detail'!$D$12:$D$56,Subsidy!$A17,'Support-Expense Detail'!CP$12:CP$54),"")</f>
        <v>0</v>
      </c>
      <c r="CL17" s="144">
        <f ca="1">IFERROR(SUMIF('Support-Expense Detail'!$D$12:$D$56,Subsidy!$A17,'Support-Expense Detail'!CQ$12:CQ$54),"")</f>
        <v>0</v>
      </c>
      <c r="CM17" s="144">
        <f ca="1">IFERROR(SUMIF('Support-Expense Detail'!$D$12:$D$56,Subsidy!$A17,'Support-Expense Detail'!CR$12:CR$54),"")</f>
        <v>0</v>
      </c>
      <c r="CN17" s="144">
        <f ca="1">IFERROR(SUMIF('Support-Expense Detail'!$D$12:$D$56,Subsidy!$A17,'Support-Expense Detail'!CS$12:CS$54),"")</f>
        <v>0</v>
      </c>
      <c r="CO17" s="144">
        <f ca="1">IFERROR(SUMIF('Support-Expense Detail'!$D$12:$D$56,Subsidy!$A17,'Support-Expense Detail'!CT$12:CT$54),"")</f>
        <v>0</v>
      </c>
      <c r="CP17" s="144">
        <f ca="1">IFERROR(SUMIF('Support-Expense Detail'!$D$12:$D$56,Subsidy!$A17,'Support-Expense Detail'!CU$12:CU$54),"")</f>
        <v>0</v>
      </c>
      <c r="CQ17" s="144">
        <f ca="1">IFERROR(SUMIF('Support-Expense Detail'!$D$12:$D$56,Subsidy!$A17,'Support-Expense Detail'!CV$12:CV$54),"")</f>
        <v>0</v>
      </c>
      <c r="CR17" s="144">
        <f ca="1">IFERROR(SUMIF('Support-Expense Detail'!$D$12:$D$56,Subsidy!$A17,'Support-Expense Detail'!CW$12:CW$54),"")</f>
        <v>0</v>
      </c>
      <c r="CS17" s="144">
        <f ca="1">IFERROR(SUMIF('Support-Expense Detail'!$D$12:$D$56,Subsidy!$A17,'Support-Expense Detail'!CX$12:CX$54),"")</f>
        <v>0</v>
      </c>
      <c r="CT17" s="144">
        <f ca="1">IFERROR(SUMIF('Support-Expense Detail'!$D$12:$D$56,Subsidy!$A17,'Support-Expense Detail'!CY$12:CY$54),"")</f>
        <v>0</v>
      </c>
      <c r="CU17" s="144">
        <f ca="1">IFERROR(SUMIF('Support-Expense Detail'!$D$12:$D$56,Subsidy!$A17,'Support-Expense Detail'!CZ$12:CZ$54),"")</f>
        <v>0</v>
      </c>
      <c r="CV17" s="144">
        <f ca="1">IFERROR(SUMIF('Support-Expense Detail'!$D$12:$D$56,Subsidy!$A17,'Support-Expense Detail'!DA$12:DA$54),"")</f>
        <v>0</v>
      </c>
      <c r="CW17" s="144">
        <f ca="1">IFERROR(SUMIF('Support-Expense Detail'!$D$12:$D$56,Subsidy!$A17,'Support-Expense Detail'!DB$12:DB$54),"")</f>
        <v>0</v>
      </c>
      <c r="CX17" s="144">
        <f ca="1">IFERROR(SUMIF('Support-Expense Detail'!$D$12:$D$56,Subsidy!$A17,'Support-Expense Detail'!DC$12:DC$54),"")</f>
        <v>0</v>
      </c>
      <c r="CY17" s="144">
        <f ca="1">IFERROR(SUMIF('Support-Expense Detail'!$D$12:$D$56,Subsidy!$A17,'Support-Expense Detail'!DD$12:DD$54),"")</f>
        <v>0</v>
      </c>
      <c r="CZ17" s="144">
        <f ca="1">IFERROR(SUMIF('Support-Expense Detail'!$D$12:$D$56,Subsidy!$A17,'Support-Expense Detail'!DE$12:DE$54),"")</f>
        <v>0</v>
      </c>
      <c r="DA17" s="144">
        <f ca="1">IFERROR(SUMIF('Support-Expense Detail'!$D$12:$D$56,Subsidy!$A17,'Support-Expense Detail'!DF$12:DF$54),"")</f>
        <v>0</v>
      </c>
      <c r="DB17" s="144">
        <f ca="1">IFERROR(SUMIF('Support-Expense Detail'!$D$12:$D$56,Subsidy!$A17,'Support-Expense Detail'!DG$12:DG$54),"")</f>
        <v>0</v>
      </c>
      <c r="DC17" s="144">
        <f ca="1">IFERROR(SUMIF('Support-Expense Detail'!$D$12:$D$56,Subsidy!$A17,'Support-Expense Detail'!DH$12:DH$54),"")</f>
        <v>0</v>
      </c>
      <c r="DD17" s="144">
        <f ca="1">IFERROR(SUMIF('Support-Expense Detail'!$D$12:$D$56,Subsidy!$A17,'Support-Expense Detail'!DI$12:DI$54),"")</f>
        <v>0</v>
      </c>
      <c r="DE17" s="144">
        <f ca="1">IFERROR(SUMIF('Support-Expense Detail'!$D$12:$D$56,Subsidy!$A17,'Support-Expense Detail'!DJ$12:DJ$54),"")</f>
        <v>0</v>
      </c>
      <c r="DF17" s="144">
        <f ca="1">IFERROR(SUMIF('Support-Expense Detail'!$D$12:$D$56,Subsidy!$A17,'Support-Expense Detail'!DK$12:DK$54),"")</f>
        <v>0</v>
      </c>
      <c r="DG17" s="144">
        <f ca="1">IFERROR(SUMIF('Support-Expense Detail'!$D$12:$D$56,Subsidy!$A17,'Support-Expense Detail'!DL$12:DL$54),"")</f>
        <v>0</v>
      </c>
      <c r="DH17" s="144">
        <f ca="1">IFERROR(SUMIF('Support-Expense Detail'!$D$12:$D$56,Subsidy!$A17,'Support-Expense Detail'!DM$12:DM$54),"")</f>
        <v>0</v>
      </c>
      <c r="DI17" s="144">
        <f ca="1">IFERROR(SUMIF('Support-Expense Detail'!$D$12:$D$56,Subsidy!$A17,'Support-Expense Detail'!DN$12:DN$54),"")</f>
        <v>0</v>
      </c>
      <c r="DJ17" s="144">
        <f ca="1">IFERROR(SUMIF('Support-Expense Detail'!$D$12:$D$56,Subsidy!$A17,'Support-Expense Detail'!DO$12:DO$54),"")</f>
        <v>0</v>
      </c>
      <c r="DK17" s="144">
        <f ca="1">IFERROR(SUMIF('Support-Expense Detail'!$D$12:$D$56,Subsidy!$A17,'Support-Expense Detail'!DP$12:DP$54),"")</f>
        <v>0</v>
      </c>
      <c r="DL17" s="144">
        <f ca="1">IFERROR(SUMIF('Support-Expense Detail'!$D$12:$D$56,Subsidy!$A17,'Support-Expense Detail'!DQ$12:DQ$54),"")</f>
        <v>0</v>
      </c>
      <c r="DM17" s="144">
        <f ca="1">IFERROR(SUMIF('Support-Expense Detail'!$D$12:$D$56,Subsidy!$A17,'Support-Expense Detail'!DR$12:DR$54),"")</f>
        <v>0</v>
      </c>
      <c r="DN17" s="144">
        <f ca="1">IFERROR(SUMIF('Support-Expense Detail'!$D$12:$D$56,Subsidy!$A17,'Support-Expense Detail'!DS$12:DS$54),"")</f>
        <v>0</v>
      </c>
      <c r="DO17" s="144">
        <f ca="1">IFERROR(SUMIF('Support-Expense Detail'!$D$12:$D$56,Subsidy!$A17,'Support-Expense Detail'!DT$12:DT$54),"")</f>
        <v>0</v>
      </c>
      <c r="DP17" s="144">
        <f ca="1">IFERROR(SUMIF('Support-Expense Detail'!$D$12:$D$56,Subsidy!$A17,'Support-Expense Detail'!DU$12:DU$54),"")</f>
        <v>0</v>
      </c>
      <c r="DQ17" s="144">
        <f ca="1">IFERROR(SUMIF('Support-Expense Detail'!$D$12:$D$56,Subsidy!$A17,'Support-Expense Detail'!DV$12:DV$54),"")</f>
        <v>0</v>
      </c>
      <c r="DR17" s="144">
        <f ca="1">IFERROR(SUMIF('Support-Expense Detail'!$D$12:$D$56,Subsidy!$A17,'Support-Expense Detail'!DW$12:DW$54),"")</f>
        <v>0</v>
      </c>
      <c r="DS17" s="144">
        <f ca="1">IFERROR(SUMIF('Support-Expense Detail'!$D$12:$D$56,Subsidy!$A17,'Support-Expense Detail'!DX$12:DX$54),"")</f>
        <v>0</v>
      </c>
      <c r="DT17" s="144">
        <f ca="1">IFERROR(SUMIF('Support-Expense Detail'!$D$12:$D$56,Subsidy!$A17,'Support-Expense Detail'!DY$12:DY$54),"")</f>
        <v>0</v>
      </c>
      <c r="DU17" s="144">
        <f ca="1">IFERROR(SUMIF('Support-Expense Detail'!$D$12:$D$56,Subsidy!$A17,'Support-Expense Detail'!DZ$12:DZ$54),"")</f>
        <v>0</v>
      </c>
      <c r="DV17" s="144">
        <f ca="1">IFERROR(SUMIF('Support-Expense Detail'!$D$12:$D$56,Subsidy!$A17,'Support-Expense Detail'!EA$12:EA$54),"")</f>
        <v>0</v>
      </c>
      <c r="DW17" s="144">
        <f ca="1">IFERROR(SUMIF('Support-Expense Detail'!$D$12:$D$56,Subsidy!$A17,'Support-Expense Detail'!EB$12:EB$54),"")</f>
        <v>0</v>
      </c>
      <c r="DX17" s="144">
        <f ca="1">IFERROR(SUMIF('Support-Expense Detail'!$D$12:$D$56,Subsidy!$A17,'Support-Expense Detail'!EC$12:EC$54),"")</f>
        <v>0</v>
      </c>
      <c r="DY17" s="144">
        <f ca="1">IFERROR(SUMIF('Support-Expense Detail'!$D$12:$D$56,Subsidy!$A17,'Support-Expense Detail'!ED$12:ED$54),"")</f>
        <v>0</v>
      </c>
      <c r="DZ17" s="144">
        <f ca="1">IFERROR(SUMIF('Support-Expense Detail'!$D$12:$D$56,Subsidy!$A17,'Support-Expense Detail'!EE$12:EE$54),"")</f>
        <v>0</v>
      </c>
      <c r="EA17" s="144">
        <f ca="1">IFERROR(SUMIF('Support-Expense Detail'!$D$12:$D$56,Subsidy!$A17,'Support-Expense Detail'!EF$12:EF$54),"")</f>
        <v>0</v>
      </c>
      <c r="EB17" s="144">
        <f ca="1">IFERROR(SUMIF('Support-Expense Detail'!$D$12:$D$56,Subsidy!$A17,'Support-Expense Detail'!EG$12:EG$54),"")</f>
        <v>0</v>
      </c>
      <c r="EC17" s="144">
        <f ca="1">IFERROR(SUMIF('Support-Expense Detail'!$D$12:$D$56,Subsidy!$A17,'Support-Expense Detail'!EH$12:EH$54),"")</f>
        <v>0</v>
      </c>
      <c r="ED17" s="144">
        <f ca="1">IFERROR(SUMIF('Support-Expense Detail'!$D$12:$D$56,Subsidy!$A17,'Support-Expense Detail'!EI$12:EI$54),"")</f>
        <v>0</v>
      </c>
      <c r="EE17" s="144">
        <f ca="1">IFERROR(SUMIF('Support-Expense Detail'!$D$12:$D$56,Subsidy!$A17,'Support-Expense Detail'!EJ$12:EJ$54),"")</f>
        <v>0</v>
      </c>
      <c r="EF17" s="144">
        <f ca="1">IFERROR(SUMIF('Support-Expense Detail'!$D$12:$D$56,Subsidy!$A17,'Support-Expense Detail'!EK$12:EK$54),"")</f>
        <v>0</v>
      </c>
      <c r="EG17" s="144">
        <f ca="1">IFERROR(SUMIF('Support-Expense Detail'!$D$12:$D$56,Subsidy!$A17,'Support-Expense Detail'!EL$12:EL$54),"")</f>
        <v>0</v>
      </c>
      <c r="EH17" s="144">
        <f ca="1">IFERROR(SUMIF('Support-Expense Detail'!$D$12:$D$56,Subsidy!$A17,'Support-Expense Detail'!EM$12:EM$54),"")</f>
        <v>0</v>
      </c>
      <c r="EI17" s="144">
        <f ca="1">IFERROR(SUMIF('Support-Expense Detail'!$D$12:$D$56,Subsidy!$A17,'Support-Expense Detail'!EN$12:EN$54),"")</f>
        <v>0</v>
      </c>
      <c r="EJ17" s="144">
        <f ca="1">IFERROR(SUMIF('Support-Expense Detail'!$D$12:$D$56,Subsidy!$A17,'Support-Expense Detail'!EO$12:EO$54),"")</f>
        <v>0</v>
      </c>
      <c r="EK17" s="144">
        <f ca="1">IFERROR(SUMIF('Support-Expense Detail'!$D$12:$D$56,Subsidy!$A17,'Support-Expense Detail'!EP$12:EP$54),"")</f>
        <v>0</v>
      </c>
      <c r="EL17" s="144">
        <f ca="1">IFERROR(SUMIF('Support-Expense Detail'!$D$12:$D$56,Subsidy!$A17,'Support-Expense Detail'!EQ$12:EQ$54),"")</f>
        <v>0</v>
      </c>
      <c r="EM17" s="144">
        <f ca="1">IFERROR(SUMIF('Support-Expense Detail'!$D$12:$D$56,Subsidy!$A17,'Support-Expense Detail'!ER$12:ER$54),"")</f>
        <v>0</v>
      </c>
      <c r="EN17" s="25"/>
    </row>
    <row r="18" spans="1:144 16384:16384">
      <c r="A18" s="151" t="str">
        <f>IF('Input- Historical &amp; Rate Info'!$K$7=0,"",'Input- Historical &amp; Rate Info'!$K$7)</f>
        <v/>
      </c>
      <c r="B18" s="338" t="str">
        <f>IF('Input- Historical &amp; Rate Info'!K7=0,"",B17)</f>
        <v/>
      </c>
      <c r="C18" s="340">
        <f ca="1">IF(A18=0,"",SUMIF('Support-Expense Detail'!$D$12:$D$56,Subsidy!$A18,'Support-Expense Detail'!$H$12:$H$54))</f>
        <v>0</v>
      </c>
      <c r="D18" s="144">
        <f ca="1">IFERROR(SUMIF('Support-Expense Detail'!$D$12:$D$56,Subsidy!$A18,'Support-Expense Detail'!I$12:I$54),"")</f>
        <v>0</v>
      </c>
      <c r="E18" s="144">
        <f ca="1">IFERROR(SUMIF('Support-Expense Detail'!$D$12:$D$56,Subsidy!$A18,'Support-Expense Detail'!J$12:J$54),"")</f>
        <v>0</v>
      </c>
      <c r="F18" s="144">
        <f ca="1">IFERROR(SUMIF('Support-Expense Detail'!$D$12:$D$56,Subsidy!$A18,'Support-Expense Detail'!K$12:K$54),"")</f>
        <v>0</v>
      </c>
      <c r="G18" s="144">
        <f ca="1">IFERROR(SUMIF('Support-Expense Detail'!$D$12:$D$56,Subsidy!$A18,'Support-Expense Detail'!L$12:L$54),"")</f>
        <v>0</v>
      </c>
      <c r="H18" s="144">
        <f ca="1">IFERROR(SUMIF('Support-Expense Detail'!$D$12:$D$56,Subsidy!$A18,'Support-Expense Detail'!M$12:M$54),"")</f>
        <v>0</v>
      </c>
      <c r="I18" s="144">
        <f ca="1">IFERROR(SUMIF('Support-Expense Detail'!$D$12:$D$56,Subsidy!$A18,'Support-Expense Detail'!N$12:N$54),"")</f>
        <v>0</v>
      </c>
      <c r="J18" s="144">
        <f ca="1">IFERROR(SUMIF('Support-Expense Detail'!$D$12:$D$56,Subsidy!$A18,'Support-Expense Detail'!O$12:O$54),"")</f>
        <v>0</v>
      </c>
      <c r="K18" s="144">
        <f ca="1">IFERROR(SUMIF('Support-Expense Detail'!$D$12:$D$56,Subsidy!$A18,'Support-Expense Detail'!P$12:P$54),"")</f>
        <v>0</v>
      </c>
      <c r="L18" s="144">
        <f ca="1">IFERROR(SUMIF('Support-Expense Detail'!$D$12:$D$56,Subsidy!$A18,'Support-Expense Detail'!Q$12:Q$54),"")</f>
        <v>0</v>
      </c>
      <c r="M18" s="144">
        <f ca="1">IFERROR(SUMIF('Support-Expense Detail'!$D$12:$D$56,Subsidy!$A18,'Support-Expense Detail'!R$12:R$54),"")</f>
        <v>0</v>
      </c>
      <c r="N18" s="144">
        <f ca="1">IFERROR(SUMIF('Support-Expense Detail'!$D$12:$D$56,Subsidy!$A18,'Support-Expense Detail'!S$12:S$54),"")</f>
        <v>0</v>
      </c>
      <c r="O18" s="144">
        <f ca="1">IFERROR(SUMIF('Support-Expense Detail'!$D$12:$D$56,Subsidy!$A18,'Support-Expense Detail'!T$12:T$54),"")</f>
        <v>0</v>
      </c>
      <c r="P18" s="144">
        <f ca="1">IFERROR(SUMIF('Support-Expense Detail'!$D$12:$D$56,Subsidy!$A18,'Support-Expense Detail'!U$12:U$54),"")</f>
        <v>0</v>
      </c>
      <c r="Q18" s="144">
        <f ca="1">IFERROR(SUMIF('Support-Expense Detail'!$D$12:$D$56,Subsidy!$A18,'Support-Expense Detail'!V$12:V$54),"")</f>
        <v>0</v>
      </c>
      <c r="R18" s="144">
        <f ca="1">IFERROR(SUMIF('Support-Expense Detail'!$D$12:$D$56,Subsidy!$A18,'Support-Expense Detail'!W$12:W$54),"")</f>
        <v>0</v>
      </c>
      <c r="S18" s="144">
        <f ca="1">IFERROR(SUMIF('Support-Expense Detail'!$D$12:$D$56,Subsidy!$A18,'Support-Expense Detail'!X$12:X$54),"")</f>
        <v>0</v>
      </c>
      <c r="T18" s="144">
        <f ca="1">IFERROR(SUMIF('Support-Expense Detail'!$D$12:$D$56,Subsidy!$A18,'Support-Expense Detail'!Y$12:Y$54),"")</f>
        <v>0</v>
      </c>
      <c r="U18" s="144">
        <f ca="1">IFERROR(SUMIF('Support-Expense Detail'!$D$12:$D$56,Subsidy!$A18,'Support-Expense Detail'!Z$12:Z$54),"")</f>
        <v>0</v>
      </c>
      <c r="V18" s="144">
        <f ca="1">IFERROR(SUMIF('Support-Expense Detail'!$D$12:$D$56,Subsidy!$A18,'Support-Expense Detail'!AA$12:AA$54),"")</f>
        <v>0</v>
      </c>
      <c r="W18" s="144">
        <f ca="1">IFERROR(SUMIF('Support-Expense Detail'!$D$12:$D$56,Subsidy!$A18,'Support-Expense Detail'!AB$12:AB$54),"")</f>
        <v>0</v>
      </c>
      <c r="X18" s="144">
        <f ca="1">IFERROR(SUMIF('Support-Expense Detail'!$D$12:$D$56,Subsidy!$A18,'Support-Expense Detail'!AC$12:AC$54),"")</f>
        <v>0</v>
      </c>
      <c r="Y18" s="144">
        <f ca="1">IFERROR(SUMIF('Support-Expense Detail'!$D$12:$D$56,Subsidy!$A18,'Support-Expense Detail'!AD$12:AD$54),"")</f>
        <v>0</v>
      </c>
      <c r="Z18" s="144">
        <f ca="1">IFERROR(SUMIF('Support-Expense Detail'!$D$12:$D$56,Subsidy!$A18,'Support-Expense Detail'!AE$12:AE$54),"")</f>
        <v>0</v>
      </c>
      <c r="AA18" s="144">
        <f ca="1">IFERROR(SUMIF('Support-Expense Detail'!$D$12:$D$56,Subsidy!$A18,'Support-Expense Detail'!AF$12:AF$54),"")</f>
        <v>0</v>
      </c>
      <c r="AB18" s="144">
        <f ca="1">IFERROR(SUMIF('Support-Expense Detail'!$D$12:$D$56,Subsidy!$A18,'Support-Expense Detail'!AG$12:AG$54),"")</f>
        <v>0</v>
      </c>
      <c r="AC18" s="144">
        <f ca="1">IFERROR(SUMIF('Support-Expense Detail'!$D$12:$D$56,Subsidy!$A18,'Support-Expense Detail'!AH$12:AH$54),"")</f>
        <v>0</v>
      </c>
      <c r="AD18" s="144">
        <f ca="1">IFERROR(SUMIF('Support-Expense Detail'!$D$12:$D$56,Subsidy!$A18,'Support-Expense Detail'!AI$12:AI$54),"")</f>
        <v>0</v>
      </c>
      <c r="AE18" s="144">
        <f ca="1">IFERROR(SUMIF('Support-Expense Detail'!$D$12:$D$56,Subsidy!$A18,'Support-Expense Detail'!AJ$12:AJ$54),"")</f>
        <v>0</v>
      </c>
      <c r="AF18" s="144">
        <f ca="1">IFERROR(SUMIF('Support-Expense Detail'!$D$12:$D$56,Subsidy!$A18,'Support-Expense Detail'!AK$12:AK$54),"")</f>
        <v>0</v>
      </c>
      <c r="AG18" s="144">
        <f ca="1">IFERROR(SUMIF('Support-Expense Detail'!$D$12:$D$56,Subsidy!$A18,'Support-Expense Detail'!AL$12:AL$54),"")</f>
        <v>0</v>
      </c>
      <c r="AH18" s="144">
        <f ca="1">IFERROR(SUMIF('Support-Expense Detail'!$D$12:$D$56,Subsidy!$A18,'Support-Expense Detail'!AM$12:AM$54),"")</f>
        <v>0</v>
      </c>
      <c r="AI18" s="144">
        <f ca="1">IFERROR(SUMIF('Support-Expense Detail'!$D$12:$D$56,Subsidy!$A18,'Support-Expense Detail'!AN$12:AN$54),"")</f>
        <v>0</v>
      </c>
      <c r="AJ18" s="144">
        <f ca="1">IFERROR(SUMIF('Support-Expense Detail'!$D$12:$D$56,Subsidy!$A18,'Support-Expense Detail'!AO$12:AO$54),"")</f>
        <v>0</v>
      </c>
      <c r="AK18" s="144">
        <f ca="1">IFERROR(SUMIF('Support-Expense Detail'!$D$12:$D$56,Subsidy!$A18,'Support-Expense Detail'!AP$12:AP$54),"")</f>
        <v>0</v>
      </c>
      <c r="AL18" s="144">
        <f ca="1">IFERROR(SUMIF('Support-Expense Detail'!$D$12:$D$56,Subsidy!$A18,'Support-Expense Detail'!AQ$12:AQ$54),"")</f>
        <v>0</v>
      </c>
      <c r="AM18" s="144">
        <f ca="1">IFERROR(SUMIF('Support-Expense Detail'!$D$12:$D$56,Subsidy!$A18,'Support-Expense Detail'!AR$12:AR$54),"")</f>
        <v>0</v>
      </c>
      <c r="AN18" s="144">
        <f ca="1">IFERROR(SUMIF('Support-Expense Detail'!$D$12:$D$56,Subsidy!$A18,'Support-Expense Detail'!AS$12:AS$54),"")</f>
        <v>0</v>
      </c>
      <c r="AO18" s="144">
        <f ca="1">IFERROR(SUMIF('Support-Expense Detail'!$D$12:$D$56,Subsidy!$A18,'Support-Expense Detail'!AT$12:AT$54),"")</f>
        <v>0</v>
      </c>
      <c r="AP18" s="144">
        <f ca="1">IFERROR(SUMIF('Support-Expense Detail'!$D$12:$D$56,Subsidy!$A18,'Support-Expense Detail'!AU$12:AU$54),"")</f>
        <v>0</v>
      </c>
      <c r="AQ18" s="144">
        <f ca="1">IFERROR(SUMIF('Support-Expense Detail'!$D$12:$D$56,Subsidy!$A18,'Support-Expense Detail'!AV$12:AV$54),"")</f>
        <v>0</v>
      </c>
      <c r="AR18" s="144">
        <f ca="1">IFERROR(SUMIF('Support-Expense Detail'!$D$12:$D$56,Subsidy!$A18,'Support-Expense Detail'!AW$12:AW$54),"")</f>
        <v>0</v>
      </c>
      <c r="AS18" s="144">
        <f ca="1">IFERROR(SUMIF('Support-Expense Detail'!$D$12:$D$56,Subsidy!$A18,'Support-Expense Detail'!AX$12:AX$54),"")</f>
        <v>0</v>
      </c>
      <c r="AT18" s="144">
        <f ca="1">IFERROR(SUMIF('Support-Expense Detail'!$D$12:$D$56,Subsidy!$A18,'Support-Expense Detail'!AY$12:AY$54),"")</f>
        <v>0</v>
      </c>
      <c r="AU18" s="144">
        <f ca="1">IFERROR(SUMIF('Support-Expense Detail'!$D$12:$D$56,Subsidy!$A18,'Support-Expense Detail'!AZ$12:AZ$54),"")</f>
        <v>0</v>
      </c>
      <c r="AV18" s="144">
        <f ca="1">IFERROR(SUMIF('Support-Expense Detail'!$D$12:$D$56,Subsidy!$A18,'Support-Expense Detail'!BA$12:BA$54),"")</f>
        <v>0</v>
      </c>
      <c r="AW18" s="144">
        <f ca="1">IFERROR(SUMIF('Support-Expense Detail'!$D$12:$D$56,Subsidy!$A18,'Support-Expense Detail'!BB$12:BB$54),"")</f>
        <v>0</v>
      </c>
      <c r="AX18" s="144">
        <f ca="1">IFERROR(SUMIF('Support-Expense Detail'!$D$12:$D$56,Subsidy!$A18,'Support-Expense Detail'!BC$12:BC$54),"")</f>
        <v>0</v>
      </c>
      <c r="AY18" s="144">
        <f ca="1">IFERROR(SUMIF('Support-Expense Detail'!$D$12:$D$56,Subsidy!$A18,'Support-Expense Detail'!BD$12:BD$54),"")</f>
        <v>0</v>
      </c>
      <c r="AZ18" s="144">
        <f ca="1">IFERROR(SUMIF('Support-Expense Detail'!$D$12:$D$56,Subsidy!$A18,'Support-Expense Detail'!BE$12:BE$54),"")</f>
        <v>0</v>
      </c>
      <c r="BA18" s="144">
        <f ca="1">IFERROR(SUMIF('Support-Expense Detail'!$D$12:$D$56,Subsidy!$A18,'Support-Expense Detail'!BF$12:BF$54),"")</f>
        <v>0</v>
      </c>
      <c r="BB18" s="144">
        <f ca="1">IFERROR(SUMIF('Support-Expense Detail'!$D$12:$D$56,Subsidy!$A18,'Support-Expense Detail'!BG$12:BG$54),"")</f>
        <v>0</v>
      </c>
      <c r="BC18" s="144">
        <f ca="1">IFERROR(SUMIF('Support-Expense Detail'!$D$12:$D$56,Subsidy!$A18,'Support-Expense Detail'!BH$12:BH$54),"")</f>
        <v>0</v>
      </c>
      <c r="BD18" s="144">
        <f ca="1">IFERROR(SUMIF('Support-Expense Detail'!$D$12:$D$56,Subsidy!$A18,'Support-Expense Detail'!BI$12:BI$54),"")</f>
        <v>0</v>
      </c>
      <c r="BE18" s="144">
        <f ca="1">IFERROR(SUMIF('Support-Expense Detail'!$D$12:$D$56,Subsidy!$A18,'Support-Expense Detail'!BJ$12:BJ$54),"")</f>
        <v>0</v>
      </c>
      <c r="BF18" s="144">
        <f ca="1">IFERROR(SUMIF('Support-Expense Detail'!$D$12:$D$56,Subsidy!$A18,'Support-Expense Detail'!BK$12:BK$54),"")</f>
        <v>0</v>
      </c>
      <c r="BG18" s="144">
        <f ca="1">IFERROR(SUMIF('Support-Expense Detail'!$D$12:$D$56,Subsidy!$A18,'Support-Expense Detail'!BL$12:BL$54),"")</f>
        <v>0</v>
      </c>
      <c r="BH18" s="144">
        <f ca="1">IFERROR(SUMIF('Support-Expense Detail'!$D$12:$D$56,Subsidy!$A18,'Support-Expense Detail'!BM$12:BM$54),"")</f>
        <v>0</v>
      </c>
      <c r="BI18" s="144">
        <f ca="1">IFERROR(SUMIF('Support-Expense Detail'!$D$12:$D$56,Subsidy!$A18,'Support-Expense Detail'!BN$12:BN$54),"")</f>
        <v>0</v>
      </c>
      <c r="BJ18" s="144">
        <f ca="1">IFERROR(SUMIF('Support-Expense Detail'!$D$12:$D$56,Subsidy!$A18,'Support-Expense Detail'!BO$12:BO$54),"")</f>
        <v>0</v>
      </c>
      <c r="BK18" s="144">
        <f ca="1">IFERROR(SUMIF('Support-Expense Detail'!$D$12:$D$56,Subsidy!$A18,'Support-Expense Detail'!BP$12:BP$54),"")</f>
        <v>0</v>
      </c>
      <c r="BL18" s="144">
        <f ca="1">IFERROR(SUMIF('Support-Expense Detail'!$D$12:$D$56,Subsidy!$A18,'Support-Expense Detail'!BQ$12:BQ$54),"")</f>
        <v>0</v>
      </c>
      <c r="BM18" s="144">
        <f ca="1">IFERROR(SUMIF('Support-Expense Detail'!$D$12:$D$56,Subsidy!$A18,'Support-Expense Detail'!BR$12:BR$54),"")</f>
        <v>0</v>
      </c>
      <c r="BN18" s="144">
        <f ca="1">IFERROR(SUMIF('Support-Expense Detail'!$D$12:$D$56,Subsidy!$A18,'Support-Expense Detail'!BS$12:BS$54),"")</f>
        <v>0</v>
      </c>
      <c r="BO18" s="144">
        <f ca="1">IFERROR(SUMIF('Support-Expense Detail'!$D$12:$D$56,Subsidy!$A18,'Support-Expense Detail'!BT$12:BT$54),"")</f>
        <v>0</v>
      </c>
      <c r="BP18" s="144">
        <f ca="1">IFERROR(SUMIF('Support-Expense Detail'!$D$12:$D$56,Subsidy!$A18,'Support-Expense Detail'!BU$12:BU$54),"")</f>
        <v>0</v>
      </c>
      <c r="BQ18" s="144">
        <f ca="1">IFERROR(SUMIF('Support-Expense Detail'!$D$12:$D$56,Subsidy!$A18,'Support-Expense Detail'!BV$12:BV$54),"")</f>
        <v>0</v>
      </c>
      <c r="BR18" s="144">
        <f ca="1">IFERROR(SUMIF('Support-Expense Detail'!$D$12:$D$56,Subsidy!$A18,'Support-Expense Detail'!BW$12:BW$54),"")</f>
        <v>0</v>
      </c>
      <c r="BS18" s="144">
        <f ca="1">IFERROR(SUMIF('Support-Expense Detail'!$D$12:$D$56,Subsidy!$A18,'Support-Expense Detail'!BX$12:BX$54),"")</f>
        <v>0</v>
      </c>
      <c r="BT18" s="144">
        <f ca="1">IFERROR(SUMIF('Support-Expense Detail'!$D$12:$D$56,Subsidy!$A18,'Support-Expense Detail'!BY$12:BY$54),"")</f>
        <v>0</v>
      </c>
      <c r="BU18" s="144">
        <f ca="1">IFERROR(SUMIF('Support-Expense Detail'!$D$12:$D$56,Subsidy!$A18,'Support-Expense Detail'!BZ$12:BZ$54),"")</f>
        <v>0</v>
      </c>
      <c r="BV18" s="144">
        <f ca="1">IFERROR(SUMIF('Support-Expense Detail'!$D$12:$D$56,Subsidy!$A18,'Support-Expense Detail'!CA$12:CA$54),"")</f>
        <v>0</v>
      </c>
      <c r="BW18" s="144">
        <f ca="1">IFERROR(SUMIF('Support-Expense Detail'!$D$12:$D$56,Subsidy!$A18,'Support-Expense Detail'!CB$12:CB$54),"")</f>
        <v>0</v>
      </c>
      <c r="BX18" s="144">
        <f ca="1">IFERROR(SUMIF('Support-Expense Detail'!$D$12:$D$56,Subsidy!$A18,'Support-Expense Detail'!CC$12:CC$54),"")</f>
        <v>0</v>
      </c>
      <c r="BY18" s="144">
        <f ca="1">IFERROR(SUMIF('Support-Expense Detail'!$D$12:$D$56,Subsidy!$A18,'Support-Expense Detail'!CD$12:CD$54),"")</f>
        <v>0</v>
      </c>
      <c r="BZ18" s="144">
        <f ca="1">IFERROR(SUMIF('Support-Expense Detail'!$D$12:$D$56,Subsidy!$A18,'Support-Expense Detail'!CE$12:CE$54),"")</f>
        <v>0</v>
      </c>
      <c r="CA18" s="144">
        <f ca="1">IFERROR(SUMIF('Support-Expense Detail'!$D$12:$D$56,Subsidy!$A18,'Support-Expense Detail'!CF$12:CF$54),"")</f>
        <v>0</v>
      </c>
      <c r="CB18" s="144">
        <f ca="1">IFERROR(SUMIF('Support-Expense Detail'!$D$12:$D$56,Subsidy!$A18,'Support-Expense Detail'!CG$12:CG$54),"")</f>
        <v>0</v>
      </c>
      <c r="CC18" s="144">
        <f ca="1">IFERROR(SUMIF('Support-Expense Detail'!$D$12:$D$56,Subsidy!$A18,'Support-Expense Detail'!CH$12:CH$54),"")</f>
        <v>0</v>
      </c>
      <c r="CD18" s="144">
        <f ca="1">IFERROR(SUMIF('Support-Expense Detail'!$D$12:$D$56,Subsidy!$A18,'Support-Expense Detail'!CI$12:CI$54),"")</f>
        <v>0</v>
      </c>
      <c r="CE18" s="144">
        <f ca="1">IFERROR(SUMIF('Support-Expense Detail'!$D$12:$D$56,Subsidy!$A18,'Support-Expense Detail'!CJ$12:CJ$54),"")</f>
        <v>0</v>
      </c>
      <c r="CF18" s="144">
        <f ca="1">IFERROR(SUMIF('Support-Expense Detail'!$D$12:$D$56,Subsidy!$A18,'Support-Expense Detail'!CK$12:CK$54),"")</f>
        <v>0</v>
      </c>
      <c r="CG18" s="144">
        <f ca="1">IFERROR(SUMIF('Support-Expense Detail'!$D$12:$D$56,Subsidy!$A18,'Support-Expense Detail'!CL$12:CL$54),"")</f>
        <v>0</v>
      </c>
      <c r="CH18" s="144">
        <f ca="1">IFERROR(SUMIF('Support-Expense Detail'!$D$12:$D$56,Subsidy!$A18,'Support-Expense Detail'!CM$12:CM$54),"")</f>
        <v>0</v>
      </c>
      <c r="CI18" s="144">
        <f ca="1">IFERROR(SUMIF('Support-Expense Detail'!$D$12:$D$56,Subsidy!$A18,'Support-Expense Detail'!CN$12:CN$54),"")</f>
        <v>0</v>
      </c>
      <c r="CJ18" s="144">
        <f ca="1">IFERROR(SUMIF('Support-Expense Detail'!$D$12:$D$56,Subsidy!$A18,'Support-Expense Detail'!CO$12:CO$54),"")</f>
        <v>0</v>
      </c>
      <c r="CK18" s="144">
        <f ca="1">IFERROR(SUMIF('Support-Expense Detail'!$D$12:$D$56,Subsidy!$A18,'Support-Expense Detail'!CP$12:CP$54),"")</f>
        <v>0</v>
      </c>
      <c r="CL18" s="144">
        <f ca="1">IFERROR(SUMIF('Support-Expense Detail'!$D$12:$D$56,Subsidy!$A18,'Support-Expense Detail'!CQ$12:CQ$54),"")</f>
        <v>0</v>
      </c>
      <c r="CM18" s="144">
        <f ca="1">IFERROR(SUMIF('Support-Expense Detail'!$D$12:$D$56,Subsidy!$A18,'Support-Expense Detail'!CR$12:CR$54),"")</f>
        <v>0</v>
      </c>
      <c r="CN18" s="144">
        <f ca="1">IFERROR(SUMIF('Support-Expense Detail'!$D$12:$D$56,Subsidy!$A18,'Support-Expense Detail'!CS$12:CS$54),"")</f>
        <v>0</v>
      </c>
      <c r="CO18" s="144">
        <f ca="1">IFERROR(SUMIF('Support-Expense Detail'!$D$12:$D$56,Subsidy!$A18,'Support-Expense Detail'!CT$12:CT$54),"")</f>
        <v>0</v>
      </c>
      <c r="CP18" s="144">
        <f ca="1">IFERROR(SUMIF('Support-Expense Detail'!$D$12:$D$56,Subsidy!$A18,'Support-Expense Detail'!CU$12:CU$54),"")</f>
        <v>0</v>
      </c>
      <c r="CQ18" s="144">
        <f ca="1">IFERROR(SUMIF('Support-Expense Detail'!$D$12:$D$56,Subsidy!$A18,'Support-Expense Detail'!CV$12:CV$54),"")</f>
        <v>0</v>
      </c>
      <c r="CR18" s="144">
        <f ca="1">IFERROR(SUMIF('Support-Expense Detail'!$D$12:$D$56,Subsidy!$A18,'Support-Expense Detail'!CW$12:CW$54),"")</f>
        <v>0</v>
      </c>
      <c r="CS18" s="144">
        <f ca="1">IFERROR(SUMIF('Support-Expense Detail'!$D$12:$D$56,Subsidy!$A18,'Support-Expense Detail'!CX$12:CX$54),"")</f>
        <v>0</v>
      </c>
      <c r="CT18" s="144">
        <f ca="1">IFERROR(SUMIF('Support-Expense Detail'!$D$12:$D$56,Subsidy!$A18,'Support-Expense Detail'!CY$12:CY$54),"")</f>
        <v>0</v>
      </c>
      <c r="CU18" s="144">
        <f ca="1">IFERROR(SUMIF('Support-Expense Detail'!$D$12:$D$56,Subsidy!$A18,'Support-Expense Detail'!CZ$12:CZ$54),"")</f>
        <v>0</v>
      </c>
      <c r="CV18" s="144">
        <f ca="1">IFERROR(SUMIF('Support-Expense Detail'!$D$12:$D$56,Subsidy!$A18,'Support-Expense Detail'!DA$12:DA$54),"")</f>
        <v>0</v>
      </c>
      <c r="CW18" s="144">
        <f ca="1">IFERROR(SUMIF('Support-Expense Detail'!$D$12:$D$56,Subsidy!$A18,'Support-Expense Detail'!DB$12:DB$54),"")</f>
        <v>0</v>
      </c>
      <c r="CX18" s="144">
        <f ca="1">IFERROR(SUMIF('Support-Expense Detail'!$D$12:$D$56,Subsidy!$A18,'Support-Expense Detail'!DC$12:DC$54),"")</f>
        <v>0</v>
      </c>
      <c r="CY18" s="144">
        <f ca="1">IFERROR(SUMIF('Support-Expense Detail'!$D$12:$D$56,Subsidy!$A18,'Support-Expense Detail'!DD$12:DD$54),"")</f>
        <v>0</v>
      </c>
      <c r="CZ18" s="144">
        <f ca="1">IFERROR(SUMIF('Support-Expense Detail'!$D$12:$D$56,Subsidy!$A18,'Support-Expense Detail'!DE$12:DE$54),"")</f>
        <v>0</v>
      </c>
      <c r="DA18" s="144">
        <f ca="1">IFERROR(SUMIF('Support-Expense Detail'!$D$12:$D$56,Subsidy!$A18,'Support-Expense Detail'!DF$12:DF$54),"")</f>
        <v>0</v>
      </c>
      <c r="DB18" s="144">
        <f ca="1">IFERROR(SUMIF('Support-Expense Detail'!$D$12:$D$56,Subsidy!$A18,'Support-Expense Detail'!DG$12:DG$54),"")</f>
        <v>0</v>
      </c>
      <c r="DC18" s="144">
        <f ca="1">IFERROR(SUMIF('Support-Expense Detail'!$D$12:$D$56,Subsidy!$A18,'Support-Expense Detail'!DH$12:DH$54),"")</f>
        <v>0</v>
      </c>
      <c r="DD18" s="144">
        <f ca="1">IFERROR(SUMIF('Support-Expense Detail'!$D$12:$D$56,Subsidy!$A18,'Support-Expense Detail'!DI$12:DI$54),"")</f>
        <v>0</v>
      </c>
      <c r="DE18" s="144">
        <f ca="1">IFERROR(SUMIF('Support-Expense Detail'!$D$12:$D$56,Subsidy!$A18,'Support-Expense Detail'!DJ$12:DJ$54),"")</f>
        <v>0</v>
      </c>
      <c r="DF18" s="144">
        <f ca="1">IFERROR(SUMIF('Support-Expense Detail'!$D$12:$D$56,Subsidy!$A18,'Support-Expense Detail'!DK$12:DK$54),"")</f>
        <v>0</v>
      </c>
      <c r="DG18" s="144">
        <f ca="1">IFERROR(SUMIF('Support-Expense Detail'!$D$12:$D$56,Subsidy!$A18,'Support-Expense Detail'!DL$12:DL$54),"")</f>
        <v>0</v>
      </c>
      <c r="DH18" s="144">
        <f ca="1">IFERROR(SUMIF('Support-Expense Detail'!$D$12:$D$56,Subsidy!$A18,'Support-Expense Detail'!DM$12:DM$54),"")</f>
        <v>0</v>
      </c>
      <c r="DI18" s="144">
        <f ca="1">IFERROR(SUMIF('Support-Expense Detail'!$D$12:$D$56,Subsidy!$A18,'Support-Expense Detail'!DN$12:DN$54),"")</f>
        <v>0</v>
      </c>
      <c r="DJ18" s="144">
        <f ca="1">IFERROR(SUMIF('Support-Expense Detail'!$D$12:$D$56,Subsidy!$A18,'Support-Expense Detail'!DO$12:DO$54),"")</f>
        <v>0</v>
      </c>
      <c r="DK18" s="144">
        <f ca="1">IFERROR(SUMIF('Support-Expense Detail'!$D$12:$D$56,Subsidy!$A18,'Support-Expense Detail'!DP$12:DP$54),"")</f>
        <v>0</v>
      </c>
      <c r="DL18" s="144">
        <f ca="1">IFERROR(SUMIF('Support-Expense Detail'!$D$12:$D$56,Subsidy!$A18,'Support-Expense Detail'!DQ$12:DQ$54),"")</f>
        <v>0</v>
      </c>
      <c r="DM18" s="144">
        <f ca="1">IFERROR(SUMIF('Support-Expense Detail'!$D$12:$D$56,Subsidy!$A18,'Support-Expense Detail'!DR$12:DR$54),"")</f>
        <v>0</v>
      </c>
      <c r="DN18" s="144">
        <f ca="1">IFERROR(SUMIF('Support-Expense Detail'!$D$12:$D$56,Subsidy!$A18,'Support-Expense Detail'!DS$12:DS$54),"")</f>
        <v>0</v>
      </c>
      <c r="DO18" s="144">
        <f ca="1">IFERROR(SUMIF('Support-Expense Detail'!$D$12:$D$56,Subsidy!$A18,'Support-Expense Detail'!DT$12:DT$54),"")</f>
        <v>0</v>
      </c>
      <c r="DP18" s="144">
        <f ca="1">IFERROR(SUMIF('Support-Expense Detail'!$D$12:$D$56,Subsidy!$A18,'Support-Expense Detail'!DU$12:DU$54),"")</f>
        <v>0</v>
      </c>
      <c r="DQ18" s="144">
        <f ca="1">IFERROR(SUMIF('Support-Expense Detail'!$D$12:$D$56,Subsidy!$A18,'Support-Expense Detail'!DV$12:DV$54),"")</f>
        <v>0</v>
      </c>
      <c r="DR18" s="144">
        <f ca="1">IFERROR(SUMIF('Support-Expense Detail'!$D$12:$D$56,Subsidy!$A18,'Support-Expense Detail'!DW$12:DW$54),"")</f>
        <v>0</v>
      </c>
      <c r="DS18" s="144">
        <f ca="1">IFERROR(SUMIF('Support-Expense Detail'!$D$12:$D$56,Subsidy!$A18,'Support-Expense Detail'!DX$12:DX$54),"")</f>
        <v>0</v>
      </c>
      <c r="DT18" s="144">
        <f ca="1">IFERROR(SUMIF('Support-Expense Detail'!$D$12:$D$56,Subsidy!$A18,'Support-Expense Detail'!DY$12:DY$54),"")</f>
        <v>0</v>
      </c>
      <c r="DU18" s="144">
        <f ca="1">IFERROR(SUMIF('Support-Expense Detail'!$D$12:$D$56,Subsidy!$A18,'Support-Expense Detail'!DZ$12:DZ$54),"")</f>
        <v>0</v>
      </c>
      <c r="DV18" s="144">
        <f ca="1">IFERROR(SUMIF('Support-Expense Detail'!$D$12:$D$56,Subsidy!$A18,'Support-Expense Detail'!EA$12:EA$54),"")</f>
        <v>0</v>
      </c>
      <c r="DW18" s="144">
        <f ca="1">IFERROR(SUMIF('Support-Expense Detail'!$D$12:$D$56,Subsidy!$A18,'Support-Expense Detail'!EB$12:EB$54),"")</f>
        <v>0</v>
      </c>
      <c r="DX18" s="144">
        <f ca="1">IFERROR(SUMIF('Support-Expense Detail'!$D$12:$D$56,Subsidy!$A18,'Support-Expense Detail'!EC$12:EC$54),"")</f>
        <v>0</v>
      </c>
      <c r="DY18" s="144">
        <f ca="1">IFERROR(SUMIF('Support-Expense Detail'!$D$12:$D$56,Subsidy!$A18,'Support-Expense Detail'!ED$12:ED$54),"")</f>
        <v>0</v>
      </c>
      <c r="DZ18" s="144">
        <f ca="1">IFERROR(SUMIF('Support-Expense Detail'!$D$12:$D$56,Subsidy!$A18,'Support-Expense Detail'!EE$12:EE$54),"")</f>
        <v>0</v>
      </c>
      <c r="EA18" s="144">
        <f ca="1">IFERROR(SUMIF('Support-Expense Detail'!$D$12:$D$56,Subsidy!$A18,'Support-Expense Detail'!EF$12:EF$54),"")</f>
        <v>0</v>
      </c>
      <c r="EB18" s="144">
        <f ca="1">IFERROR(SUMIF('Support-Expense Detail'!$D$12:$D$56,Subsidy!$A18,'Support-Expense Detail'!EG$12:EG$54),"")</f>
        <v>0</v>
      </c>
      <c r="EC18" s="144">
        <f ca="1">IFERROR(SUMIF('Support-Expense Detail'!$D$12:$D$56,Subsidy!$A18,'Support-Expense Detail'!EH$12:EH$54),"")</f>
        <v>0</v>
      </c>
      <c r="ED18" s="144">
        <f ca="1">IFERROR(SUMIF('Support-Expense Detail'!$D$12:$D$56,Subsidy!$A18,'Support-Expense Detail'!EI$12:EI$54),"")</f>
        <v>0</v>
      </c>
      <c r="EE18" s="144">
        <f ca="1">IFERROR(SUMIF('Support-Expense Detail'!$D$12:$D$56,Subsidy!$A18,'Support-Expense Detail'!EJ$12:EJ$54),"")</f>
        <v>0</v>
      </c>
      <c r="EF18" s="144">
        <f ca="1">IFERROR(SUMIF('Support-Expense Detail'!$D$12:$D$56,Subsidy!$A18,'Support-Expense Detail'!EK$12:EK$54),"")</f>
        <v>0</v>
      </c>
      <c r="EG18" s="144">
        <f ca="1">IFERROR(SUMIF('Support-Expense Detail'!$D$12:$D$56,Subsidy!$A18,'Support-Expense Detail'!EL$12:EL$54),"")</f>
        <v>0</v>
      </c>
      <c r="EH18" s="144">
        <f ca="1">IFERROR(SUMIF('Support-Expense Detail'!$D$12:$D$56,Subsidy!$A18,'Support-Expense Detail'!EM$12:EM$54),"")</f>
        <v>0</v>
      </c>
      <c r="EI18" s="144">
        <f ca="1">IFERROR(SUMIF('Support-Expense Detail'!$D$12:$D$56,Subsidy!$A18,'Support-Expense Detail'!EN$12:EN$54),"")</f>
        <v>0</v>
      </c>
      <c r="EJ18" s="144">
        <f ca="1">IFERROR(SUMIF('Support-Expense Detail'!$D$12:$D$56,Subsidy!$A18,'Support-Expense Detail'!EO$12:EO$54),"")</f>
        <v>0</v>
      </c>
      <c r="EK18" s="144">
        <f ca="1">IFERROR(SUMIF('Support-Expense Detail'!$D$12:$D$56,Subsidy!$A18,'Support-Expense Detail'!EP$12:EP$54),"")</f>
        <v>0</v>
      </c>
      <c r="EL18" s="144">
        <f ca="1">IFERROR(SUMIF('Support-Expense Detail'!$D$12:$D$56,Subsidy!$A18,'Support-Expense Detail'!EQ$12:EQ$54),"")</f>
        <v>0</v>
      </c>
      <c r="EM18" s="144">
        <f ca="1">IFERROR(SUMIF('Support-Expense Detail'!$D$12:$D$56,Subsidy!$A18,'Support-Expense Detail'!ER$12:ER$54),"")</f>
        <v>0</v>
      </c>
      <c r="EN18" s="25"/>
    </row>
    <row r="19" spans="1:144 16384:16384">
      <c r="A19" s="151" t="str">
        <f>IF('Input- Historical &amp; Rate Info'!$L$7=0,"",'Input- Historical &amp; Rate Info'!$L$7)</f>
        <v/>
      </c>
      <c r="B19" s="338" t="str">
        <f>IF('Input- Historical &amp; Rate Info'!L7=0,"",B18)</f>
        <v/>
      </c>
      <c r="C19" s="340">
        <f ca="1">IF(A19=0,"",SUMIF('Support-Expense Detail'!$D$12:$D$56,Subsidy!$A19,'Support-Expense Detail'!$H$12:$H$54))</f>
        <v>0</v>
      </c>
      <c r="D19" s="144">
        <f ca="1">IFERROR(SUMIF('Support-Expense Detail'!$D$12:$D$56,Subsidy!$A19,'Support-Expense Detail'!I$12:I$54),"")</f>
        <v>0</v>
      </c>
      <c r="E19" s="144">
        <f ca="1">IFERROR(SUMIF('Support-Expense Detail'!$D$12:$D$56,Subsidy!$A19,'Support-Expense Detail'!J$12:J$54),"")</f>
        <v>0</v>
      </c>
      <c r="F19" s="144">
        <f ca="1">IFERROR(SUMIF('Support-Expense Detail'!$D$12:$D$56,Subsidy!$A19,'Support-Expense Detail'!K$12:K$54),"")</f>
        <v>0</v>
      </c>
      <c r="G19" s="144">
        <f ca="1">IFERROR(SUMIF('Support-Expense Detail'!$D$12:$D$56,Subsidy!$A19,'Support-Expense Detail'!L$12:L$54),"")</f>
        <v>0</v>
      </c>
      <c r="H19" s="144">
        <f ca="1">IFERROR(SUMIF('Support-Expense Detail'!$D$12:$D$56,Subsidy!$A19,'Support-Expense Detail'!M$12:M$54),"")</f>
        <v>0</v>
      </c>
      <c r="I19" s="144">
        <f ca="1">IFERROR(SUMIF('Support-Expense Detail'!$D$12:$D$56,Subsidy!$A19,'Support-Expense Detail'!N$12:N$54),"")</f>
        <v>0</v>
      </c>
      <c r="J19" s="144">
        <f ca="1">IFERROR(SUMIF('Support-Expense Detail'!$D$12:$D$56,Subsidy!$A19,'Support-Expense Detail'!O$12:O$54),"")</f>
        <v>0</v>
      </c>
      <c r="K19" s="144">
        <f ca="1">IFERROR(SUMIF('Support-Expense Detail'!$D$12:$D$56,Subsidy!$A19,'Support-Expense Detail'!P$12:P$54),"")</f>
        <v>0</v>
      </c>
      <c r="L19" s="144">
        <f ca="1">IFERROR(SUMIF('Support-Expense Detail'!$D$12:$D$56,Subsidy!$A19,'Support-Expense Detail'!Q$12:Q$54),"")</f>
        <v>0</v>
      </c>
      <c r="M19" s="144">
        <f ca="1">IFERROR(SUMIF('Support-Expense Detail'!$D$12:$D$56,Subsidy!$A19,'Support-Expense Detail'!R$12:R$54),"")</f>
        <v>0</v>
      </c>
      <c r="N19" s="144">
        <f ca="1">IFERROR(SUMIF('Support-Expense Detail'!$D$12:$D$56,Subsidy!$A19,'Support-Expense Detail'!S$12:S$54),"")</f>
        <v>0</v>
      </c>
      <c r="O19" s="144">
        <f ca="1">IFERROR(SUMIF('Support-Expense Detail'!$D$12:$D$56,Subsidy!$A19,'Support-Expense Detail'!T$12:T$54),"")</f>
        <v>0</v>
      </c>
      <c r="P19" s="144">
        <f ca="1">IFERROR(SUMIF('Support-Expense Detail'!$D$12:$D$56,Subsidy!$A19,'Support-Expense Detail'!U$12:U$54),"")</f>
        <v>0</v>
      </c>
      <c r="Q19" s="144">
        <f ca="1">IFERROR(SUMIF('Support-Expense Detail'!$D$12:$D$56,Subsidy!$A19,'Support-Expense Detail'!V$12:V$54),"")</f>
        <v>0</v>
      </c>
      <c r="R19" s="144">
        <f ca="1">IFERROR(SUMIF('Support-Expense Detail'!$D$12:$D$56,Subsidy!$A19,'Support-Expense Detail'!W$12:W$54),"")</f>
        <v>0</v>
      </c>
      <c r="S19" s="144">
        <f ca="1">IFERROR(SUMIF('Support-Expense Detail'!$D$12:$D$56,Subsidy!$A19,'Support-Expense Detail'!X$12:X$54),"")</f>
        <v>0</v>
      </c>
      <c r="T19" s="144">
        <f ca="1">IFERROR(SUMIF('Support-Expense Detail'!$D$12:$D$56,Subsidy!$A19,'Support-Expense Detail'!Y$12:Y$54),"")</f>
        <v>0</v>
      </c>
      <c r="U19" s="144">
        <f ca="1">IFERROR(SUMIF('Support-Expense Detail'!$D$12:$D$56,Subsidy!$A19,'Support-Expense Detail'!Z$12:Z$54),"")</f>
        <v>0</v>
      </c>
      <c r="V19" s="144">
        <f ca="1">IFERROR(SUMIF('Support-Expense Detail'!$D$12:$D$56,Subsidy!$A19,'Support-Expense Detail'!AA$12:AA$54),"")</f>
        <v>0</v>
      </c>
      <c r="W19" s="144">
        <f ca="1">IFERROR(SUMIF('Support-Expense Detail'!$D$12:$D$56,Subsidy!$A19,'Support-Expense Detail'!AB$12:AB$54),"")</f>
        <v>0</v>
      </c>
      <c r="X19" s="144">
        <f ca="1">IFERROR(SUMIF('Support-Expense Detail'!$D$12:$D$56,Subsidy!$A19,'Support-Expense Detail'!AC$12:AC$54),"")</f>
        <v>0</v>
      </c>
      <c r="Y19" s="144">
        <f ca="1">IFERROR(SUMIF('Support-Expense Detail'!$D$12:$D$56,Subsidy!$A19,'Support-Expense Detail'!AD$12:AD$54),"")</f>
        <v>0</v>
      </c>
      <c r="Z19" s="144">
        <f ca="1">IFERROR(SUMIF('Support-Expense Detail'!$D$12:$D$56,Subsidy!$A19,'Support-Expense Detail'!AE$12:AE$54),"")</f>
        <v>0</v>
      </c>
      <c r="AA19" s="144">
        <f ca="1">IFERROR(SUMIF('Support-Expense Detail'!$D$12:$D$56,Subsidy!$A19,'Support-Expense Detail'!AF$12:AF$54),"")</f>
        <v>0</v>
      </c>
      <c r="AB19" s="144">
        <f ca="1">IFERROR(SUMIF('Support-Expense Detail'!$D$12:$D$56,Subsidy!$A19,'Support-Expense Detail'!AG$12:AG$54),"")</f>
        <v>0</v>
      </c>
      <c r="AC19" s="144">
        <f ca="1">IFERROR(SUMIF('Support-Expense Detail'!$D$12:$D$56,Subsidy!$A19,'Support-Expense Detail'!AH$12:AH$54),"")</f>
        <v>0</v>
      </c>
      <c r="AD19" s="144">
        <f ca="1">IFERROR(SUMIF('Support-Expense Detail'!$D$12:$D$56,Subsidy!$A19,'Support-Expense Detail'!AI$12:AI$54),"")</f>
        <v>0</v>
      </c>
      <c r="AE19" s="144">
        <f ca="1">IFERROR(SUMIF('Support-Expense Detail'!$D$12:$D$56,Subsidy!$A19,'Support-Expense Detail'!AJ$12:AJ$54),"")</f>
        <v>0</v>
      </c>
      <c r="AF19" s="144">
        <f ca="1">IFERROR(SUMIF('Support-Expense Detail'!$D$12:$D$56,Subsidy!$A19,'Support-Expense Detail'!AK$12:AK$54),"")</f>
        <v>0</v>
      </c>
      <c r="AG19" s="144">
        <f ca="1">IFERROR(SUMIF('Support-Expense Detail'!$D$12:$D$56,Subsidy!$A19,'Support-Expense Detail'!AL$12:AL$54),"")</f>
        <v>0</v>
      </c>
      <c r="AH19" s="144">
        <f ca="1">IFERROR(SUMIF('Support-Expense Detail'!$D$12:$D$56,Subsidy!$A19,'Support-Expense Detail'!AM$12:AM$54),"")</f>
        <v>0</v>
      </c>
      <c r="AI19" s="144">
        <f ca="1">IFERROR(SUMIF('Support-Expense Detail'!$D$12:$D$56,Subsidy!$A19,'Support-Expense Detail'!AN$12:AN$54),"")</f>
        <v>0</v>
      </c>
      <c r="AJ19" s="144">
        <f ca="1">IFERROR(SUMIF('Support-Expense Detail'!$D$12:$D$56,Subsidy!$A19,'Support-Expense Detail'!AO$12:AO$54),"")</f>
        <v>0</v>
      </c>
      <c r="AK19" s="144">
        <f ca="1">IFERROR(SUMIF('Support-Expense Detail'!$D$12:$D$56,Subsidy!$A19,'Support-Expense Detail'!AP$12:AP$54),"")</f>
        <v>0</v>
      </c>
      <c r="AL19" s="144">
        <f ca="1">IFERROR(SUMIF('Support-Expense Detail'!$D$12:$D$56,Subsidy!$A19,'Support-Expense Detail'!AQ$12:AQ$54),"")</f>
        <v>0</v>
      </c>
      <c r="AM19" s="144">
        <f ca="1">IFERROR(SUMIF('Support-Expense Detail'!$D$12:$D$56,Subsidy!$A19,'Support-Expense Detail'!AR$12:AR$54),"")</f>
        <v>0</v>
      </c>
      <c r="AN19" s="144">
        <f ca="1">IFERROR(SUMIF('Support-Expense Detail'!$D$12:$D$56,Subsidy!$A19,'Support-Expense Detail'!AS$12:AS$54),"")</f>
        <v>0</v>
      </c>
      <c r="AO19" s="144">
        <f ca="1">IFERROR(SUMIF('Support-Expense Detail'!$D$12:$D$56,Subsidy!$A19,'Support-Expense Detail'!AT$12:AT$54),"")</f>
        <v>0</v>
      </c>
      <c r="AP19" s="144">
        <f ca="1">IFERROR(SUMIF('Support-Expense Detail'!$D$12:$D$56,Subsidy!$A19,'Support-Expense Detail'!AU$12:AU$54),"")</f>
        <v>0</v>
      </c>
      <c r="AQ19" s="144">
        <f ca="1">IFERROR(SUMIF('Support-Expense Detail'!$D$12:$D$56,Subsidy!$A19,'Support-Expense Detail'!AV$12:AV$54),"")</f>
        <v>0</v>
      </c>
      <c r="AR19" s="144">
        <f ca="1">IFERROR(SUMIF('Support-Expense Detail'!$D$12:$D$56,Subsidy!$A19,'Support-Expense Detail'!AW$12:AW$54),"")</f>
        <v>0</v>
      </c>
      <c r="AS19" s="144">
        <f ca="1">IFERROR(SUMIF('Support-Expense Detail'!$D$12:$D$56,Subsidy!$A19,'Support-Expense Detail'!AX$12:AX$54),"")</f>
        <v>0</v>
      </c>
      <c r="AT19" s="144">
        <f ca="1">IFERROR(SUMIF('Support-Expense Detail'!$D$12:$D$56,Subsidy!$A19,'Support-Expense Detail'!AY$12:AY$54),"")</f>
        <v>0</v>
      </c>
      <c r="AU19" s="144">
        <f ca="1">IFERROR(SUMIF('Support-Expense Detail'!$D$12:$D$56,Subsidy!$A19,'Support-Expense Detail'!AZ$12:AZ$54),"")</f>
        <v>0</v>
      </c>
      <c r="AV19" s="144">
        <f ca="1">IFERROR(SUMIF('Support-Expense Detail'!$D$12:$D$56,Subsidy!$A19,'Support-Expense Detail'!BA$12:BA$54),"")</f>
        <v>0</v>
      </c>
      <c r="AW19" s="144">
        <f ca="1">IFERROR(SUMIF('Support-Expense Detail'!$D$12:$D$56,Subsidy!$A19,'Support-Expense Detail'!BB$12:BB$54),"")</f>
        <v>0</v>
      </c>
      <c r="AX19" s="144">
        <f ca="1">IFERROR(SUMIF('Support-Expense Detail'!$D$12:$D$56,Subsidy!$A19,'Support-Expense Detail'!BC$12:BC$54),"")</f>
        <v>0</v>
      </c>
      <c r="AY19" s="144">
        <f ca="1">IFERROR(SUMIF('Support-Expense Detail'!$D$12:$D$56,Subsidy!$A19,'Support-Expense Detail'!BD$12:BD$54),"")</f>
        <v>0</v>
      </c>
      <c r="AZ19" s="144">
        <f ca="1">IFERROR(SUMIF('Support-Expense Detail'!$D$12:$D$56,Subsidy!$A19,'Support-Expense Detail'!BE$12:BE$54),"")</f>
        <v>0</v>
      </c>
      <c r="BA19" s="144">
        <f ca="1">IFERROR(SUMIF('Support-Expense Detail'!$D$12:$D$56,Subsidy!$A19,'Support-Expense Detail'!BF$12:BF$54),"")</f>
        <v>0</v>
      </c>
      <c r="BB19" s="144">
        <f ca="1">IFERROR(SUMIF('Support-Expense Detail'!$D$12:$D$56,Subsidy!$A19,'Support-Expense Detail'!BG$12:BG$54),"")</f>
        <v>0</v>
      </c>
      <c r="BC19" s="144">
        <f ca="1">IFERROR(SUMIF('Support-Expense Detail'!$D$12:$D$56,Subsidy!$A19,'Support-Expense Detail'!BH$12:BH$54),"")</f>
        <v>0</v>
      </c>
      <c r="BD19" s="144">
        <f ca="1">IFERROR(SUMIF('Support-Expense Detail'!$D$12:$D$56,Subsidy!$A19,'Support-Expense Detail'!BI$12:BI$54),"")</f>
        <v>0</v>
      </c>
      <c r="BE19" s="144">
        <f ca="1">IFERROR(SUMIF('Support-Expense Detail'!$D$12:$D$56,Subsidy!$A19,'Support-Expense Detail'!BJ$12:BJ$54),"")</f>
        <v>0</v>
      </c>
      <c r="BF19" s="144">
        <f ca="1">IFERROR(SUMIF('Support-Expense Detail'!$D$12:$D$56,Subsidy!$A19,'Support-Expense Detail'!BK$12:BK$54),"")</f>
        <v>0</v>
      </c>
      <c r="BG19" s="144">
        <f ca="1">IFERROR(SUMIF('Support-Expense Detail'!$D$12:$D$56,Subsidy!$A19,'Support-Expense Detail'!BL$12:BL$54),"")</f>
        <v>0</v>
      </c>
      <c r="BH19" s="144">
        <f ca="1">IFERROR(SUMIF('Support-Expense Detail'!$D$12:$D$56,Subsidy!$A19,'Support-Expense Detail'!BM$12:BM$54),"")</f>
        <v>0</v>
      </c>
      <c r="BI19" s="144">
        <f ca="1">IFERROR(SUMIF('Support-Expense Detail'!$D$12:$D$56,Subsidy!$A19,'Support-Expense Detail'!BN$12:BN$54),"")</f>
        <v>0</v>
      </c>
      <c r="BJ19" s="144">
        <f ca="1">IFERROR(SUMIF('Support-Expense Detail'!$D$12:$D$56,Subsidy!$A19,'Support-Expense Detail'!BO$12:BO$54),"")</f>
        <v>0</v>
      </c>
      <c r="BK19" s="144">
        <f ca="1">IFERROR(SUMIF('Support-Expense Detail'!$D$12:$D$56,Subsidy!$A19,'Support-Expense Detail'!BP$12:BP$54),"")</f>
        <v>0</v>
      </c>
      <c r="BL19" s="144">
        <f ca="1">IFERROR(SUMIF('Support-Expense Detail'!$D$12:$D$56,Subsidy!$A19,'Support-Expense Detail'!BQ$12:BQ$54),"")</f>
        <v>0</v>
      </c>
      <c r="BM19" s="144">
        <f ca="1">IFERROR(SUMIF('Support-Expense Detail'!$D$12:$D$56,Subsidy!$A19,'Support-Expense Detail'!BR$12:BR$54),"")</f>
        <v>0</v>
      </c>
      <c r="BN19" s="144">
        <f ca="1">IFERROR(SUMIF('Support-Expense Detail'!$D$12:$D$56,Subsidy!$A19,'Support-Expense Detail'!BS$12:BS$54),"")</f>
        <v>0</v>
      </c>
      <c r="BO19" s="144">
        <f ca="1">IFERROR(SUMIF('Support-Expense Detail'!$D$12:$D$56,Subsidy!$A19,'Support-Expense Detail'!BT$12:BT$54),"")</f>
        <v>0</v>
      </c>
      <c r="BP19" s="144">
        <f ca="1">IFERROR(SUMIF('Support-Expense Detail'!$D$12:$D$56,Subsidy!$A19,'Support-Expense Detail'!BU$12:BU$54),"")</f>
        <v>0</v>
      </c>
      <c r="BQ19" s="144">
        <f ca="1">IFERROR(SUMIF('Support-Expense Detail'!$D$12:$D$56,Subsidy!$A19,'Support-Expense Detail'!BV$12:BV$54),"")</f>
        <v>0</v>
      </c>
      <c r="BR19" s="144">
        <f ca="1">IFERROR(SUMIF('Support-Expense Detail'!$D$12:$D$56,Subsidy!$A19,'Support-Expense Detail'!BW$12:BW$54),"")</f>
        <v>0</v>
      </c>
      <c r="BS19" s="144">
        <f ca="1">IFERROR(SUMIF('Support-Expense Detail'!$D$12:$D$56,Subsidy!$A19,'Support-Expense Detail'!BX$12:BX$54),"")</f>
        <v>0</v>
      </c>
      <c r="BT19" s="144">
        <f ca="1">IFERROR(SUMIF('Support-Expense Detail'!$D$12:$D$56,Subsidy!$A19,'Support-Expense Detail'!BY$12:BY$54),"")</f>
        <v>0</v>
      </c>
      <c r="BU19" s="144">
        <f ca="1">IFERROR(SUMIF('Support-Expense Detail'!$D$12:$D$56,Subsidy!$A19,'Support-Expense Detail'!BZ$12:BZ$54),"")</f>
        <v>0</v>
      </c>
      <c r="BV19" s="144">
        <f ca="1">IFERROR(SUMIF('Support-Expense Detail'!$D$12:$D$56,Subsidy!$A19,'Support-Expense Detail'!CA$12:CA$54),"")</f>
        <v>0</v>
      </c>
      <c r="BW19" s="144">
        <f ca="1">IFERROR(SUMIF('Support-Expense Detail'!$D$12:$D$56,Subsidy!$A19,'Support-Expense Detail'!CB$12:CB$54),"")</f>
        <v>0</v>
      </c>
      <c r="BX19" s="144">
        <f ca="1">IFERROR(SUMIF('Support-Expense Detail'!$D$12:$D$56,Subsidy!$A19,'Support-Expense Detail'!CC$12:CC$54),"")</f>
        <v>0</v>
      </c>
      <c r="BY19" s="144">
        <f ca="1">IFERROR(SUMIF('Support-Expense Detail'!$D$12:$D$56,Subsidy!$A19,'Support-Expense Detail'!CD$12:CD$54),"")</f>
        <v>0</v>
      </c>
      <c r="BZ19" s="144">
        <f ca="1">IFERROR(SUMIF('Support-Expense Detail'!$D$12:$D$56,Subsidy!$A19,'Support-Expense Detail'!CE$12:CE$54),"")</f>
        <v>0</v>
      </c>
      <c r="CA19" s="144">
        <f ca="1">IFERROR(SUMIF('Support-Expense Detail'!$D$12:$D$56,Subsidy!$A19,'Support-Expense Detail'!CF$12:CF$54),"")</f>
        <v>0</v>
      </c>
      <c r="CB19" s="144">
        <f ca="1">IFERROR(SUMIF('Support-Expense Detail'!$D$12:$D$56,Subsidy!$A19,'Support-Expense Detail'!CG$12:CG$54),"")</f>
        <v>0</v>
      </c>
      <c r="CC19" s="144">
        <f ca="1">IFERROR(SUMIF('Support-Expense Detail'!$D$12:$D$56,Subsidy!$A19,'Support-Expense Detail'!CH$12:CH$54),"")</f>
        <v>0</v>
      </c>
      <c r="CD19" s="144">
        <f ca="1">IFERROR(SUMIF('Support-Expense Detail'!$D$12:$D$56,Subsidy!$A19,'Support-Expense Detail'!CI$12:CI$54),"")</f>
        <v>0</v>
      </c>
      <c r="CE19" s="144">
        <f ca="1">IFERROR(SUMIF('Support-Expense Detail'!$D$12:$D$56,Subsidy!$A19,'Support-Expense Detail'!CJ$12:CJ$54),"")</f>
        <v>0</v>
      </c>
      <c r="CF19" s="144">
        <f ca="1">IFERROR(SUMIF('Support-Expense Detail'!$D$12:$D$56,Subsidy!$A19,'Support-Expense Detail'!CK$12:CK$54),"")</f>
        <v>0</v>
      </c>
      <c r="CG19" s="144">
        <f ca="1">IFERROR(SUMIF('Support-Expense Detail'!$D$12:$D$56,Subsidy!$A19,'Support-Expense Detail'!CL$12:CL$54),"")</f>
        <v>0</v>
      </c>
      <c r="CH19" s="144">
        <f ca="1">IFERROR(SUMIF('Support-Expense Detail'!$D$12:$D$56,Subsidy!$A19,'Support-Expense Detail'!CM$12:CM$54),"")</f>
        <v>0</v>
      </c>
      <c r="CI19" s="144">
        <f ca="1">IFERROR(SUMIF('Support-Expense Detail'!$D$12:$D$56,Subsidy!$A19,'Support-Expense Detail'!CN$12:CN$54),"")</f>
        <v>0</v>
      </c>
      <c r="CJ19" s="144">
        <f ca="1">IFERROR(SUMIF('Support-Expense Detail'!$D$12:$D$56,Subsidy!$A19,'Support-Expense Detail'!CO$12:CO$54),"")</f>
        <v>0</v>
      </c>
      <c r="CK19" s="144">
        <f ca="1">IFERROR(SUMIF('Support-Expense Detail'!$D$12:$D$56,Subsidy!$A19,'Support-Expense Detail'!CP$12:CP$54),"")</f>
        <v>0</v>
      </c>
      <c r="CL19" s="144">
        <f ca="1">IFERROR(SUMIF('Support-Expense Detail'!$D$12:$D$56,Subsidy!$A19,'Support-Expense Detail'!CQ$12:CQ$54),"")</f>
        <v>0</v>
      </c>
      <c r="CM19" s="144">
        <f ca="1">IFERROR(SUMIF('Support-Expense Detail'!$D$12:$D$56,Subsidy!$A19,'Support-Expense Detail'!CR$12:CR$54),"")</f>
        <v>0</v>
      </c>
      <c r="CN19" s="144">
        <f ca="1">IFERROR(SUMIF('Support-Expense Detail'!$D$12:$D$56,Subsidy!$A19,'Support-Expense Detail'!CS$12:CS$54),"")</f>
        <v>0</v>
      </c>
      <c r="CO19" s="144">
        <f ca="1">IFERROR(SUMIF('Support-Expense Detail'!$D$12:$D$56,Subsidy!$A19,'Support-Expense Detail'!CT$12:CT$54),"")</f>
        <v>0</v>
      </c>
      <c r="CP19" s="144">
        <f ca="1">IFERROR(SUMIF('Support-Expense Detail'!$D$12:$D$56,Subsidy!$A19,'Support-Expense Detail'!CU$12:CU$54),"")</f>
        <v>0</v>
      </c>
      <c r="CQ19" s="144">
        <f ca="1">IFERROR(SUMIF('Support-Expense Detail'!$D$12:$D$56,Subsidy!$A19,'Support-Expense Detail'!CV$12:CV$54),"")</f>
        <v>0</v>
      </c>
      <c r="CR19" s="144">
        <f ca="1">IFERROR(SUMIF('Support-Expense Detail'!$D$12:$D$56,Subsidy!$A19,'Support-Expense Detail'!CW$12:CW$54),"")</f>
        <v>0</v>
      </c>
      <c r="CS19" s="144">
        <f ca="1">IFERROR(SUMIF('Support-Expense Detail'!$D$12:$D$56,Subsidy!$A19,'Support-Expense Detail'!CX$12:CX$54),"")</f>
        <v>0</v>
      </c>
      <c r="CT19" s="144">
        <f ca="1">IFERROR(SUMIF('Support-Expense Detail'!$D$12:$D$56,Subsidy!$A19,'Support-Expense Detail'!CY$12:CY$54),"")</f>
        <v>0</v>
      </c>
      <c r="CU19" s="144">
        <f ca="1">IFERROR(SUMIF('Support-Expense Detail'!$D$12:$D$56,Subsidy!$A19,'Support-Expense Detail'!CZ$12:CZ$54),"")</f>
        <v>0</v>
      </c>
      <c r="CV19" s="144">
        <f ca="1">IFERROR(SUMIF('Support-Expense Detail'!$D$12:$D$56,Subsidy!$A19,'Support-Expense Detail'!DA$12:DA$54),"")</f>
        <v>0</v>
      </c>
      <c r="CW19" s="144">
        <f ca="1">IFERROR(SUMIF('Support-Expense Detail'!$D$12:$D$56,Subsidy!$A19,'Support-Expense Detail'!DB$12:DB$54),"")</f>
        <v>0</v>
      </c>
      <c r="CX19" s="144">
        <f ca="1">IFERROR(SUMIF('Support-Expense Detail'!$D$12:$D$56,Subsidy!$A19,'Support-Expense Detail'!DC$12:DC$54),"")</f>
        <v>0</v>
      </c>
      <c r="CY19" s="144">
        <f ca="1">IFERROR(SUMIF('Support-Expense Detail'!$D$12:$D$56,Subsidy!$A19,'Support-Expense Detail'!DD$12:DD$54),"")</f>
        <v>0</v>
      </c>
      <c r="CZ19" s="144">
        <f ca="1">IFERROR(SUMIF('Support-Expense Detail'!$D$12:$D$56,Subsidy!$A19,'Support-Expense Detail'!DE$12:DE$54),"")</f>
        <v>0</v>
      </c>
      <c r="DA19" s="144">
        <f ca="1">IFERROR(SUMIF('Support-Expense Detail'!$D$12:$D$56,Subsidy!$A19,'Support-Expense Detail'!DF$12:DF$54),"")</f>
        <v>0</v>
      </c>
      <c r="DB19" s="144">
        <f ca="1">IFERROR(SUMIF('Support-Expense Detail'!$D$12:$D$56,Subsidy!$A19,'Support-Expense Detail'!DG$12:DG$54),"")</f>
        <v>0</v>
      </c>
      <c r="DC19" s="144">
        <f ca="1">IFERROR(SUMIF('Support-Expense Detail'!$D$12:$D$56,Subsidy!$A19,'Support-Expense Detail'!DH$12:DH$54),"")</f>
        <v>0</v>
      </c>
      <c r="DD19" s="144">
        <f ca="1">IFERROR(SUMIF('Support-Expense Detail'!$D$12:$D$56,Subsidy!$A19,'Support-Expense Detail'!DI$12:DI$54),"")</f>
        <v>0</v>
      </c>
      <c r="DE19" s="144">
        <f ca="1">IFERROR(SUMIF('Support-Expense Detail'!$D$12:$D$56,Subsidy!$A19,'Support-Expense Detail'!DJ$12:DJ$54),"")</f>
        <v>0</v>
      </c>
      <c r="DF19" s="144">
        <f ca="1">IFERROR(SUMIF('Support-Expense Detail'!$D$12:$D$56,Subsidy!$A19,'Support-Expense Detail'!DK$12:DK$54),"")</f>
        <v>0</v>
      </c>
      <c r="DG19" s="144">
        <f ca="1">IFERROR(SUMIF('Support-Expense Detail'!$D$12:$D$56,Subsidy!$A19,'Support-Expense Detail'!DL$12:DL$54),"")</f>
        <v>0</v>
      </c>
      <c r="DH19" s="144">
        <f ca="1">IFERROR(SUMIF('Support-Expense Detail'!$D$12:$D$56,Subsidy!$A19,'Support-Expense Detail'!DM$12:DM$54),"")</f>
        <v>0</v>
      </c>
      <c r="DI19" s="144">
        <f ca="1">IFERROR(SUMIF('Support-Expense Detail'!$D$12:$D$56,Subsidy!$A19,'Support-Expense Detail'!DN$12:DN$54),"")</f>
        <v>0</v>
      </c>
      <c r="DJ19" s="144">
        <f ca="1">IFERROR(SUMIF('Support-Expense Detail'!$D$12:$D$56,Subsidy!$A19,'Support-Expense Detail'!DO$12:DO$54),"")</f>
        <v>0</v>
      </c>
      <c r="DK19" s="144">
        <f ca="1">IFERROR(SUMIF('Support-Expense Detail'!$D$12:$D$56,Subsidy!$A19,'Support-Expense Detail'!DP$12:DP$54),"")</f>
        <v>0</v>
      </c>
      <c r="DL19" s="144">
        <f ca="1">IFERROR(SUMIF('Support-Expense Detail'!$D$12:$D$56,Subsidy!$A19,'Support-Expense Detail'!DQ$12:DQ$54),"")</f>
        <v>0</v>
      </c>
      <c r="DM19" s="144">
        <f ca="1">IFERROR(SUMIF('Support-Expense Detail'!$D$12:$D$56,Subsidy!$A19,'Support-Expense Detail'!DR$12:DR$54),"")</f>
        <v>0</v>
      </c>
      <c r="DN19" s="144">
        <f ca="1">IFERROR(SUMIF('Support-Expense Detail'!$D$12:$D$56,Subsidy!$A19,'Support-Expense Detail'!DS$12:DS$54),"")</f>
        <v>0</v>
      </c>
      <c r="DO19" s="144">
        <f ca="1">IFERROR(SUMIF('Support-Expense Detail'!$D$12:$D$56,Subsidy!$A19,'Support-Expense Detail'!DT$12:DT$54),"")</f>
        <v>0</v>
      </c>
      <c r="DP19" s="144">
        <f ca="1">IFERROR(SUMIF('Support-Expense Detail'!$D$12:$D$56,Subsidy!$A19,'Support-Expense Detail'!DU$12:DU$54),"")</f>
        <v>0</v>
      </c>
      <c r="DQ19" s="144">
        <f ca="1">IFERROR(SUMIF('Support-Expense Detail'!$D$12:$D$56,Subsidy!$A19,'Support-Expense Detail'!DV$12:DV$54),"")</f>
        <v>0</v>
      </c>
      <c r="DR19" s="144">
        <f ca="1">IFERROR(SUMIF('Support-Expense Detail'!$D$12:$D$56,Subsidy!$A19,'Support-Expense Detail'!DW$12:DW$54),"")</f>
        <v>0</v>
      </c>
      <c r="DS19" s="144">
        <f ca="1">IFERROR(SUMIF('Support-Expense Detail'!$D$12:$D$56,Subsidy!$A19,'Support-Expense Detail'!DX$12:DX$54),"")</f>
        <v>0</v>
      </c>
      <c r="DT19" s="144">
        <f ca="1">IFERROR(SUMIF('Support-Expense Detail'!$D$12:$D$56,Subsidy!$A19,'Support-Expense Detail'!DY$12:DY$54),"")</f>
        <v>0</v>
      </c>
      <c r="DU19" s="144">
        <f ca="1">IFERROR(SUMIF('Support-Expense Detail'!$D$12:$D$56,Subsidy!$A19,'Support-Expense Detail'!DZ$12:DZ$54),"")</f>
        <v>0</v>
      </c>
      <c r="DV19" s="144">
        <f ca="1">IFERROR(SUMIF('Support-Expense Detail'!$D$12:$D$56,Subsidy!$A19,'Support-Expense Detail'!EA$12:EA$54),"")</f>
        <v>0</v>
      </c>
      <c r="DW19" s="144">
        <f ca="1">IFERROR(SUMIF('Support-Expense Detail'!$D$12:$D$56,Subsidy!$A19,'Support-Expense Detail'!EB$12:EB$54),"")</f>
        <v>0</v>
      </c>
      <c r="DX19" s="144">
        <f ca="1">IFERROR(SUMIF('Support-Expense Detail'!$D$12:$D$56,Subsidy!$A19,'Support-Expense Detail'!EC$12:EC$54),"")</f>
        <v>0</v>
      </c>
      <c r="DY19" s="144">
        <f ca="1">IFERROR(SUMIF('Support-Expense Detail'!$D$12:$D$56,Subsidy!$A19,'Support-Expense Detail'!ED$12:ED$54),"")</f>
        <v>0</v>
      </c>
      <c r="DZ19" s="144">
        <f ca="1">IFERROR(SUMIF('Support-Expense Detail'!$D$12:$D$56,Subsidy!$A19,'Support-Expense Detail'!EE$12:EE$54),"")</f>
        <v>0</v>
      </c>
      <c r="EA19" s="144">
        <f ca="1">IFERROR(SUMIF('Support-Expense Detail'!$D$12:$D$56,Subsidy!$A19,'Support-Expense Detail'!EF$12:EF$54),"")</f>
        <v>0</v>
      </c>
      <c r="EB19" s="144">
        <f ca="1">IFERROR(SUMIF('Support-Expense Detail'!$D$12:$D$56,Subsidy!$A19,'Support-Expense Detail'!EG$12:EG$54),"")</f>
        <v>0</v>
      </c>
      <c r="EC19" s="144">
        <f ca="1">IFERROR(SUMIF('Support-Expense Detail'!$D$12:$D$56,Subsidy!$A19,'Support-Expense Detail'!EH$12:EH$54),"")</f>
        <v>0</v>
      </c>
      <c r="ED19" s="144">
        <f ca="1">IFERROR(SUMIF('Support-Expense Detail'!$D$12:$D$56,Subsidy!$A19,'Support-Expense Detail'!EI$12:EI$54),"")</f>
        <v>0</v>
      </c>
      <c r="EE19" s="144">
        <f ca="1">IFERROR(SUMIF('Support-Expense Detail'!$D$12:$D$56,Subsidy!$A19,'Support-Expense Detail'!EJ$12:EJ$54),"")</f>
        <v>0</v>
      </c>
      <c r="EF19" s="144">
        <f ca="1">IFERROR(SUMIF('Support-Expense Detail'!$D$12:$D$56,Subsidy!$A19,'Support-Expense Detail'!EK$12:EK$54),"")</f>
        <v>0</v>
      </c>
      <c r="EG19" s="144">
        <f ca="1">IFERROR(SUMIF('Support-Expense Detail'!$D$12:$D$56,Subsidy!$A19,'Support-Expense Detail'!EL$12:EL$54),"")</f>
        <v>0</v>
      </c>
      <c r="EH19" s="144">
        <f ca="1">IFERROR(SUMIF('Support-Expense Detail'!$D$12:$D$56,Subsidy!$A19,'Support-Expense Detail'!EM$12:EM$54),"")</f>
        <v>0</v>
      </c>
      <c r="EI19" s="144">
        <f ca="1">IFERROR(SUMIF('Support-Expense Detail'!$D$12:$D$56,Subsidy!$A19,'Support-Expense Detail'!EN$12:EN$54),"")</f>
        <v>0</v>
      </c>
      <c r="EJ19" s="144">
        <f ca="1">IFERROR(SUMIF('Support-Expense Detail'!$D$12:$D$56,Subsidy!$A19,'Support-Expense Detail'!EO$12:EO$54),"")</f>
        <v>0</v>
      </c>
      <c r="EK19" s="144">
        <f ca="1">IFERROR(SUMIF('Support-Expense Detail'!$D$12:$D$56,Subsidy!$A19,'Support-Expense Detail'!EP$12:EP$54),"")</f>
        <v>0</v>
      </c>
      <c r="EL19" s="144">
        <f ca="1">IFERROR(SUMIF('Support-Expense Detail'!$D$12:$D$56,Subsidy!$A19,'Support-Expense Detail'!EQ$12:EQ$54),"")</f>
        <v>0</v>
      </c>
      <c r="EM19" s="144">
        <f ca="1">IFERROR(SUMIF('Support-Expense Detail'!$D$12:$D$56,Subsidy!$A19,'Support-Expense Detail'!ER$12:ER$54),"")</f>
        <v>0</v>
      </c>
      <c r="EN19" s="25"/>
    </row>
    <row r="20" spans="1:144 16384:16384">
      <c r="A20" s="151" t="str">
        <f>IF('Input- Historical &amp; Rate Info'!$M$7=0,"",'Input- Historical &amp; Rate Info'!$M$7)</f>
        <v/>
      </c>
      <c r="B20" s="338" t="str">
        <f>IF('Input- Historical &amp; Rate Info'!M7=0,"",B19)</f>
        <v/>
      </c>
      <c r="C20" s="340">
        <f ca="1">IF(A20=0,"",SUMIF('Support-Expense Detail'!$D$12:$D$56,Subsidy!$A20,'Support-Expense Detail'!$H$12:$H$54))</f>
        <v>0</v>
      </c>
      <c r="D20" s="144">
        <f ca="1">IFERROR(SUMIF('Support-Expense Detail'!$D$12:$D$56,Subsidy!$A20,'Support-Expense Detail'!I$12:I$54),"")</f>
        <v>0</v>
      </c>
      <c r="E20" s="144">
        <f ca="1">IFERROR(SUMIF('Support-Expense Detail'!$D$12:$D$56,Subsidy!$A20,'Support-Expense Detail'!J$12:J$54),"")</f>
        <v>0</v>
      </c>
      <c r="F20" s="144">
        <f ca="1">IFERROR(SUMIF('Support-Expense Detail'!$D$12:$D$56,Subsidy!$A20,'Support-Expense Detail'!K$12:K$54),"")</f>
        <v>0</v>
      </c>
      <c r="G20" s="144">
        <f ca="1">IFERROR(SUMIF('Support-Expense Detail'!$D$12:$D$56,Subsidy!$A20,'Support-Expense Detail'!L$12:L$54),"")</f>
        <v>0</v>
      </c>
      <c r="H20" s="144">
        <f ca="1">IFERROR(SUMIF('Support-Expense Detail'!$D$12:$D$56,Subsidy!$A20,'Support-Expense Detail'!M$12:M$54),"")</f>
        <v>0</v>
      </c>
      <c r="I20" s="144">
        <f ca="1">IFERROR(SUMIF('Support-Expense Detail'!$D$12:$D$56,Subsidy!$A20,'Support-Expense Detail'!N$12:N$54),"")</f>
        <v>0</v>
      </c>
      <c r="J20" s="144">
        <f ca="1">IFERROR(SUMIF('Support-Expense Detail'!$D$12:$D$56,Subsidy!$A20,'Support-Expense Detail'!O$12:O$54),"")</f>
        <v>0</v>
      </c>
      <c r="K20" s="144">
        <f ca="1">IFERROR(SUMIF('Support-Expense Detail'!$D$12:$D$56,Subsidy!$A20,'Support-Expense Detail'!P$12:P$54),"")</f>
        <v>0</v>
      </c>
      <c r="L20" s="144">
        <f ca="1">IFERROR(SUMIF('Support-Expense Detail'!$D$12:$D$56,Subsidy!$A20,'Support-Expense Detail'!Q$12:Q$54),"")</f>
        <v>0</v>
      </c>
      <c r="M20" s="144">
        <f ca="1">IFERROR(SUMIF('Support-Expense Detail'!$D$12:$D$56,Subsidy!$A20,'Support-Expense Detail'!R$12:R$54),"")</f>
        <v>0</v>
      </c>
      <c r="N20" s="144">
        <f ca="1">IFERROR(SUMIF('Support-Expense Detail'!$D$12:$D$56,Subsidy!$A20,'Support-Expense Detail'!S$12:S$54),"")</f>
        <v>0</v>
      </c>
      <c r="O20" s="144">
        <f ca="1">IFERROR(SUMIF('Support-Expense Detail'!$D$12:$D$56,Subsidy!$A20,'Support-Expense Detail'!T$12:T$54),"")</f>
        <v>0</v>
      </c>
      <c r="P20" s="144">
        <f ca="1">IFERROR(SUMIF('Support-Expense Detail'!$D$12:$D$56,Subsidy!$A20,'Support-Expense Detail'!U$12:U$54),"")</f>
        <v>0</v>
      </c>
      <c r="Q20" s="144">
        <f ca="1">IFERROR(SUMIF('Support-Expense Detail'!$D$12:$D$56,Subsidy!$A20,'Support-Expense Detail'!V$12:V$54),"")</f>
        <v>0</v>
      </c>
      <c r="R20" s="144">
        <f ca="1">IFERROR(SUMIF('Support-Expense Detail'!$D$12:$D$56,Subsidy!$A20,'Support-Expense Detail'!W$12:W$54),"")</f>
        <v>0</v>
      </c>
      <c r="S20" s="144">
        <f ca="1">IFERROR(SUMIF('Support-Expense Detail'!$D$12:$D$56,Subsidy!$A20,'Support-Expense Detail'!X$12:X$54),"")</f>
        <v>0</v>
      </c>
      <c r="T20" s="144">
        <f ca="1">IFERROR(SUMIF('Support-Expense Detail'!$D$12:$D$56,Subsidy!$A20,'Support-Expense Detail'!Y$12:Y$54),"")</f>
        <v>0</v>
      </c>
      <c r="U20" s="144">
        <f ca="1">IFERROR(SUMIF('Support-Expense Detail'!$D$12:$D$56,Subsidy!$A20,'Support-Expense Detail'!Z$12:Z$54),"")</f>
        <v>0</v>
      </c>
      <c r="V20" s="144">
        <f ca="1">IFERROR(SUMIF('Support-Expense Detail'!$D$12:$D$56,Subsidy!$A20,'Support-Expense Detail'!AA$12:AA$54),"")</f>
        <v>0</v>
      </c>
      <c r="W20" s="144">
        <f ca="1">IFERROR(SUMIF('Support-Expense Detail'!$D$12:$D$56,Subsidy!$A20,'Support-Expense Detail'!AB$12:AB$54),"")</f>
        <v>0</v>
      </c>
      <c r="X20" s="144">
        <f ca="1">IFERROR(SUMIF('Support-Expense Detail'!$D$12:$D$56,Subsidy!$A20,'Support-Expense Detail'!AC$12:AC$54),"")</f>
        <v>0</v>
      </c>
      <c r="Y20" s="144">
        <f ca="1">IFERROR(SUMIF('Support-Expense Detail'!$D$12:$D$56,Subsidy!$A20,'Support-Expense Detail'!AD$12:AD$54),"")</f>
        <v>0</v>
      </c>
      <c r="Z20" s="144">
        <f ca="1">IFERROR(SUMIF('Support-Expense Detail'!$D$12:$D$56,Subsidy!$A20,'Support-Expense Detail'!AE$12:AE$54),"")</f>
        <v>0</v>
      </c>
      <c r="AA20" s="144">
        <f ca="1">IFERROR(SUMIF('Support-Expense Detail'!$D$12:$D$56,Subsidy!$A20,'Support-Expense Detail'!AF$12:AF$54),"")</f>
        <v>0</v>
      </c>
      <c r="AB20" s="144">
        <f ca="1">IFERROR(SUMIF('Support-Expense Detail'!$D$12:$D$56,Subsidy!$A20,'Support-Expense Detail'!AG$12:AG$54),"")</f>
        <v>0</v>
      </c>
      <c r="AC20" s="144">
        <f ca="1">IFERROR(SUMIF('Support-Expense Detail'!$D$12:$D$56,Subsidy!$A20,'Support-Expense Detail'!AH$12:AH$54),"")</f>
        <v>0</v>
      </c>
      <c r="AD20" s="144">
        <f ca="1">IFERROR(SUMIF('Support-Expense Detail'!$D$12:$D$56,Subsidy!$A20,'Support-Expense Detail'!AI$12:AI$54),"")</f>
        <v>0</v>
      </c>
      <c r="AE20" s="144">
        <f ca="1">IFERROR(SUMIF('Support-Expense Detail'!$D$12:$D$56,Subsidy!$A20,'Support-Expense Detail'!AJ$12:AJ$54),"")</f>
        <v>0</v>
      </c>
      <c r="AF20" s="144">
        <f ca="1">IFERROR(SUMIF('Support-Expense Detail'!$D$12:$D$56,Subsidy!$A20,'Support-Expense Detail'!AK$12:AK$54),"")</f>
        <v>0</v>
      </c>
      <c r="AG20" s="144">
        <f ca="1">IFERROR(SUMIF('Support-Expense Detail'!$D$12:$D$56,Subsidy!$A20,'Support-Expense Detail'!AL$12:AL$54),"")</f>
        <v>0</v>
      </c>
      <c r="AH20" s="144">
        <f ca="1">IFERROR(SUMIF('Support-Expense Detail'!$D$12:$D$56,Subsidy!$A20,'Support-Expense Detail'!AM$12:AM$54),"")</f>
        <v>0</v>
      </c>
      <c r="AI20" s="144">
        <f ca="1">IFERROR(SUMIF('Support-Expense Detail'!$D$12:$D$56,Subsidy!$A20,'Support-Expense Detail'!AN$12:AN$54),"")</f>
        <v>0</v>
      </c>
      <c r="AJ20" s="144">
        <f ca="1">IFERROR(SUMIF('Support-Expense Detail'!$D$12:$D$56,Subsidy!$A20,'Support-Expense Detail'!AO$12:AO$54),"")</f>
        <v>0</v>
      </c>
      <c r="AK20" s="144">
        <f ca="1">IFERROR(SUMIF('Support-Expense Detail'!$D$12:$D$56,Subsidy!$A20,'Support-Expense Detail'!AP$12:AP$54),"")</f>
        <v>0</v>
      </c>
      <c r="AL20" s="144">
        <f ca="1">IFERROR(SUMIF('Support-Expense Detail'!$D$12:$D$56,Subsidy!$A20,'Support-Expense Detail'!AQ$12:AQ$54),"")</f>
        <v>0</v>
      </c>
      <c r="AM20" s="144">
        <f ca="1">IFERROR(SUMIF('Support-Expense Detail'!$D$12:$D$56,Subsidy!$A20,'Support-Expense Detail'!AR$12:AR$54),"")</f>
        <v>0</v>
      </c>
      <c r="AN20" s="144">
        <f ca="1">IFERROR(SUMIF('Support-Expense Detail'!$D$12:$D$56,Subsidy!$A20,'Support-Expense Detail'!AS$12:AS$54),"")</f>
        <v>0</v>
      </c>
      <c r="AO20" s="144">
        <f ca="1">IFERROR(SUMIF('Support-Expense Detail'!$D$12:$D$56,Subsidy!$A20,'Support-Expense Detail'!AT$12:AT$54),"")</f>
        <v>0</v>
      </c>
      <c r="AP20" s="144">
        <f ca="1">IFERROR(SUMIF('Support-Expense Detail'!$D$12:$D$56,Subsidy!$A20,'Support-Expense Detail'!AU$12:AU$54),"")</f>
        <v>0</v>
      </c>
      <c r="AQ20" s="144">
        <f ca="1">IFERROR(SUMIF('Support-Expense Detail'!$D$12:$D$56,Subsidy!$A20,'Support-Expense Detail'!AV$12:AV$54),"")</f>
        <v>0</v>
      </c>
      <c r="AR20" s="144">
        <f ca="1">IFERROR(SUMIF('Support-Expense Detail'!$D$12:$D$56,Subsidy!$A20,'Support-Expense Detail'!AW$12:AW$54),"")</f>
        <v>0</v>
      </c>
      <c r="AS20" s="144">
        <f ca="1">IFERROR(SUMIF('Support-Expense Detail'!$D$12:$D$56,Subsidy!$A20,'Support-Expense Detail'!AX$12:AX$54),"")</f>
        <v>0</v>
      </c>
      <c r="AT20" s="144">
        <f ca="1">IFERROR(SUMIF('Support-Expense Detail'!$D$12:$D$56,Subsidy!$A20,'Support-Expense Detail'!AY$12:AY$54),"")</f>
        <v>0</v>
      </c>
      <c r="AU20" s="144">
        <f ca="1">IFERROR(SUMIF('Support-Expense Detail'!$D$12:$D$56,Subsidy!$A20,'Support-Expense Detail'!AZ$12:AZ$54),"")</f>
        <v>0</v>
      </c>
      <c r="AV20" s="144">
        <f ca="1">IFERROR(SUMIF('Support-Expense Detail'!$D$12:$D$56,Subsidy!$A20,'Support-Expense Detail'!BA$12:BA$54),"")</f>
        <v>0</v>
      </c>
      <c r="AW20" s="144">
        <f ca="1">IFERROR(SUMIF('Support-Expense Detail'!$D$12:$D$56,Subsidy!$A20,'Support-Expense Detail'!BB$12:BB$54),"")</f>
        <v>0</v>
      </c>
      <c r="AX20" s="144">
        <f ca="1">IFERROR(SUMIF('Support-Expense Detail'!$D$12:$D$56,Subsidy!$A20,'Support-Expense Detail'!BC$12:BC$54),"")</f>
        <v>0</v>
      </c>
      <c r="AY20" s="144">
        <f ca="1">IFERROR(SUMIF('Support-Expense Detail'!$D$12:$D$56,Subsidy!$A20,'Support-Expense Detail'!BD$12:BD$54),"")</f>
        <v>0</v>
      </c>
      <c r="AZ20" s="144">
        <f ca="1">IFERROR(SUMIF('Support-Expense Detail'!$D$12:$D$56,Subsidy!$A20,'Support-Expense Detail'!BE$12:BE$54),"")</f>
        <v>0</v>
      </c>
      <c r="BA20" s="144">
        <f ca="1">IFERROR(SUMIF('Support-Expense Detail'!$D$12:$D$56,Subsidy!$A20,'Support-Expense Detail'!BF$12:BF$54),"")</f>
        <v>0</v>
      </c>
      <c r="BB20" s="144">
        <f ca="1">IFERROR(SUMIF('Support-Expense Detail'!$D$12:$D$56,Subsidy!$A20,'Support-Expense Detail'!BG$12:BG$54),"")</f>
        <v>0</v>
      </c>
      <c r="BC20" s="144">
        <f ca="1">IFERROR(SUMIF('Support-Expense Detail'!$D$12:$D$56,Subsidy!$A20,'Support-Expense Detail'!BH$12:BH$54),"")</f>
        <v>0</v>
      </c>
      <c r="BD20" s="144">
        <f ca="1">IFERROR(SUMIF('Support-Expense Detail'!$D$12:$D$56,Subsidy!$A20,'Support-Expense Detail'!BI$12:BI$54),"")</f>
        <v>0</v>
      </c>
      <c r="BE20" s="144">
        <f ca="1">IFERROR(SUMIF('Support-Expense Detail'!$D$12:$D$56,Subsidy!$A20,'Support-Expense Detail'!BJ$12:BJ$54),"")</f>
        <v>0</v>
      </c>
      <c r="BF20" s="144">
        <f ca="1">IFERROR(SUMIF('Support-Expense Detail'!$D$12:$D$56,Subsidy!$A20,'Support-Expense Detail'!BK$12:BK$54),"")</f>
        <v>0</v>
      </c>
      <c r="BG20" s="144">
        <f ca="1">IFERROR(SUMIF('Support-Expense Detail'!$D$12:$D$56,Subsidy!$A20,'Support-Expense Detail'!BL$12:BL$54),"")</f>
        <v>0</v>
      </c>
      <c r="BH20" s="144">
        <f ca="1">IFERROR(SUMIF('Support-Expense Detail'!$D$12:$D$56,Subsidy!$A20,'Support-Expense Detail'!BM$12:BM$54),"")</f>
        <v>0</v>
      </c>
      <c r="BI20" s="144">
        <f ca="1">IFERROR(SUMIF('Support-Expense Detail'!$D$12:$D$56,Subsidy!$A20,'Support-Expense Detail'!BN$12:BN$54),"")</f>
        <v>0</v>
      </c>
      <c r="BJ20" s="144">
        <f ca="1">IFERROR(SUMIF('Support-Expense Detail'!$D$12:$D$56,Subsidy!$A20,'Support-Expense Detail'!BO$12:BO$54),"")</f>
        <v>0</v>
      </c>
      <c r="BK20" s="144">
        <f ca="1">IFERROR(SUMIF('Support-Expense Detail'!$D$12:$D$56,Subsidy!$A20,'Support-Expense Detail'!BP$12:BP$54),"")</f>
        <v>0</v>
      </c>
      <c r="BL20" s="144">
        <f ca="1">IFERROR(SUMIF('Support-Expense Detail'!$D$12:$D$56,Subsidy!$A20,'Support-Expense Detail'!BQ$12:BQ$54),"")</f>
        <v>0</v>
      </c>
      <c r="BM20" s="144">
        <f ca="1">IFERROR(SUMIF('Support-Expense Detail'!$D$12:$D$56,Subsidy!$A20,'Support-Expense Detail'!BR$12:BR$54),"")</f>
        <v>0</v>
      </c>
      <c r="BN20" s="144">
        <f ca="1">IFERROR(SUMIF('Support-Expense Detail'!$D$12:$D$56,Subsidy!$A20,'Support-Expense Detail'!BS$12:BS$54),"")</f>
        <v>0</v>
      </c>
      <c r="BO20" s="144">
        <f ca="1">IFERROR(SUMIF('Support-Expense Detail'!$D$12:$D$56,Subsidy!$A20,'Support-Expense Detail'!BT$12:BT$54),"")</f>
        <v>0</v>
      </c>
      <c r="BP20" s="144">
        <f ca="1">IFERROR(SUMIF('Support-Expense Detail'!$D$12:$D$56,Subsidy!$A20,'Support-Expense Detail'!BU$12:BU$54),"")</f>
        <v>0</v>
      </c>
      <c r="BQ20" s="144">
        <f ca="1">IFERROR(SUMIF('Support-Expense Detail'!$D$12:$D$56,Subsidy!$A20,'Support-Expense Detail'!BV$12:BV$54),"")</f>
        <v>0</v>
      </c>
      <c r="BR20" s="144">
        <f ca="1">IFERROR(SUMIF('Support-Expense Detail'!$D$12:$D$56,Subsidy!$A20,'Support-Expense Detail'!BW$12:BW$54),"")</f>
        <v>0</v>
      </c>
      <c r="BS20" s="144">
        <f ca="1">IFERROR(SUMIF('Support-Expense Detail'!$D$12:$D$56,Subsidy!$A20,'Support-Expense Detail'!BX$12:BX$54),"")</f>
        <v>0</v>
      </c>
      <c r="BT20" s="144">
        <f ca="1">IFERROR(SUMIF('Support-Expense Detail'!$D$12:$D$56,Subsidy!$A20,'Support-Expense Detail'!BY$12:BY$54),"")</f>
        <v>0</v>
      </c>
      <c r="BU20" s="144">
        <f ca="1">IFERROR(SUMIF('Support-Expense Detail'!$D$12:$D$56,Subsidy!$A20,'Support-Expense Detail'!BZ$12:BZ$54),"")</f>
        <v>0</v>
      </c>
      <c r="BV20" s="144">
        <f ca="1">IFERROR(SUMIF('Support-Expense Detail'!$D$12:$D$56,Subsidy!$A20,'Support-Expense Detail'!CA$12:CA$54),"")</f>
        <v>0</v>
      </c>
      <c r="BW20" s="144">
        <f ca="1">IFERROR(SUMIF('Support-Expense Detail'!$D$12:$D$56,Subsidy!$A20,'Support-Expense Detail'!CB$12:CB$54),"")</f>
        <v>0</v>
      </c>
      <c r="BX20" s="144">
        <f ca="1">IFERROR(SUMIF('Support-Expense Detail'!$D$12:$D$56,Subsidy!$A20,'Support-Expense Detail'!CC$12:CC$54),"")</f>
        <v>0</v>
      </c>
      <c r="BY20" s="144">
        <f ca="1">IFERROR(SUMIF('Support-Expense Detail'!$D$12:$D$56,Subsidy!$A20,'Support-Expense Detail'!CD$12:CD$54),"")</f>
        <v>0</v>
      </c>
      <c r="BZ20" s="144">
        <f ca="1">IFERROR(SUMIF('Support-Expense Detail'!$D$12:$D$56,Subsidy!$A20,'Support-Expense Detail'!CE$12:CE$54),"")</f>
        <v>0</v>
      </c>
      <c r="CA20" s="144">
        <f ca="1">IFERROR(SUMIF('Support-Expense Detail'!$D$12:$D$56,Subsidy!$A20,'Support-Expense Detail'!CF$12:CF$54),"")</f>
        <v>0</v>
      </c>
      <c r="CB20" s="144">
        <f ca="1">IFERROR(SUMIF('Support-Expense Detail'!$D$12:$D$56,Subsidy!$A20,'Support-Expense Detail'!CG$12:CG$54),"")</f>
        <v>0</v>
      </c>
      <c r="CC20" s="144">
        <f ca="1">IFERROR(SUMIF('Support-Expense Detail'!$D$12:$D$56,Subsidy!$A20,'Support-Expense Detail'!CH$12:CH$54),"")</f>
        <v>0</v>
      </c>
      <c r="CD20" s="144">
        <f ca="1">IFERROR(SUMIF('Support-Expense Detail'!$D$12:$D$56,Subsidy!$A20,'Support-Expense Detail'!CI$12:CI$54),"")</f>
        <v>0</v>
      </c>
      <c r="CE20" s="144">
        <f ca="1">IFERROR(SUMIF('Support-Expense Detail'!$D$12:$D$56,Subsidy!$A20,'Support-Expense Detail'!CJ$12:CJ$54),"")</f>
        <v>0</v>
      </c>
      <c r="CF20" s="144">
        <f ca="1">IFERROR(SUMIF('Support-Expense Detail'!$D$12:$D$56,Subsidy!$A20,'Support-Expense Detail'!CK$12:CK$54),"")</f>
        <v>0</v>
      </c>
      <c r="CG20" s="144">
        <f ca="1">IFERROR(SUMIF('Support-Expense Detail'!$D$12:$D$56,Subsidy!$A20,'Support-Expense Detail'!CL$12:CL$54),"")</f>
        <v>0</v>
      </c>
      <c r="CH20" s="144">
        <f ca="1">IFERROR(SUMIF('Support-Expense Detail'!$D$12:$D$56,Subsidy!$A20,'Support-Expense Detail'!CM$12:CM$54),"")</f>
        <v>0</v>
      </c>
      <c r="CI20" s="144">
        <f ca="1">IFERROR(SUMIF('Support-Expense Detail'!$D$12:$D$56,Subsidy!$A20,'Support-Expense Detail'!CN$12:CN$54),"")</f>
        <v>0</v>
      </c>
      <c r="CJ20" s="144">
        <f ca="1">IFERROR(SUMIF('Support-Expense Detail'!$D$12:$D$56,Subsidy!$A20,'Support-Expense Detail'!CO$12:CO$54),"")</f>
        <v>0</v>
      </c>
      <c r="CK20" s="144">
        <f ca="1">IFERROR(SUMIF('Support-Expense Detail'!$D$12:$D$56,Subsidy!$A20,'Support-Expense Detail'!CP$12:CP$54),"")</f>
        <v>0</v>
      </c>
      <c r="CL20" s="144">
        <f ca="1">IFERROR(SUMIF('Support-Expense Detail'!$D$12:$D$56,Subsidy!$A20,'Support-Expense Detail'!CQ$12:CQ$54),"")</f>
        <v>0</v>
      </c>
      <c r="CM20" s="144">
        <f ca="1">IFERROR(SUMIF('Support-Expense Detail'!$D$12:$D$56,Subsidy!$A20,'Support-Expense Detail'!CR$12:CR$54),"")</f>
        <v>0</v>
      </c>
      <c r="CN20" s="144">
        <f ca="1">IFERROR(SUMIF('Support-Expense Detail'!$D$12:$D$56,Subsidy!$A20,'Support-Expense Detail'!CS$12:CS$54),"")</f>
        <v>0</v>
      </c>
      <c r="CO20" s="144">
        <f ca="1">IFERROR(SUMIF('Support-Expense Detail'!$D$12:$D$56,Subsidy!$A20,'Support-Expense Detail'!CT$12:CT$54),"")</f>
        <v>0</v>
      </c>
      <c r="CP20" s="144">
        <f ca="1">IFERROR(SUMIF('Support-Expense Detail'!$D$12:$D$56,Subsidy!$A20,'Support-Expense Detail'!CU$12:CU$54),"")</f>
        <v>0</v>
      </c>
      <c r="CQ20" s="144">
        <f ca="1">IFERROR(SUMIF('Support-Expense Detail'!$D$12:$D$56,Subsidy!$A20,'Support-Expense Detail'!CV$12:CV$54),"")</f>
        <v>0</v>
      </c>
      <c r="CR20" s="144">
        <f ca="1">IFERROR(SUMIF('Support-Expense Detail'!$D$12:$D$56,Subsidy!$A20,'Support-Expense Detail'!CW$12:CW$54),"")</f>
        <v>0</v>
      </c>
      <c r="CS20" s="144">
        <f ca="1">IFERROR(SUMIF('Support-Expense Detail'!$D$12:$D$56,Subsidy!$A20,'Support-Expense Detail'!CX$12:CX$54),"")</f>
        <v>0</v>
      </c>
      <c r="CT20" s="144">
        <f ca="1">IFERROR(SUMIF('Support-Expense Detail'!$D$12:$D$56,Subsidy!$A20,'Support-Expense Detail'!CY$12:CY$54),"")</f>
        <v>0</v>
      </c>
      <c r="CU20" s="144">
        <f ca="1">IFERROR(SUMIF('Support-Expense Detail'!$D$12:$D$56,Subsidy!$A20,'Support-Expense Detail'!CZ$12:CZ$54),"")</f>
        <v>0</v>
      </c>
      <c r="CV20" s="144">
        <f ca="1">IFERROR(SUMIF('Support-Expense Detail'!$D$12:$D$56,Subsidy!$A20,'Support-Expense Detail'!DA$12:DA$54),"")</f>
        <v>0</v>
      </c>
      <c r="CW20" s="144">
        <f ca="1">IFERROR(SUMIF('Support-Expense Detail'!$D$12:$D$56,Subsidy!$A20,'Support-Expense Detail'!DB$12:DB$54),"")</f>
        <v>0</v>
      </c>
      <c r="CX20" s="144">
        <f ca="1">IFERROR(SUMIF('Support-Expense Detail'!$D$12:$D$56,Subsidy!$A20,'Support-Expense Detail'!DC$12:DC$54),"")</f>
        <v>0</v>
      </c>
      <c r="CY20" s="144">
        <f ca="1">IFERROR(SUMIF('Support-Expense Detail'!$D$12:$D$56,Subsidy!$A20,'Support-Expense Detail'!DD$12:DD$54),"")</f>
        <v>0</v>
      </c>
      <c r="CZ20" s="144">
        <f ca="1">IFERROR(SUMIF('Support-Expense Detail'!$D$12:$D$56,Subsidy!$A20,'Support-Expense Detail'!DE$12:DE$54),"")</f>
        <v>0</v>
      </c>
      <c r="DA20" s="144">
        <f ca="1">IFERROR(SUMIF('Support-Expense Detail'!$D$12:$D$56,Subsidy!$A20,'Support-Expense Detail'!DF$12:DF$54),"")</f>
        <v>0</v>
      </c>
      <c r="DB20" s="144">
        <f ca="1">IFERROR(SUMIF('Support-Expense Detail'!$D$12:$D$56,Subsidy!$A20,'Support-Expense Detail'!DG$12:DG$54),"")</f>
        <v>0</v>
      </c>
      <c r="DC20" s="144">
        <f ca="1">IFERROR(SUMIF('Support-Expense Detail'!$D$12:$D$56,Subsidy!$A20,'Support-Expense Detail'!DH$12:DH$54),"")</f>
        <v>0</v>
      </c>
      <c r="DD20" s="144">
        <f ca="1">IFERROR(SUMIF('Support-Expense Detail'!$D$12:$D$56,Subsidy!$A20,'Support-Expense Detail'!DI$12:DI$54),"")</f>
        <v>0</v>
      </c>
      <c r="DE20" s="144">
        <f ca="1">IFERROR(SUMIF('Support-Expense Detail'!$D$12:$D$56,Subsidy!$A20,'Support-Expense Detail'!DJ$12:DJ$54),"")</f>
        <v>0</v>
      </c>
      <c r="DF20" s="144">
        <f ca="1">IFERROR(SUMIF('Support-Expense Detail'!$D$12:$D$56,Subsidy!$A20,'Support-Expense Detail'!DK$12:DK$54),"")</f>
        <v>0</v>
      </c>
      <c r="DG20" s="144">
        <f ca="1">IFERROR(SUMIF('Support-Expense Detail'!$D$12:$D$56,Subsidy!$A20,'Support-Expense Detail'!DL$12:DL$54),"")</f>
        <v>0</v>
      </c>
      <c r="DH20" s="144">
        <f ca="1">IFERROR(SUMIF('Support-Expense Detail'!$D$12:$D$56,Subsidy!$A20,'Support-Expense Detail'!DM$12:DM$54),"")</f>
        <v>0</v>
      </c>
      <c r="DI20" s="144">
        <f ca="1">IFERROR(SUMIF('Support-Expense Detail'!$D$12:$D$56,Subsidy!$A20,'Support-Expense Detail'!DN$12:DN$54),"")</f>
        <v>0</v>
      </c>
      <c r="DJ20" s="144">
        <f ca="1">IFERROR(SUMIF('Support-Expense Detail'!$D$12:$D$56,Subsidy!$A20,'Support-Expense Detail'!DO$12:DO$54),"")</f>
        <v>0</v>
      </c>
      <c r="DK20" s="144">
        <f ca="1">IFERROR(SUMIF('Support-Expense Detail'!$D$12:$D$56,Subsidy!$A20,'Support-Expense Detail'!DP$12:DP$54),"")</f>
        <v>0</v>
      </c>
      <c r="DL20" s="144">
        <f ca="1">IFERROR(SUMIF('Support-Expense Detail'!$D$12:$D$56,Subsidy!$A20,'Support-Expense Detail'!DQ$12:DQ$54),"")</f>
        <v>0</v>
      </c>
      <c r="DM20" s="144">
        <f ca="1">IFERROR(SUMIF('Support-Expense Detail'!$D$12:$D$56,Subsidy!$A20,'Support-Expense Detail'!DR$12:DR$54),"")</f>
        <v>0</v>
      </c>
      <c r="DN20" s="144">
        <f ca="1">IFERROR(SUMIF('Support-Expense Detail'!$D$12:$D$56,Subsidy!$A20,'Support-Expense Detail'!DS$12:DS$54),"")</f>
        <v>0</v>
      </c>
      <c r="DO20" s="144">
        <f ca="1">IFERROR(SUMIF('Support-Expense Detail'!$D$12:$D$56,Subsidy!$A20,'Support-Expense Detail'!DT$12:DT$54),"")</f>
        <v>0</v>
      </c>
      <c r="DP20" s="144">
        <f ca="1">IFERROR(SUMIF('Support-Expense Detail'!$D$12:$D$56,Subsidy!$A20,'Support-Expense Detail'!DU$12:DU$54),"")</f>
        <v>0</v>
      </c>
      <c r="DQ20" s="144">
        <f ca="1">IFERROR(SUMIF('Support-Expense Detail'!$D$12:$D$56,Subsidy!$A20,'Support-Expense Detail'!DV$12:DV$54),"")</f>
        <v>0</v>
      </c>
      <c r="DR20" s="144">
        <f ca="1">IFERROR(SUMIF('Support-Expense Detail'!$D$12:$D$56,Subsidy!$A20,'Support-Expense Detail'!DW$12:DW$54),"")</f>
        <v>0</v>
      </c>
      <c r="DS20" s="144">
        <f ca="1">IFERROR(SUMIF('Support-Expense Detail'!$D$12:$D$56,Subsidy!$A20,'Support-Expense Detail'!DX$12:DX$54),"")</f>
        <v>0</v>
      </c>
      <c r="DT20" s="144">
        <f ca="1">IFERROR(SUMIF('Support-Expense Detail'!$D$12:$D$56,Subsidy!$A20,'Support-Expense Detail'!DY$12:DY$54),"")</f>
        <v>0</v>
      </c>
      <c r="DU20" s="144">
        <f ca="1">IFERROR(SUMIF('Support-Expense Detail'!$D$12:$D$56,Subsidy!$A20,'Support-Expense Detail'!DZ$12:DZ$54),"")</f>
        <v>0</v>
      </c>
      <c r="DV20" s="144">
        <f ca="1">IFERROR(SUMIF('Support-Expense Detail'!$D$12:$D$56,Subsidy!$A20,'Support-Expense Detail'!EA$12:EA$54),"")</f>
        <v>0</v>
      </c>
      <c r="DW20" s="144">
        <f ca="1">IFERROR(SUMIF('Support-Expense Detail'!$D$12:$D$56,Subsidy!$A20,'Support-Expense Detail'!EB$12:EB$54),"")</f>
        <v>0</v>
      </c>
      <c r="DX20" s="144">
        <f ca="1">IFERROR(SUMIF('Support-Expense Detail'!$D$12:$D$56,Subsidy!$A20,'Support-Expense Detail'!EC$12:EC$54),"")</f>
        <v>0</v>
      </c>
      <c r="DY20" s="144">
        <f ca="1">IFERROR(SUMIF('Support-Expense Detail'!$D$12:$D$56,Subsidy!$A20,'Support-Expense Detail'!ED$12:ED$54),"")</f>
        <v>0</v>
      </c>
      <c r="DZ20" s="144">
        <f ca="1">IFERROR(SUMIF('Support-Expense Detail'!$D$12:$D$56,Subsidy!$A20,'Support-Expense Detail'!EE$12:EE$54),"")</f>
        <v>0</v>
      </c>
      <c r="EA20" s="144">
        <f ca="1">IFERROR(SUMIF('Support-Expense Detail'!$D$12:$D$56,Subsidy!$A20,'Support-Expense Detail'!EF$12:EF$54),"")</f>
        <v>0</v>
      </c>
      <c r="EB20" s="144">
        <f ca="1">IFERROR(SUMIF('Support-Expense Detail'!$D$12:$D$56,Subsidy!$A20,'Support-Expense Detail'!EG$12:EG$54),"")</f>
        <v>0</v>
      </c>
      <c r="EC20" s="144">
        <f ca="1">IFERROR(SUMIF('Support-Expense Detail'!$D$12:$D$56,Subsidy!$A20,'Support-Expense Detail'!EH$12:EH$54),"")</f>
        <v>0</v>
      </c>
      <c r="ED20" s="144">
        <f ca="1">IFERROR(SUMIF('Support-Expense Detail'!$D$12:$D$56,Subsidy!$A20,'Support-Expense Detail'!EI$12:EI$54),"")</f>
        <v>0</v>
      </c>
      <c r="EE20" s="144">
        <f ca="1">IFERROR(SUMIF('Support-Expense Detail'!$D$12:$D$56,Subsidy!$A20,'Support-Expense Detail'!EJ$12:EJ$54),"")</f>
        <v>0</v>
      </c>
      <c r="EF20" s="144">
        <f ca="1">IFERROR(SUMIF('Support-Expense Detail'!$D$12:$D$56,Subsidy!$A20,'Support-Expense Detail'!EK$12:EK$54),"")</f>
        <v>0</v>
      </c>
      <c r="EG20" s="144">
        <f ca="1">IFERROR(SUMIF('Support-Expense Detail'!$D$12:$D$56,Subsidy!$A20,'Support-Expense Detail'!EL$12:EL$54),"")</f>
        <v>0</v>
      </c>
      <c r="EH20" s="144">
        <f ca="1">IFERROR(SUMIF('Support-Expense Detail'!$D$12:$D$56,Subsidy!$A20,'Support-Expense Detail'!EM$12:EM$54),"")</f>
        <v>0</v>
      </c>
      <c r="EI20" s="144">
        <f ca="1">IFERROR(SUMIF('Support-Expense Detail'!$D$12:$D$56,Subsidy!$A20,'Support-Expense Detail'!EN$12:EN$54),"")</f>
        <v>0</v>
      </c>
      <c r="EJ20" s="144">
        <f ca="1">IFERROR(SUMIF('Support-Expense Detail'!$D$12:$D$56,Subsidy!$A20,'Support-Expense Detail'!EO$12:EO$54),"")</f>
        <v>0</v>
      </c>
      <c r="EK20" s="144">
        <f ca="1">IFERROR(SUMIF('Support-Expense Detail'!$D$12:$D$56,Subsidy!$A20,'Support-Expense Detail'!EP$12:EP$54),"")</f>
        <v>0</v>
      </c>
      <c r="EL20" s="144">
        <f ca="1">IFERROR(SUMIF('Support-Expense Detail'!$D$12:$D$56,Subsidy!$A20,'Support-Expense Detail'!EQ$12:EQ$54),"")</f>
        <v>0</v>
      </c>
      <c r="EM20" s="144">
        <f ca="1">IFERROR(SUMIF('Support-Expense Detail'!$D$12:$D$56,Subsidy!$A20,'Support-Expense Detail'!ER$12:ER$54),"")</f>
        <v>0</v>
      </c>
      <c r="EN20" s="25"/>
    </row>
    <row r="21" spans="1:144 16384:16384">
      <c r="A21" s="151" t="str">
        <f>IF('Input- Historical &amp; Rate Info'!$N$7=0,"",'Input- Historical &amp; Rate Info'!$N$7)</f>
        <v/>
      </c>
      <c r="B21" s="338" t="str">
        <f>IF('Input- Historical &amp; Rate Info'!N7=0,"",B20)</f>
        <v/>
      </c>
      <c r="C21" s="340">
        <f ca="1">IF(A21=0,"",SUMIF('Support-Expense Detail'!$D$12:$D$56,Subsidy!$A21,'Support-Expense Detail'!$H$12:$H$54))</f>
        <v>0</v>
      </c>
      <c r="D21" s="144">
        <f ca="1">IFERROR(SUMIF('Support-Expense Detail'!$D$12:$D$56,Subsidy!$A21,'Support-Expense Detail'!I$12:I$54),"")</f>
        <v>0</v>
      </c>
      <c r="E21" s="144">
        <f ca="1">IFERROR(SUMIF('Support-Expense Detail'!$D$12:$D$56,Subsidy!$A21,'Support-Expense Detail'!J$12:J$54),"")</f>
        <v>0</v>
      </c>
      <c r="F21" s="144">
        <f ca="1">IFERROR(SUMIF('Support-Expense Detail'!$D$12:$D$56,Subsidy!$A21,'Support-Expense Detail'!K$12:K$54),"")</f>
        <v>0</v>
      </c>
      <c r="G21" s="144">
        <f ca="1">IFERROR(SUMIF('Support-Expense Detail'!$D$12:$D$56,Subsidy!$A21,'Support-Expense Detail'!L$12:L$54),"")</f>
        <v>0</v>
      </c>
      <c r="H21" s="144">
        <f ca="1">IFERROR(SUMIF('Support-Expense Detail'!$D$12:$D$56,Subsidy!$A21,'Support-Expense Detail'!M$12:M$54),"")</f>
        <v>0</v>
      </c>
      <c r="I21" s="144">
        <f ca="1">IFERROR(SUMIF('Support-Expense Detail'!$D$12:$D$56,Subsidy!$A21,'Support-Expense Detail'!N$12:N$54),"")</f>
        <v>0</v>
      </c>
      <c r="J21" s="144">
        <f ca="1">IFERROR(SUMIF('Support-Expense Detail'!$D$12:$D$56,Subsidy!$A21,'Support-Expense Detail'!O$12:O$54),"")</f>
        <v>0</v>
      </c>
      <c r="K21" s="144">
        <f ca="1">IFERROR(SUMIF('Support-Expense Detail'!$D$12:$D$56,Subsidy!$A21,'Support-Expense Detail'!P$12:P$54),"")</f>
        <v>0</v>
      </c>
      <c r="L21" s="144">
        <f ca="1">IFERROR(SUMIF('Support-Expense Detail'!$D$12:$D$56,Subsidy!$A21,'Support-Expense Detail'!Q$12:Q$54),"")</f>
        <v>0</v>
      </c>
      <c r="M21" s="144">
        <f ca="1">IFERROR(SUMIF('Support-Expense Detail'!$D$12:$D$56,Subsidy!$A21,'Support-Expense Detail'!R$12:R$54),"")</f>
        <v>0</v>
      </c>
      <c r="N21" s="144">
        <f ca="1">IFERROR(SUMIF('Support-Expense Detail'!$D$12:$D$56,Subsidy!$A21,'Support-Expense Detail'!S$12:S$54),"")</f>
        <v>0</v>
      </c>
      <c r="O21" s="144">
        <f ca="1">IFERROR(SUMIF('Support-Expense Detail'!$D$12:$D$56,Subsidy!$A21,'Support-Expense Detail'!T$12:T$54),"")</f>
        <v>0</v>
      </c>
      <c r="P21" s="144">
        <f ca="1">IFERROR(SUMIF('Support-Expense Detail'!$D$12:$D$56,Subsidy!$A21,'Support-Expense Detail'!U$12:U$54),"")</f>
        <v>0</v>
      </c>
      <c r="Q21" s="144">
        <f ca="1">IFERROR(SUMIF('Support-Expense Detail'!$D$12:$D$56,Subsidy!$A21,'Support-Expense Detail'!V$12:V$54),"")</f>
        <v>0</v>
      </c>
      <c r="R21" s="144">
        <f ca="1">IFERROR(SUMIF('Support-Expense Detail'!$D$12:$D$56,Subsidy!$A21,'Support-Expense Detail'!W$12:W$54),"")</f>
        <v>0</v>
      </c>
      <c r="S21" s="144">
        <f ca="1">IFERROR(SUMIF('Support-Expense Detail'!$D$12:$D$56,Subsidy!$A21,'Support-Expense Detail'!X$12:X$54),"")</f>
        <v>0</v>
      </c>
      <c r="T21" s="144">
        <f ca="1">IFERROR(SUMIF('Support-Expense Detail'!$D$12:$D$56,Subsidy!$A21,'Support-Expense Detail'!Y$12:Y$54),"")</f>
        <v>0</v>
      </c>
      <c r="U21" s="144">
        <f ca="1">IFERROR(SUMIF('Support-Expense Detail'!$D$12:$D$56,Subsidy!$A21,'Support-Expense Detail'!Z$12:Z$54),"")</f>
        <v>0</v>
      </c>
      <c r="V21" s="144">
        <f ca="1">IFERROR(SUMIF('Support-Expense Detail'!$D$12:$D$56,Subsidy!$A21,'Support-Expense Detail'!AA$12:AA$54),"")</f>
        <v>0</v>
      </c>
      <c r="W21" s="144">
        <f ca="1">IFERROR(SUMIF('Support-Expense Detail'!$D$12:$D$56,Subsidy!$A21,'Support-Expense Detail'!AB$12:AB$54),"")</f>
        <v>0</v>
      </c>
      <c r="X21" s="144">
        <f ca="1">IFERROR(SUMIF('Support-Expense Detail'!$D$12:$D$56,Subsidy!$A21,'Support-Expense Detail'!AC$12:AC$54),"")</f>
        <v>0</v>
      </c>
      <c r="Y21" s="144">
        <f ca="1">IFERROR(SUMIF('Support-Expense Detail'!$D$12:$D$56,Subsidy!$A21,'Support-Expense Detail'!AD$12:AD$54),"")</f>
        <v>0</v>
      </c>
      <c r="Z21" s="144">
        <f ca="1">IFERROR(SUMIF('Support-Expense Detail'!$D$12:$D$56,Subsidy!$A21,'Support-Expense Detail'!AE$12:AE$54),"")</f>
        <v>0</v>
      </c>
      <c r="AA21" s="144">
        <f ca="1">IFERROR(SUMIF('Support-Expense Detail'!$D$12:$D$56,Subsidy!$A21,'Support-Expense Detail'!AF$12:AF$54),"")</f>
        <v>0</v>
      </c>
      <c r="AB21" s="144">
        <f ca="1">IFERROR(SUMIF('Support-Expense Detail'!$D$12:$D$56,Subsidy!$A21,'Support-Expense Detail'!AG$12:AG$54),"")</f>
        <v>0</v>
      </c>
      <c r="AC21" s="144">
        <f ca="1">IFERROR(SUMIF('Support-Expense Detail'!$D$12:$D$56,Subsidy!$A21,'Support-Expense Detail'!AH$12:AH$54),"")</f>
        <v>0</v>
      </c>
      <c r="AD21" s="144">
        <f ca="1">IFERROR(SUMIF('Support-Expense Detail'!$D$12:$D$56,Subsidy!$A21,'Support-Expense Detail'!AI$12:AI$54),"")</f>
        <v>0</v>
      </c>
      <c r="AE21" s="144">
        <f ca="1">IFERROR(SUMIF('Support-Expense Detail'!$D$12:$D$56,Subsidy!$A21,'Support-Expense Detail'!AJ$12:AJ$54),"")</f>
        <v>0</v>
      </c>
      <c r="AF21" s="144">
        <f ca="1">IFERROR(SUMIF('Support-Expense Detail'!$D$12:$D$56,Subsidy!$A21,'Support-Expense Detail'!AK$12:AK$54),"")</f>
        <v>0</v>
      </c>
      <c r="AG21" s="144">
        <f ca="1">IFERROR(SUMIF('Support-Expense Detail'!$D$12:$D$56,Subsidy!$A21,'Support-Expense Detail'!AL$12:AL$54),"")</f>
        <v>0</v>
      </c>
      <c r="AH21" s="144">
        <f ca="1">IFERROR(SUMIF('Support-Expense Detail'!$D$12:$D$56,Subsidy!$A21,'Support-Expense Detail'!AM$12:AM$54),"")</f>
        <v>0</v>
      </c>
      <c r="AI21" s="144">
        <f ca="1">IFERROR(SUMIF('Support-Expense Detail'!$D$12:$D$56,Subsidy!$A21,'Support-Expense Detail'!AN$12:AN$54),"")</f>
        <v>0</v>
      </c>
      <c r="AJ21" s="144">
        <f ca="1">IFERROR(SUMIF('Support-Expense Detail'!$D$12:$D$56,Subsidy!$A21,'Support-Expense Detail'!AO$12:AO$54),"")</f>
        <v>0</v>
      </c>
      <c r="AK21" s="144">
        <f ca="1">IFERROR(SUMIF('Support-Expense Detail'!$D$12:$D$56,Subsidy!$A21,'Support-Expense Detail'!AP$12:AP$54),"")</f>
        <v>0</v>
      </c>
      <c r="AL21" s="144">
        <f ca="1">IFERROR(SUMIF('Support-Expense Detail'!$D$12:$D$56,Subsidy!$A21,'Support-Expense Detail'!AQ$12:AQ$54),"")</f>
        <v>0</v>
      </c>
      <c r="AM21" s="144">
        <f ca="1">IFERROR(SUMIF('Support-Expense Detail'!$D$12:$D$56,Subsidy!$A21,'Support-Expense Detail'!AR$12:AR$54),"")</f>
        <v>0</v>
      </c>
      <c r="AN21" s="144">
        <f ca="1">IFERROR(SUMIF('Support-Expense Detail'!$D$12:$D$56,Subsidy!$A21,'Support-Expense Detail'!AS$12:AS$54),"")</f>
        <v>0</v>
      </c>
      <c r="AO21" s="144">
        <f ca="1">IFERROR(SUMIF('Support-Expense Detail'!$D$12:$D$56,Subsidy!$A21,'Support-Expense Detail'!AT$12:AT$54),"")</f>
        <v>0</v>
      </c>
      <c r="AP21" s="144">
        <f ca="1">IFERROR(SUMIF('Support-Expense Detail'!$D$12:$D$56,Subsidy!$A21,'Support-Expense Detail'!AU$12:AU$54),"")</f>
        <v>0</v>
      </c>
      <c r="AQ21" s="144">
        <f ca="1">IFERROR(SUMIF('Support-Expense Detail'!$D$12:$D$56,Subsidy!$A21,'Support-Expense Detail'!AV$12:AV$54),"")</f>
        <v>0</v>
      </c>
      <c r="AR21" s="144">
        <f ca="1">IFERROR(SUMIF('Support-Expense Detail'!$D$12:$D$56,Subsidy!$A21,'Support-Expense Detail'!AW$12:AW$54),"")</f>
        <v>0</v>
      </c>
      <c r="AS21" s="144">
        <f ca="1">IFERROR(SUMIF('Support-Expense Detail'!$D$12:$D$56,Subsidy!$A21,'Support-Expense Detail'!AX$12:AX$54),"")</f>
        <v>0</v>
      </c>
      <c r="AT21" s="144">
        <f ca="1">IFERROR(SUMIF('Support-Expense Detail'!$D$12:$D$56,Subsidy!$A21,'Support-Expense Detail'!AY$12:AY$54),"")</f>
        <v>0</v>
      </c>
      <c r="AU21" s="144">
        <f ca="1">IFERROR(SUMIF('Support-Expense Detail'!$D$12:$D$56,Subsidy!$A21,'Support-Expense Detail'!AZ$12:AZ$54),"")</f>
        <v>0</v>
      </c>
      <c r="AV21" s="144">
        <f ca="1">IFERROR(SUMIF('Support-Expense Detail'!$D$12:$D$56,Subsidy!$A21,'Support-Expense Detail'!BA$12:BA$54),"")</f>
        <v>0</v>
      </c>
      <c r="AW21" s="144">
        <f ca="1">IFERROR(SUMIF('Support-Expense Detail'!$D$12:$D$56,Subsidy!$A21,'Support-Expense Detail'!BB$12:BB$54),"")</f>
        <v>0</v>
      </c>
      <c r="AX21" s="144">
        <f ca="1">IFERROR(SUMIF('Support-Expense Detail'!$D$12:$D$56,Subsidy!$A21,'Support-Expense Detail'!BC$12:BC$54),"")</f>
        <v>0</v>
      </c>
      <c r="AY21" s="144">
        <f ca="1">IFERROR(SUMIF('Support-Expense Detail'!$D$12:$D$56,Subsidy!$A21,'Support-Expense Detail'!BD$12:BD$54),"")</f>
        <v>0</v>
      </c>
      <c r="AZ21" s="144">
        <f ca="1">IFERROR(SUMIF('Support-Expense Detail'!$D$12:$D$56,Subsidy!$A21,'Support-Expense Detail'!BE$12:BE$54),"")</f>
        <v>0</v>
      </c>
      <c r="BA21" s="144">
        <f ca="1">IFERROR(SUMIF('Support-Expense Detail'!$D$12:$D$56,Subsidy!$A21,'Support-Expense Detail'!BF$12:BF$54),"")</f>
        <v>0</v>
      </c>
      <c r="BB21" s="144">
        <f ca="1">IFERROR(SUMIF('Support-Expense Detail'!$D$12:$D$56,Subsidy!$A21,'Support-Expense Detail'!BG$12:BG$54),"")</f>
        <v>0</v>
      </c>
      <c r="BC21" s="144">
        <f ca="1">IFERROR(SUMIF('Support-Expense Detail'!$D$12:$D$56,Subsidy!$A21,'Support-Expense Detail'!BH$12:BH$54),"")</f>
        <v>0</v>
      </c>
      <c r="BD21" s="144">
        <f ca="1">IFERROR(SUMIF('Support-Expense Detail'!$D$12:$D$56,Subsidy!$A21,'Support-Expense Detail'!BI$12:BI$54),"")</f>
        <v>0</v>
      </c>
      <c r="BE21" s="144">
        <f ca="1">IFERROR(SUMIF('Support-Expense Detail'!$D$12:$D$56,Subsidy!$A21,'Support-Expense Detail'!BJ$12:BJ$54),"")</f>
        <v>0</v>
      </c>
      <c r="BF21" s="144">
        <f ca="1">IFERROR(SUMIF('Support-Expense Detail'!$D$12:$D$56,Subsidy!$A21,'Support-Expense Detail'!BK$12:BK$54),"")</f>
        <v>0</v>
      </c>
      <c r="BG21" s="144">
        <f ca="1">IFERROR(SUMIF('Support-Expense Detail'!$D$12:$D$56,Subsidy!$A21,'Support-Expense Detail'!BL$12:BL$54),"")</f>
        <v>0</v>
      </c>
      <c r="BH21" s="144">
        <f ca="1">IFERROR(SUMIF('Support-Expense Detail'!$D$12:$D$56,Subsidy!$A21,'Support-Expense Detail'!BM$12:BM$54),"")</f>
        <v>0</v>
      </c>
      <c r="BI21" s="144">
        <f ca="1">IFERROR(SUMIF('Support-Expense Detail'!$D$12:$D$56,Subsidy!$A21,'Support-Expense Detail'!BN$12:BN$54),"")</f>
        <v>0</v>
      </c>
      <c r="BJ21" s="144">
        <f ca="1">IFERROR(SUMIF('Support-Expense Detail'!$D$12:$D$56,Subsidy!$A21,'Support-Expense Detail'!BO$12:BO$54),"")</f>
        <v>0</v>
      </c>
      <c r="BK21" s="144">
        <f ca="1">IFERROR(SUMIF('Support-Expense Detail'!$D$12:$D$56,Subsidy!$A21,'Support-Expense Detail'!BP$12:BP$54),"")</f>
        <v>0</v>
      </c>
      <c r="BL21" s="144">
        <f ca="1">IFERROR(SUMIF('Support-Expense Detail'!$D$12:$D$56,Subsidy!$A21,'Support-Expense Detail'!BQ$12:BQ$54),"")</f>
        <v>0</v>
      </c>
      <c r="BM21" s="144">
        <f ca="1">IFERROR(SUMIF('Support-Expense Detail'!$D$12:$D$56,Subsidy!$A21,'Support-Expense Detail'!BR$12:BR$54),"")</f>
        <v>0</v>
      </c>
      <c r="BN21" s="144">
        <f ca="1">IFERROR(SUMIF('Support-Expense Detail'!$D$12:$D$56,Subsidy!$A21,'Support-Expense Detail'!BS$12:BS$54),"")</f>
        <v>0</v>
      </c>
      <c r="BO21" s="144">
        <f ca="1">IFERROR(SUMIF('Support-Expense Detail'!$D$12:$D$56,Subsidy!$A21,'Support-Expense Detail'!BT$12:BT$54),"")</f>
        <v>0</v>
      </c>
      <c r="BP21" s="144">
        <f ca="1">IFERROR(SUMIF('Support-Expense Detail'!$D$12:$D$56,Subsidy!$A21,'Support-Expense Detail'!BU$12:BU$54),"")</f>
        <v>0</v>
      </c>
      <c r="BQ21" s="144">
        <f ca="1">IFERROR(SUMIF('Support-Expense Detail'!$D$12:$D$56,Subsidy!$A21,'Support-Expense Detail'!BV$12:BV$54),"")</f>
        <v>0</v>
      </c>
      <c r="BR21" s="144">
        <f ca="1">IFERROR(SUMIF('Support-Expense Detail'!$D$12:$D$56,Subsidy!$A21,'Support-Expense Detail'!BW$12:BW$54),"")</f>
        <v>0</v>
      </c>
      <c r="BS21" s="144">
        <f ca="1">IFERROR(SUMIF('Support-Expense Detail'!$D$12:$D$56,Subsidy!$A21,'Support-Expense Detail'!BX$12:BX$54),"")</f>
        <v>0</v>
      </c>
      <c r="BT21" s="144">
        <f ca="1">IFERROR(SUMIF('Support-Expense Detail'!$D$12:$D$56,Subsidy!$A21,'Support-Expense Detail'!BY$12:BY$54),"")</f>
        <v>0</v>
      </c>
      <c r="BU21" s="144">
        <f ca="1">IFERROR(SUMIF('Support-Expense Detail'!$D$12:$D$56,Subsidy!$A21,'Support-Expense Detail'!BZ$12:BZ$54),"")</f>
        <v>0</v>
      </c>
      <c r="BV21" s="144">
        <f ca="1">IFERROR(SUMIF('Support-Expense Detail'!$D$12:$D$56,Subsidy!$A21,'Support-Expense Detail'!CA$12:CA$54),"")</f>
        <v>0</v>
      </c>
      <c r="BW21" s="144">
        <f ca="1">IFERROR(SUMIF('Support-Expense Detail'!$D$12:$D$56,Subsidy!$A21,'Support-Expense Detail'!CB$12:CB$54),"")</f>
        <v>0</v>
      </c>
      <c r="BX21" s="144">
        <f ca="1">IFERROR(SUMIF('Support-Expense Detail'!$D$12:$D$56,Subsidy!$A21,'Support-Expense Detail'!CC$12:CC$54),"")</f>
        <v>0</v>
      </c>
      <c r="BY21" s="144">
        <f ca="1">IFERROR(SUMIF('Support-Expense Detail'!$D$12:$D$56,Subsidy!$A21,'Support-Expense Detail'!CD$12:CD$54),"")</f>
        <v>0</v>
      </c>
      <c r="BZ21" s="144">
        <f ca="1">IFERROR(SUMIF('Support-Expense Detail'!$D$12:$D$56,Subsidy!$A21,'Support-Expense Detail'!CE$12:CE$54),"")</f>
        <v>0</v>
      </c>
      <c r="CA21" s="144">
        <f ca="1">IFERROR(SUMIF('Support-Expense Detail'!$D$12:$D$56,Subsidy!$A21,'Support-Expense Detail'!CF$12:CF$54),"")</f>
        <v>0</v>
      </c>
      <c r="CB21" s="144">
        <f ca="1">IFERROR(SUMIF('Support-Expense Detail'!$D$12:$D$56,Subsidy!$A21,'Support-Expense Detail'!CG$12:CG$54),"")</f>
        <v>0</v>
      </c>
      <c r="CC21" s="144">
        <f ca="1">IFERROR(SUMIF('Support-Expense Detail'!$D$12:$D$56,Subsidy!$A21,'Support-Expense Detail'!CH$12:CH$54),"")</f>
        <v>0</v>
      </c>
      <c r="CD21" s="144">
        <f ca="1">IFERROR(SUMIF('Support-Expense Detail'!$D$12:$D$56,Subsidy!$A21,'Support-Expense Detail'!CI$12:CI$54),"")</f>
        <v>0</v>
      </c>
      <c r="CE21" s="144">
        <f ca="1">IFERROR(SUMIF('Support-Expense Detail'!$D$12:$D$56,Subsidy!$A21,'Support-Expense Detail'!CJ$12:CJ$54),"")</f>
        <v>0</v>
      </c>
      <c r="CF21" s="144">
        <f ca="1">IFERROR(SUMIF('Support-Expense Detail'!$D$12:$D$56,Subsidy!$A21,'Support-Expense Detail'!CK$12:CK$54),"")</f>
        <v>0</v>
      </c>
      <c r="CG21" s="144">
        <f ca="1">IFERROR(SUMIF('Support-Expense Detail'!$D$12:$D$56,Subsidy!$A21,'Support-Expense Detail'!CL$12:CL$54),"")</f>
        <v>0</v>
      </c>
      <c r="CH21" s="144">
        <f ca="1">IFERROR(SUMIF('Support-Expense Detail'!$D$12:$D$56,Subsidy!$A21,'Support-Expense Detail'!CM$12:CM$54),"")</f>
        <v>0</v>
      </c>
      <c r="CI21" s="144">
        <f ca="1">IFERROR(SUMIF('Support-Expense Detail'!$D$12:$D$56,Subsidy!$A21,'Support-Expense Detail'!CN$12:CN$54),"")</f>
        <v>0</v>
      </c>
      <c r="CJ21" s="144">
        <f ca="1">IFERROR(SUMIF('Support-Expense Detail'!$D$12:$D$56,Subsidy!$A21,'Support-Expense Detail'!CO$12:CO$54),"")</f>
        <v>0</v>
      </c>
      <c r="CK21" s="144">
        <f ca="1">IFERROR(SUMIF('Support-Expense Detail'!$D$12:$D$56,Subsidy!$A21,'Support-Expense Detail'!CP$12:CP$54),"")</f>
        <v>0</v>
      </c>
      <c r="CL21" s="144">
        <f ca="1">IFERROR(SUMIF('Support-Expense Detail'!$D$12:$D$56,Subsidy!$A21,'Support-Expense Detail'!CQ$12:CQ$54),"")</f>
        <v>0</v>
      </c>
      <c r="CM21" s="144">
        <f ca="1">IFERROR(SUMIF('Support-Expense Detail'!$D$12:$D$56,Subsidy!$A21,'Support-Expense Detail'!CR$12:CR$54),"")</f>
        <v>0</v>
      </c>
      <c r="CN21" s="144">
        <f ca="1">IFERROR(SUMIF('Support-Expense Detail'!$D$12:$D$56,Subsidy!$A21,'Support-Expense Detail'!CS$12:CS$54),"")</f>
        <v>0</v>
      </c>
      <c r="CO21" s="144">
        <f ca="1">IFERROR(SUMIF('Support-Expense Detail'!$D$12:$D$56,Subsidy!$A21,'Support-Expense Detail'!CT$12:CT$54),"")</f>
        <v>0</v>
      </c>
      <c r="CP21" s="144">
        <f ca="1">IFERROR(SUMIF('Support-Expense Detail'!$D$12:$D$56,Subsidy!$A21,'Support-Expense Detail'!CU$12:CU$54),"")</f>
        <v>0</v>
      </c>
      <c r="CQ21" s="144">
        <f ca="1">IFERROR(SUMIF('Support-Expense Detail'!$D$12:$D$56,Subsidy!$A21,'Support-Expense Detail'!CV$12:CV$54),"")</f>
        <v>0</v>
      </c>
      <c r="CR21" s="144">
        <f ca="1">IFERROR(SUMIF('Support-Expense Detail'!$D$12:$D$56,Subsidy!$A21,'Support-Expense Detail'!CW$12:CW$54),"")</f>
        <v>0</v>
      </c>
      <c r="CS21" s="144">
        <f ca="1">IFERROR(SUMIF('Support-Expense Detail'!$D$12:$D$56,Subsidy!$A21,'Support-Expense Detail'!CX$12:CX$54),"")</f>
        <v>0</v>
      </c>
      <c r="CT21" s="144">
        <f ca="1">IFERROR(SUMIF('Support-Expense Detail'!$D$12:$D$56,Subsidy!$A21,'Support-Expense Detail'!CY$12:CY$54),"")</f>
        <v>0</v>
      </c>
      <c r="CU21" s="144">
        <f ca="1">IFERROR(SUMIF('Support-Expense Detail'!$D$12:$D$56,Subsidy!$A21,'Support-Expense Detail'!CZ$12:CZ$54),"")</f>
        <v>0</v>
      </c>
      <c r="CV21" s="144">
        <f ca="1">IFERROR(SUMIF('Support-Expense Detail'!$D$12:$D$56,Subsidy!$A21,'Support-Expense Detail'!DA$12:DA$54),"")</f>
        <v>0</v>
      </c>
      <c r="CW21" s="144">
        <f ca="1">IFERROR(SUMIF('Support-Expense Detail'!$D$12:$D$56,Subsidy!$A21,'Support-Expense Detail'!DB$12:DB$54),"")</f>
        <v>0</v>
      </c>
      <c r="CX21" s="144">
        <f ca="1">IFERROR(SUMIF('Support-Expense Detail'!$D$12:$D$56,Subsidy!$A21,'Support-Expense Detail'!DC$12:DC$54),"")</f>
        <v>0</v>
      </c>
      <c r="CY21" s="144">
        <f ca="1">IFERROR(SUMIF('Support-Expense Detail'!$D$12:$D$56,Subsidy!$A21,'Support-Expense Detail'!DD$12:DD$54),"")</f>
        <v>0</v>
      </c>
      <c r="CZ21" s="144">
        <f ca="1">IFERROR(SUMIF('Support-Expense Detail'!$D$12:$D$56,Subsidy!$A21,'Support-Expense Detail'!DE$12:DE$54),"")</f>
        <v>0</v>
      </c>
      <c r="DA21" s="144">
        <f ca="1">IFERROR(SUMIF('Support-Expense Detail'!$D$12:$D$56,Subsidy!$A21,'Support-Expense Detail'!DF$12:DF$54),"")</f>
        <v>0</v>
      </c>
      <c r="DB21" s="144">
        <f ca="1">IFERROR(SUMIF('Support-Expense Detail'!$D$12:$D$56,Subsidy!$A21,'Support-Expense Detail'!DG$12:DG$54),"")</f>
        <v>0</v>
      </c>
      <c r="DC21" s="144">
        <f ca="1">IFERROR(SUMIF('Support-Expense Detail'!$D$12:$D$56,Subsidy!$A21,'Support-Expense Detail'!DH$12:DH$54),"")</f>
        <v>0</v>
      </c>
      <c r="DD21" s="144">
        <f ca="1">IFERROR(SUMIF('Support-Expense Detail'!$D$12:$D$56,Subsidy!$A21,'Support-Expense Detail'!DI$12:DI$54),"")</f>
        <v>0</v>
      </c>
      <c r="DE21" s="144">
        <f ca="1">IFERROR(SUMIF('Support-Expense Detail'!$D$12:$D$56,Subsidy!$A21,'Support-Expense Detail'!DJ$12:DJ$54),"")</f>
        <v>0</v>
      </c>
      <c r="DF21" s="144">
        <f ca="1">IFERROR(SUMIF('Support-Expense Detail'!$D$12:$D$56,Subsidy!$A21,'Support-Expense Detail'!DK$12:DK$54),"")</f>
        <v>0</v>
      </c>
      <c r="DG21" s="144">
        <f ca="1">IFERROR(SUMIF('Support-Expense Detail'!$D$12:$D$56,Subsidy!$A21,'Support-Expense Detail'!DL$12:DL$54),"")</f>
        <v>0</v>
      </c>
      <c r="DH21" s="144">
        <f ca="1">IFERROR(SUMIF('Support-Expense Detail'!$D$12:$D$56,Subsidy!$A21,'Support-Expense Detail'!DM$12:DM$54),"")</f>
        <v>0</v>
      </c>
      <c r="DI21" s="144">
        <f ca="1">IFERROR(SUMIF('Support-Expense Detail'!$D$12:$D$56,Subsidy!$A21,'Support-Expense Detail'!DN$12:DN$54),"")</f>
        <v>0</v>
      </c>
      <c r="DJ21" s="144">
        <f ca="1">IFERROR(SUMIF('Support-Expense Detail'!$D$12:$D$56,Subsidy!$A21,'Support-Expense Detail'!DO$12:DO$54),"")</f>
        <v>0</v>
      </c>
      <c r="DK21" s="144">
        <f ca="1">IFERROR(SUMIF('Support-Expense Detail'!$D$12:$D$56,Subsidy!$A21,'Support-Expense Detail'!DP$12:DP$54),"")</f>
        <v>0</v>
      </c>
      <c r="DL21" s="144">
        <f ca="1">IFERROR(SUMIF('Support-Expense Detail'!$D$12:$D$56,Subsidy!$A21,'Support-Expense Detail'!DQ$12:DQ$54),"")</f>
        <v>0</v>
      </c>
      <c r="DM21" s="144">
        <f ca="1">IFERROR(SUMIF('Support-Expense Detail'!$D$12:$D$56,Subsidy!$A21,'Support-Expense Detail'!DR$12:DR$54),"")</f>
        <v>0</v>
      </c>
      <c r="DN21" s="144">
        <f ca="1">IFERROR(SUMIF('Support-Expense Detail'!$D$12:$D$56,Subsidy!$A21,'Support-Expense Detail'!DS$12:DS$54),"")</f>
        <v>0</v>
      </c>
      <c r="DO21" s="144">
        <f ca="1">IFERROR(SUMIF('Support-Expense Detail'!$D$12:$D$56,Subsidy!$A21,'Support-Expense Detail'!DT$12:DT$54),"")</f>
        <v>0</v>
      </c>
      <c r="DP21" s="144">
        <f ca="1">IFERROR(SUMIF('Support-Expense Detail'!$D$12:$D$56,Subsidy!$A21,'Support-Expense Detail'!DU$12:DU$54),"")</f>
        <v>0</v>
      </c>
      <c r="DQ21" s="144">
        <f ca="1">IFERROR(SUMIF('Support-Expense Detail'!$D$12:$D$56,Subsidy!$A21,'Support-Expense Detail'!DV$12:DV$54),"")</f>
        <v>0</v>
      </c>
      <c r="DR21" s="144">
        <f ca="1">IFERROR(SUMIF('Support-Expense Detail'!$D$12:$D$56,Subsidy!$A21,'Support-Expense Detail'!DW$12:DW$54),"")</f>
        <v>0</v>
      </c>
      <c r="DS21" s="144">
        <f ca="1">IFERROR(SUMIF('Support-Expense Detail'!$D$12:$D$56,Subsidy!$A21,'Support-Expense Detail'!DX$12:DX$54),"")</f>
        <v>0</v>
      </c>
      <c r="DT21" s="144">
        <f ca="1">IFERROR(SUMIF('Support-Expense Detail'!$D$12:$D$56,Subsidy!$A21,'Support-Expense Detail'!DY$12:DY$54),"")</f>
        <v>0</v>
      </c>
      <c r="DU21" s="144">
        <f ca="1">IFERROR(SUMIF('Support-Expense Detail'!$D$12:$D$56,Subsidy!$A21,'Support-Expense Detail'!DZ$12:DZ$54),"")</f>
        <v>0</v>
      </c>
      <c r="DV21" s="144">
        <f ca="1">IFERROR(SUMIF('Support-Expense Detail'!$D$12:$D$56,Subsidy!$A21,'Support-Expense Detail'!EA$12:EA$54),"")</f>
        <v>0</v>
      </c>
      <c r="DW21" s="144">
        <f ca="1">IFERROR(SUMIF('Support-Expense Detail'!$D$12:$D$56,Subsidy!$A21,'Support-Expense Detail'!EB$12:EB$54),"")</f>
        <v>0</v>
      </c>
      <c r="DX21" s="144">
        <f ca="1">IFERROR(SUMIF('Support-Expense Detail'!$D$12:$D$56,Subsidy!$A21,'Support-Expense Detail'!EC$12:EC$54),"")</f>
        <v>0</v>
      </c>
      <c r="DY21" s="144">
        <f ca="1">IFERROR(SUMIF('Support-Expense Detail'!$D$12:$D$56,Subsidy!$A21,'Support-Expense Detail'!ED$12:ED$54),"")</f>
        <v>0</v>
      </c>
      <c r="DZ21" s="144">
        <f ca="1">IFERROR(SUMIF('Support-Expense Detail'!$D$12:$D$56,Subsidy!$A21,'Support-Expense Detail'!EE$12:EE$54),"")</f>
        <v>0</v>
      </c>
      <c r="EA21" s="144">
        <f ca="1">IFERROR(SUMIF('Support-Expense Detail'!$D$12:$D$56,Subsidy!$A21,'Support-Expense Detail'!EF$12:EF$54),"")</f>
        <v>0</v>
      </c>
      <c r="EB21" s="144">
        <f ca="1">IFERROR(SUMIF('Support-Expense Detail'!$D$12:$D$56,Subsidy!$A21,'Support-Expense Detail'!EG$12:EG$54),"")</f>
        <v>0</v>
      </c>
      <c r="EC21" s="144">
        <f ca="1">IFERROR(SUMIF('Support-Expense Detail'!$D$12:$D$56,Subsidy!$A21,'Support-Expense Detail'!EH$12:EH$54),"")</f>
        <v>0</v>
      </c>
      <c r="ED21" s="144">
        <f ca="1">IFERROR(SUMIF('Support-Expense Detail'!$D$12:$D$56,Subsidy!$A21,'Support-Expense Detail'!EI$12:EI$54),"")</f>
        <v>0</v>
      </c>
      <c r="EE21" s="144">
        <f ca="1">IFERROR(SUMIF('Support-Expense Detail'!$D$12:$D$56,Subsidy!$A21,'Support-Expense Detail'!EJ$12:EJ$54),"")</f>
        <v>0</v>
      </c>
      <c r="EF21" s="144">
        <f ca="1">IFERROR(SUMIF('Support-Expense Detail'!$D$12:$D$56,Subsidy!$A21,'Support-Expense Detail'!EK$12:EK$54),"")</f>
        <v>0</v>
      </c>
      <c r="EG21" s="144">
        <f ca="1">IFERROR(SUMIF('Support-Expense Detail'!$D$12:$D$56,Subsidy!$A21,'Support-Expense Detail'!EL$12:EL$54),"")</f>
        <v>0</v>
      </c>
      <c r="EH21" s="144">
        <f ca="1">IFERROR(SUMIF('Support-Expense Detail'!$D$12:$D$56,Subsidy!$A21,'Support-Expense Detail'!EM$12:EM$54),"")</f>
        <v>0</v>
      </c>
      <c r="EI21" s="144">
        <f ca="1">IFERROR(SUMIF('Support-Expense Detail'!$D$12:$D$56,Subsidy!$A21,'Support-Expense Detail'!EN$12:EN$54),"")</f>
        <v>0</v>
      </c>
      <c r="EJ21" s="144">
        <f ca="1">IFERROR(SUMIF('Support-Expense Detail'!$D$12:$D$56,Subsidy!$A21,'Support-Expense Detail'!EO$12:EO$54),"")</f>
        <v>0</v>
      </c>
      <c r="EK21" s="144">
        <f ca="1">IFERROR(SUMIF('Support-Expense Detail'!$D$12:$D$56,Subsidy!$A21,'Support-Expense Detail'!EP$12:EP$54),"")</f>
        <v>0</v>
      </c>
      <c r="EL21" s="144">
        <f ca="1">IFERROR(SUMIF('Support-Expense Detail'!$D$12:$D$56,Subsidy!$A21,'Support-Expense Detail'!EQ$12:EQ$54),"")</f>
        <v>0</v>
      </c>
      <c r="EM21" s="144">
        <f ca="1">IFERROR(SUMIF('Support-Expense Detail'!$D$12:$D$56,Subsidy!$A21,'Support-Expense Detail'!ER$12:ER$54),"")</f>
        <v>0</v>
      </c>
      <c r="EN21" s="25"/>
    </row>
    <row r="22" spans="1:144 16384:16384">
      <c r="A22" s="151" t="str">
        <f>IF('Input- Historical &amp; Rate Info'!$I$7=0,"",'Input- Historical &amp; Rate Info'!$I$7)</f>
        <v/>
      </c>
      <c r="B22" s="338" t="str">
        <f>IF('Input- Historical &amp; Rate Info'!$I$7=0,"","Subsidy-Overhead Personnel")</f>
        <v/>
      </c>
      <c r="C22" s="340">
        <f>IF(A22=0,"",SUMIF('Input - Personnel'!$G$50:$G$73,$A22,'Input - Personnel'!$I$50:$I$73))</f>
        <v>0</v>
      </c>
      <c r="D22" s="144" t="str">
        <f>IFERROR(+$C22*Summary!F$28/Summary!$E$26,"")</f>
        <v/>
      </c>
      <c r="E22" s="144" t="str">
        <f>IFERROR(+$C22*Summary!G$28/Summary!$E$26,"")</f>
        <v/>
      </c>
      <c r="F22" s="144" t="str">
        <f>IFERROR(+$C22*Summary!H$28/Summary!$E$26,"")</f>
        <v/>
      </c>
      <c r="G22" s="144" t="str">
        <f>IFERROR(+$C22*Summary!I$28/Summary!$E$26,"")</f>
        <v/>
      </c>
      <c r="H22" s="144" t="str">
        <f>IFERROR(+$C22*Summary!J$28/Summary!$E$26,"")</f>
        <v/>
      </c>
      <c r="I22" s="144" t="str">
        <f>IFERROR(+$C22*Summary!K$28/Summary!$E$26,"")</f>
        <v/>
      </c>
      <c r="J22" s="144" t="str">
        <f>IFERROR(+$C22*Summary!L$28/Summary!$E$26,"")</f>
        <v/>
      </c>
      <c r="K22" s="144" t="str">
        <f>IFERROR(+$C22*Summary!M$28/Summary!$E$26,"")</f>
        <v/>
      </c>
      <c r="L22" s="144" t="str">
        <f>IFERROR(+$C22*Summary!N$28/Summary!$E$26,"")</f>
        <v/>
      </c>
      <c r="M22" s="144" t="str">
        <f>IFERROR(+$C22*Summary!O$28/Summary!$E$26,"")</f>
        <v/>
      </c>
      <c r="N22" s="144" t="str">
        <f>IFERROR(+$C22*Summary!P$28/Summary!$E$26,"")</f>
        <v/>
      </c>
      <c r="O22" s="144" t="str">
        <f>IFERROR(+$C22*Summary!Q$28/Summary!$E$26,"")</f>
        <v/>
      </c>
      <c r="P22" s="144" t="str">
        <f>IFERROR(+$C22*Summary!R$28/Summary!$E$26,"")</f>
        <v/>
      </c>
      <c r="Q22" s="144" t="str">
        <f>IFERROR(+$C22*Summary!S$28/Summary!$E$26,"")</f>
        <v/>
      </c>
      <c r="R22" s="144" t="str">
        <f>IFERROR(+$C22*Summary!T$28/Summary!$E$26,"")</f>
        <v/>
      </c>
      <c r="S22" s="144" t="str">
        <f>IFERROR(+$C22*Summary!U$28/Summary!$E$26,"")</f>
        <v/>
      </c>
      <c r="T22" s="144" t="str">
        <f>IFERROR(+$C22*Summary!V$28/Summary!$E$26,"")</f>
        <v/>
      </c>
      <c r="U22" s="144" t="str">
        <f>IFERROR(+$C22*Summary!W$28/Summary!$E$26,"")</f>
        <v/>
      </c>
      <c r="V22" s="144" t="str">
        <f>IFERROR(+$C22*Summary!X$28/Summary!$E$26,"")</f>
        <v/>
      </c>
      <c r="W22" s="144" t="str">
        <f>IFERROR(+$C22*Summary!Y$28/Summary!$E$26,"")</f>
        <v/>
      </c>
      <c r="X22" s="144" t="str">
        <f>IFERROR(+$C22*Summary!Z$28/Summary!$E$26,"")</f>
        <v/>
      </c>
      <c r="Y22" s="144" t="str">
        <f>IFERROR(+$C22*Summary!AA$28/Summary!$E$26,"")</f>
        <v/>
      </c>
      <c r="Z22" s="144" t="str">
        <f>IFERROR(+$C22*Summary!AB$28/Summary!$E$26,"")</f>
        <v/>
      </c>
      <c r="AA22" s="144" t="str">
        <f>IFERROR(+$C22*Summary!AC$28/Summary!$E$26,"")</f>
        <v/>
      </c>
      <c r="AB22" s="144" t="str">
        <f>IFERROR(+$C22*Summary!AD$28/Summary!$E$26,"")</f>
        <v/>
      </c>
      <c r="AC22" s="144" t="str">
        <f>IFERROR(+$C22*Summary!AE$28/Summary!$E$26,"")</f>
        <v/>
      </c>
      <c r="AD22" s="144" t="str">
        <f>IFERROR(+$C22*Summary!AF$28/Summary!$E$26,"")</f>
        <v/>
      </c>
      <c r="AE22" s="144" t="str">
        <f>IFERROR(+$C22*Summary!AG$28/Summary!$E$26,"")</f>
        <v/>
      </c>
      <c r="AF22" s="144" t="str">
        <f>IFERROR(+$C22*Summary!AH$28/Summary!$E$26,"")</f>
        <v/>
      </c>
      <c r="AG22" s="144" t="str">
        <f>IFERROR(+$C22*Summary!AI$28/Summary!$E$26,"")</f>
        <v/>
      </c>
      <c r="AH22" s="144" t="str">
        <f>IFERROR(+$C22*Summary!AJ$28/Summary!$E$26,"")</f>
        <v/>
      </c>
      <c r="AI22" s="144" t="str">
        <f>IFERROR(+$C22*Summary!AK$28/Summary!$E$26,"")</f>
        <v/>
      </c>
      <c r="AJ22" s="144" t="str">
        <f>IFERROR(+$C22*Summary!AL$28/Summary!$E$26,"")</f>
        <v/>
      </c>
      <c r="AK22" s="144" t="str">
        <f>IFERROR(+$C22*Summary!AM$28/Summary!$E$26,"")</f>
        <v/>
      </c>
      <c r="AL22" s="144" t="str">
        <f>IFERROR(+$C22*Summary!AN$28/Summary!$E$26,"")</f>
        <v/>
      </c>
      <c r="AM22" s="144" t="str">
        <f>IFERROR(+$C22*Summary!AO$28/Summary!$E$26,"")</f>
        <v/>
      </c>
      <c r="AN22" s="144" t="str">
        <f>IFERROR(+$C22*Summary!AP$28/Summary!$E$26,"")</f>
        <v/>
      </c>
      <c r="AO22" s="144" t="str">
        <f>IFERROR(+$C22*Summary!AQ$28/Summary!$E$26,"")</f>
        <v/>
      </c>
      <c r="AP22" s="144" t="str">
        <f>IFERROR(+$C22*Summary!AR$28/Summary!$E$26,"")</f>
        <v/>
      </c>
      <c r="AQ22" s="144" t="str">
        <f>IFERROR(+$C22*Summary!AS$28/Summary!$E$26,"")</f>
        <v/>
      </c>
      <c r="AR22" s="144" t="str">
        <f>IFERROR(+$C22*Summary!AT$28/Summary!$E$26,"")</f>
        <v/>
      </c>
      <c r="AS22" s="144" t="str">
        <f>IFERROR(+$C22*Summary!AU$28/Summary!$E$26,"")</f>
        <v/>
      </c>
      <c r="AT22" s="144" t="str">
        <f>IFERROR(+$C22*Summary!AV$28/Summary!$E$26,"")</f>
        <v/>
      </c>
      <c r="AU22" s="144" t="str">
        <f>IFERROR(+$C22*Summary!AW$28/Summary!$E$26,"")</f>
        <v/>
      </c>
      <c r="AV22" s="144" t="str">
        <f>IFERROR(+$C22*Summary!AX$28/Summary!$E$26,"")</f>
        <v/>
      </c>
      <c r="AW22" s="144" t="str">
        <f>IFERROR(+$C22*Summary!AY$28/Summary!$E$26,"")</f>
        <v/>
      </c>
      <c r="AX22" s="144" t="str">
        <f>IFERROR(+$C22*Summary!AZ$28/Summary!$E$26,"")</f>
        <v/>
      </c>
      <c r="AY22" s="144" t="str">
        <f>IFERROR(+$C22*Summary!BA$28/Summary!$E$26,"")</f>
        <v/>
      </c>
      <c r="AZ22" s="144" t="str">
        <f>IFERROR(+$C22*Summary!BB$28/Summary!$E$26,"")</f>
        <v/>
      </c>
      <c r="BA22" s="144" t="str">
        <f>IFERROR(+$C22*Summary!BC$28/Summary!$E$26,"")</f>
        <v/>
      </c>
      <c r="BB22" s="144" t="str">
        <f>IFERROR(+$C22*Summary!BD$28/Summary!$E$26,"")</f>
        <v/>
      </c>
      <c r="BC22" s="144" t="str">
        <f>IFERROR(+$C22*Summary!BE$28/Summary!$E$26,"")</f>
        <v/>
      </c>
      <c r="BD22" s="144" t="str">
        <f>IFERROR(+$C22*Summary!BF$28/Summary!$E$26,"")</f>
        <v/>
      </c>
      <c r="BE22" s="144" t="str">
        <f>IFERROR(+$C22*Summary!BG$28/Summary!$E$26,"")</f>
        <v/>
      </c>
      <c r="BF22" s="144" t="str">
        <f>IFERROR(+$C22*Summary!BH$28/Summary!$E$26,"")</f>
        <v/>
      </c>
      <c r="BG22" s="144" t="str">
        <f>IFERROR(+$C22*Summary!BI$28/Summary!$E$26,"")</f>
        <v/>
      </c>
      <c r="BH22" s="144" t="str">
        <f>IFERROR(+$C22*Summary!BJ$28/Summary!$E$26,"")</f>
        <v/>
      </c>
      <c r="BI22" s="144" t="str">
        <f>IFERROR(+$C22*Summary!BK$28/Summary!$E$26,"")</f>
        <v/>
      </c>
      <c r="BJ22" s="144" t="str">
        <f>IFERROR(+$C22*Summary!BL$28/Summary!$E$26,"")</f>
        <v/>
      </c>
      <c r="BK22" s="144" t="str">
        <f>IFERROR(+$C22*Summary!BM$28/Summary!$E$26,"")</f>
        <v/>
      </c>
      <c r="BL22" s="144" t="str">
        <f>IFERROR(+$C22*Summary!BN$28/Summary!$E$26,"")</f>
        <v/>
      </c>
      <c r="BM22" s="144" t="str">
        <f>IFERROR(+$C22*Summary!BO$28/Summary!$E$26,"")</f>
        <v/>
      </c>
      <c r="BN22" s="144" t="str">
        <f>IFERROR(+$C22*Summary!BP$28/Summary!$E$26,"")</f>
        <v/>
      </c>
      <c r="BO22" s="144" t="str">
        <f>IFERROR(+$C22*Summary!BQ$28/Summary!$E$26,"")</f>
        <v/>
      </c>
      <c r="BP22" s="144" t="str">
        <f>IFERROR(+$C22*Summary!BR$28/Summary!$E$26,"")</f>
        <v/>
      </c>
      <c r="BQ22" s="144" t="str">
        <f>IFERROR(+$C22*Summary!BS$28/Summary!$E$26,"")</f>
        <v/>
      </c>
      <c r="BR22" s="144" t="str">
        <f>IFERROR(+$C22*Summary!BT$28/Summary!$E$26,"")</f>
        <v/>
      </c>
      <c r="BS22" s="144" t="str">
        <f>IFERROR(+$C22*Summary!BU$28/Summary!$E$26,"")</f>
        <v/>
      </c>
      <c r="BT22" s="144" t="str">
        <f>IFERROR(+$C22*Summary!BV$28/Summary!$E$26,"")</f>
        <v/>
      </c>
      <c r="BU22" s="144" t="str">
        <f>IFERROR(+$C22*Summary!BW$28/Summary!$E$26,"")</f>
        <v/>
      </c>
      <c r="BV22" s="144" t="str">
        <f>IFERROR(+$C22*Summary!BX$28/Summary!$E$26,"")</f>
        <v/>
      </c>
      <c r="BW22" s="144" t="str">
        <f>IFERROR(+$C22*Summary!BY$28/Summary!$E$26,"")</f>
        <v/>
      </c>
      <c r="BX22" s="144" t="str">
        <f>IFERROR(+$C22*Summary!BZ$28/Summary!$E$26,"")</f>
        <v/>
      </c>
      <c r="BY22" s="144" t="str">
        <f>IFERROR(+$C22*Summary!CA$28/Summary!$E$26,"")</f>
        <v/>
      </c>
      <c r="BZ22" s="144" t="str">
        <f>IFERROR(+$C22*Summary!CB$28/Summary!$E$26,"")</f>
        <v/>
      </c>
      <c r="CA22" s="144" t="str">
        <f>IFERROR(+$C22*Summary!CC$28/Summary!$E$26,"")</f>
        <v/>
      </c>
      <c r="CB22" s="144" t="str">
        <f>IFERROR(+$C22*Summary!CD$28/Summary!$E$26,"")</f>
        <v/>
      </c>
      <c r="CC22" s="144" t="str">
        <f>IFERROR(+$C22*Summary!CE$28/Summary!$E$26,"")</f>
        <v/>
      </c>
      <c r="CD22" s="144" t="str">
        <f>IFERROR(+$C22*Summary!CF$28/Summary!$E$26,"")</f>
        <v/>
      </c>
      <c r="CE22" s="144" t="str">
        <f>IFERROR(+$C22*Summary!CG$28/Summary!$E$26,"")</f>
        <v/>
      </c>
      <c r="CF22" s="144" t="str">
        <f>IFERROR(+$C22*Summary!CH$28/Summary!$E$26,"")</f>
        <v/>
      </c>
      <c r="CG22" s="144" t="str">
        <f>IFERROR(+$C22*Summary!CI$28/Summary!$E$26,"")</f>
        <v/>
      </c>
      <c r="CH22" s="144" t="str">
        <f>IFERROR(+$C22*Summary!CJ$28/Summary!$E$26,"")</f>
        <v/>
      </c>
      <c r="CI22" s="144" t="str">
        <f>IFERROR(+$C22*Summary!CK$28/Summary!$E$26,"")</f>
        <v/>
      </c>
      <c r="CJ22" s="144" t="str">
        <f>IFERROR(+$C22*Summary!CL$28/Summary!$E$26,"")</f>
        <v/>
      </c>
      <c r="CK22" s="144" t="str">
        <f>IFERROR(+$C22*Summary!CM$28/Summary!$E$26,"")</f>
        <v/>
      </c>
      <c r="CL22" s="144" t="str">
        <f>IFERROR(+$C22*Summary!CN$28/Summary!$E$26,"")</f>
        <v/>
      </c>
      <c r="CM22" s="144" t="str">
        <f>IFERROR(+$C22*Summary!CO$28/Summary!$E$26,"")</f>
        <v/>
      </c>
      <c r="CN22" s="144" t="str">
        <f>IFERROR(+$C22*Summary!CP$28/Summary!$E$26,"")</f>
        <v/>
      </c>
      <c r="CO22" s="144" t="str">
        <f>IFERROR(+$C22*Summary!CQ$28/Summary!$E$26,"")</f>
        <v/>
      </c>
      <c r="CP22" s="144" t="str">
        <f>IFERROR(+$C22*Summary!CR$28/Summary!$E$26,"")</f>
        <v/>
      </c>
      <c r="CQ22" s="144" t="str">
        <f>IFERROR(+$C22*Summary!CS$28/Summary!$E$26,"")</f>
        <v/>
      </c>
      <c r="CR22" s="144" t="str">
        <f>IFERROR(+$C22*Summary!CT$28/Summary!$E$26,"")</f>
        <v/>
      </c>
      <c r="CS22" s="144" t="str">
        <f>IFERROR(+$C22*Summary!CU$28/Summary!$E$26,"")</f>
        <v/>
      </c>
      <c r="CT22" s="144" t="str">
        <f>IFERROR(+$C22*Summary!CV$28/Summary!$E$26,"")</f>
        <v/>
      </c>
      <c r="CU22" s="144" t="str">
        <f>IFERROR(+$C22*Summary!CW$28/Summary!$E$26,"")</f>
        <v/>
      </c>
      <c r="CV22" s="144" t="str">
        <f>IFERROR(+$C22*Summary!CX$28/Summary!$E$26,"")</f>
        <v/>
      </c>
      <c r="CW22" s="144" t="str">
        <f>IFERROR(+$C22*Summary!CY$28/Summary!$E$26,"")</f>
        <v/>
      </c>
      <c r="CX22" s="144" t="str">
        <f>IFERROR(+$C22*Summary!CZ$28/Summary!$E$26,"")</f>
        <v/>
      </c>
      <c r="CY22" s="144" t="str">
        <f>IFERROR(+$C22*Summary!DA$28/Summary!$E$26,"")</f>
        <v/>
      </c>
      <c r="CZ22" s="144" t="str">
        <f>IFERROR(+$C22*Summary!DB$28/Summary!$E$26,"")</f>
        <v/>
      </c>
      <c r="DA22" s="144" t="str">
        <f>IFERROR(+$C22*Summary!DC$28/Summary!$E$26,"")</f>
        <v/>
      </c>
      <c r="DB22" s="144" t="str">
        <f>IFERROR(+$C22*Summary!DD$28/Summary!$E$26,"")</f>
        <v/>
      </c>
      <c r="DC22" s="144" t="str">
        <f>IFERROR(+$C22*Summary!DE$28/Summary!$E$26,"")</f>
        <v/>
      </c>
      <c r="DD22" s="144" t="str">
        <f>IFERROR(+$C22*Summary!DF$28/Summary!$E$26,"")</f>
        <v/>
      </c>
      <c r="DE22" s="144" t="str">
        <f>IFERROR(+$C22*Summary!DG$28/Summary!$E$26,"")</f>
        <v/>
      </c>
      <c r="DF22" s="144" t="str">
        <f>IFERROR(+$C22*Summary!DH$28/Summary!$E$26,"")</f>
        <v/>
      </c>
      <c r="DG22" s="144" t="str">
        <f>IFERROR(+$C22*Summary!DI$28/Summary!$E$26,"")</f>
        <v/>
      </c>
      <c r="DH22" s="144" t="str">
        <f>IFERROR(+$C22*Summary!DJ$28/Summary!$E$26,"")</f>
        <v/>
      </c>
      <c r="DI22" s="144" t="str">
        <f>IFERROR(+$C22*Summary!DK$28/Summary!$E$26,"")</f>
        <v/>
      </c>
      <c r="DJ22" s="144" t="str">
        <f>IFERROR(+$C22*Summary!DL$28/Summary!$E$26,"")</f>
        <v/>
      </c>
      <c r="DK22" s="144" t="str">
        <f>IFERROR(+$C22*Summary!DM$28/Summary!$E$26,"")</f>
        <v/>
      </c>
      <c r="DL22" s="144" t="str">
        <f>IFERROR(+$C22*Summary!DN$28/Summary!$E$26,"")</f>
        <v/>
      </c>
      <c r="DM22" s="144" t="str">
        <f>IFERROR(+$C22*Summary!DO$28/Summary!$E$26,"")</f>
        <v/>
      </c>
      <c r="DN22" s="144" t="str">
        <f>IFERROR(+$C22*Summary!DP$28/Summary!$E$26,"")</f>
        <v/>
      </c>
      <c r="DO22" s="144" t="str">
        <f>IFERROR(+$C22*Summary!DQ$28/Summary!$E$26,"")</f>
        <v/>
      </c>
      <c r="DP22" s="144" t="str">
        <f>IFERROR(+$C22*Summary!DR$28/Summary!$E$26,"")</f>
        <v/>
      </c>
      <c r="DQ22" s="144" t="str">
        <f>IFERROR(+$C22*Summary!DS$28/Summary!$E$26,"")</f>
        <v/>
      </c>
      <c r="DR22" s="144" t="str">
        <f>IFERROR(+$C22*Summary!DT$28/Summary!$E$26,"")</f>
        <v/>
      </c>
      <c r="DS22" s="144" t="str">
        <f>IFERROR(+$C22*Summary!DU$28/Summary!$E$26,"")</f>
        <v/>
      </c>
      <c r="DT22" s="144" t="str">
        <f>IFERROR(+$C22*Summary!DV$28/Summary!$E$26,"")</f>
        <v/>
      </c>
      <c r="DU22" s="144" t="str">
        <f>IFERROR(+$C22*Summary!DW$28/Summary!$E$26,"")</f>
        <v/>
      </c>
      <c r="DV22" s="144" t="str">
        <f>IFERROR(+$C22*Summary!DX$28/Summary!$E$26,"")</f>
        <v/>
      </c>
      <c r="DW22" s="144" t="str">
        <f>IFERROR(+$C22*Summary!DY$28/Summary!$E$26,"")</f>
        <v/>
      </c>
      <c r="DX22" s="144" t="str">
        <f>IFERROR(+$C22*Summary!DZ$28/Summary!$E$26,"")</f>
        <v/>
      </c>
      <c r="DY22" s="144" t="str">
        <f>IFERROR(+$C22*Summary!EA$28/Summary!$E$26,"")</f>
        <v/>
      </c>
      <c r="DZ22" s="144" t="str">
        <f>IFERROR(+$C22*Summary!EB$28/Summary!$E$26,"")</f>
        <v/>
      </c>
      <c r="EA22" s="144" t="str">
        <f>IFERROR(+$C22*Summary!EC$28/Summary!$E$26,"")</f>
        <v/>
      </c>
      <c r="EB22" s="144" t="str">
        <f>IFERROR(+$C22*Summary!ED$28/Summary!$E$26,"")</f>
        <v/>
      </c>
      <c r="EC22" s="144" t="str">
        <f>IFERROR(+$C22*Summary!EE$28/Summary!$E$26,"")</f>
        <v/>
      </c>
      <c r="ED22" s="144" t="str">
        <f>IFERROR(+$C22*Summary!EF$28/Summary!$E$26,"")</f>
        <v/>
      </c>
      <c r="EE22" s="144" t="str">
        <f>IFERROR(+$C22*Summary!EG$28/Summary!$E$26,"")</f>
        <v/>
      </c>
      <c r="EF22" s="144" t="str">
        <f>IFERROR(+$C22*Summary!EH$28/Summary!$E$26,"")</f>
        <v/>
      </c>
      <c r="EG22" s="144" t="str">
        <f>IFERROR(+$C22*Summary!EI$28/Summary!$E$26,"")</f>
        <v/>
      </c>
      <c r="EH22" s="144" t="str">
        <f>IFERROR(+$C22*Summary!EJ$28/Summary!$E$26,"")</f>
        <v/>
      </c>
      <c r="EI22" s="144" t="str">
        <f>IFERROR(+$C22*Summary!EK$28/Summary!$E$26,"")</f>
        <v/>
      </c>
      <c r="EJ22" s="144" t="str">
        <f>IFERROR(+$C22*Summary!EL$28/Summary!$E$26,"")</f>
        <v/>
      </c>
      <c r="EK22" s="144" t="str">
        <f>IFERROR(+$C22*Summary!EM$28/Summary!$E$26,"")</f>
        <v/>
      </c>
      <c r="EL22" s="144" t="str">
        <f>IFERROR(+$C22*Summary!EN$28/Summary!$E$26,"")</f>
        <v/>
      </c>
      <c r="EM22" s="144" t="str">
        <f>IFERROR(+$C22*Summary!EO$28/Summary!$E$26,"")</f>
        <v/>
      </c>
      <c r="EN22" s="25"/>
    </row>
    <row r="23" spans="1:144 16384:16384">
      <c r="A23" s="151" t="str">
        <f>IF('Input- Historical &amp; Rate Info'!$J$7=0,"",'Input- Historical &amp; Rate Info'!$J$7)</f>
        <v/>
      </c>
      <c r="B23" s="338" t="str">
        <f>IF('Input- Historical &amp; Rate Info'!$J$7=0,"",B22)</f>
        <v/>
      </c>
      <c r="C23" s="340">
        <f>IF(A23=0,"",SUMIF('Input - Personnel'!$G$50:$G$73,$A23,'Input - Personnel'!$I$50:$I$73))</f>
        <v>0</v>
      </c>
      <c r="D23" s="144" t="str">
        <f>IFERROR(+$C23*Summary!F$28/Summary!$E$26,"")</f>
        <v/>
      </c>
      <c r="E23" s="144" t="str">
        <f>IFERROR(+$C23*Summary!G$28/Summary!$E$26,"")</f>
        <v/>
      </c>
      <c r="F23" s="144" t="str">
        <f>IFERROR(+$C23*Summary!H$28/Summary!$E$26,"")</f>
        <v/>
      </c>
      <c r="G23" s="144" t="str">
        <f>IFERROR(+$C23*Summary!I$28/Summary!$E$26,"")</f>
        <v/>
      </c>
      <c r="H23" s="144" t="str">
        <f>IFERROR(+$C23*Summary!J$28/Summary!$E$26,"")</f>
        <v/>
      </c>
      <c r="I23" s="144" t="str">
        <f>IFERROR(+$C23*Summary!K$28/Summary!$E$26,"")</f>
        <v/>
      </c>
      <c r="J23" s="144" t="str">
        <f>IFERROR(+$C23*Summary!L$28/Summary!$E$26,"")</f>
        <v/>
      </c>
      <c r="K23" s="144" t="str">
        <f>IFERROR(+$C23*Summary!M$28/Summary!$E$26,"")</f>
        <v/>
      </c>
      <c r="L23" s="144" t="str">
        <f>IFERROR(+$C23*Summary!N$28/Summary!$E$26,"")</f>
        <v/>
      </c>
      <c r="M23" s="144" t="str">
        <f>IFERROR(+$C23*Summary!O$28/Summary!$E$26,"")</f>
        <v/>
      </c>
      <c r="N23" s="144" t="str">
        <f>IFERROR(+$C23*Summary!P$28/Summary!$E$26,"")</f>
        <v/>
      </c>
      <c r="O23" s="144" t="str">
        <f>IFERROR(+$C23*Summary!Q$28/Summary!$E$26,"")</f>
        <v/>
      </c>
      <c r="P23" s="144" t="str">
        <f>IFERROR(+$C23*Summary!R$28/Summary!$E$26,"")</f>
        <v/>
      </c>
      <c r="Q23" s="144" t="str">
        <f>IFERROR(+$C23*Summary!S$28/Summary!$E$26,"")</f>
        <v/>
      </c>
      <c r="R23" s="144" t="str">
        <f>IFERROR(+$C23*Summary!T$28/Summary!$E$26,"")</f>
        <v/>
      </c>
      <c r="S23" s="144" t="str">
        <f>IFERROR(+$C23*Summary!U$28/Summary!$E$26,"")</f>
        <v/>
      </c>
      <c r="T23" s="144" t="str">
        <f>IFERROR(+$C23*Summary!V$28/Summary!$E$26,"")</f>
        <v/>
      </c>
      <c r="U23" s="144" t="str">
        <f>IFERROR(+$C23*Summary!W$28/Summary!$E$26,"")</f>
        <v/>
      </c>
      <c r="V23" s="144" t="str">
        <f>IFERROR(+$C23*Summary!X$28/Summary!$E$26,"")</f>
        <v/>
      </c>
      <c r="W23" s="144" t="str">
        <f>IFERROR(+$C23*Summary!Y$28/Summary!$E$26,"")</f>
        <v/>
      </c>
      <c r="X23" s="144" t="str">
        <f>IFERROR(+$C23*Summary!Z$28/Summary!$E$26,"")</f>
        <v/>
      </c>
      <c r="Y23" s="144" t="str">
        <f>IFERROR(+$C23*Summary!AA$28/Summary!$E$26,"")</f>
        <v/>
      </c>
      <c r="Z23" s="144" t="str">
        <f>IFERROR(+$C23*Summary!AB$28/Summary!$E$26,"")</f>
        <v/>
      </c>
      <c r="AA23" s="144" t="str">
        <f>IFERROR(+$C23*Summary!AC$28/Summary!$E$26,"")</f>
        <v/>
      </c>
      <c r="AB23" s="144" t="str">
        <f>IFERROR(+$C23*Summary!AD$28/Summary!$E$26,"")</f>
        <v/>
      </c>
      <c r="AC23" s="144" t="str">
        <f>IFERROR(+$C23*Summary!AE$28/Summary!$E$26,"")</f>
        <v/>
      </c>
      <c r="AD23" s="144" t="str">
        <f>IFERROR(+$C23*Summary!AF$28/Summary!$E$26,"")</f>
        <v/>
      </c>
      <c r="AE23" s="144" t="str">
        <f>IFERROR(+$C23*Summary!AG$28/Summary!$E$26,"")</f>
        <v/>
      </c>
      <c r="AF23" s="144" t="str">
        <f>IFERROR(+$C23*Summary!AH$28/Summary!$E$26,"")</f>
        <v/>
      </c>
      <c r="AG23" s="144" t="str">
        <f>IFERROR(+$C23*Summary!AI$28/Summary!$E$26,"")</f>
        <v/>
      </c>
      <c r="AH23" s="144" t="str">
        <f>IFERROR(+$C23*Summary!AJ$28/Summary!$E$26,"")</f>
        <v/>
      </c>
      <c r="AI23" s="144" t="str">
        <f>IFERROR(+$C23*Summary!AK$28/Summary!$E$26,"")</f>
        <v/>
      </c>
      <c r="AJ23" s="144" t="str">
        <f>IFERROR(+$C23*Summary!AL$28/Summary!$E$26,"")</f>
        <v/>
      </c>
      <c r="AK23" s="144" t="str">
        <f>IFERROR(+$C23*Summary!AM$28/Summary!$E$26,"")</f>
        <v/>
      </c>
      <c r="AL23" s="144" t="str">
        <f>IFERROR(+$C23*Summary!AN$28/Summary!$E$26,"")</f>
        <v/>
      </c>
      <c r="AM23" s="144" t="str">
        <f>IFERROR(+$C23*Summary!AO$28/Summary!$E$26,"")</f>
        <v/>
      </c>
      <c r="AN23" s="144" t="str">
        <f>IFERROR(+$C23*Summary!AP$28/Summary!$E$26,"")</f>
        <v/>
      </c>
      <c r="AO23" s="144" t="str">
        <f>IFERROR(+$C23*Summary!AQ$28/Summary!$E$26,"")</f>
        <v/>
      </c>
      <c r="AP23" s="144" t="str">
        <f>IFERROR(+$C23*Summary!AR$28/Summary!$E$26,"")</f>
        <v/>
      </c>
      <c r="AQ23" s="144" t="str">
        <f>IFERROR(+$C23*Summary!AS$28/Summary!$E$26,"")</f>
        <v/>
      </c>
      <c r="AR23" s="144" t="str">
        <f>IFERROR(+$C23*Summary!AT$28/Summary!$E$26,"")</f>
        <v/>
      </c>
      <c r="AS23" s="144" t="str">
        <f>IFERROR(+$C23*Summary!AU$28/Summary!$E$26,"")</f>
        <v/>
      </c>
      <c r="AT23" s="144" t="str">
        <f>IFERROR(+$C23*Summary!AV$28/Summary!$E$26,"")</f>
        <v/>
      </c>
      <c r="AU23" s="144" t="str">
        <f>IFERROR(+$C23*Summary!AW$28/Summary!$E$26,"")</f>
        <v/>
      </c>
      <c r="AV23" s="144" t="str">
        <f>IFERROR(+$C23*Summary!AX$28/Summary!$E$26,"")</f>
        <v/>
      </c>
      <c r="AW23" s="144" t="str">
        <f>IFERROR(+$C23*Summary!AY$28/Summary!$E$26,"")</f>
        <v/>
      </c>
      <c r="AX23" s="144" t="str">
        <f>IFERROR(+$C23*Summary!AZ$28/Summary!$E$26,"")</f>
        <v/>
      </c>
      <c r="AY23" s="144" t="str">
        <f>IFERROR(+$C23*Summary!BA$28/Summary!$E$26,"")</f>
        <v/>
      </c>
      <c r="AZ23" s="144" t="str">
        <f>IFERROR(+$C23*Summary!BB$28/Summary!$E$26,"")</f>
        <v/>
      </c>
      <c r="BA23" s="144" t="str">
        <f>IFERROR(+$C23*Summary!BC$28/Summary!$E$26,"")</f>
        <v/>
      </c>
      <c r="BB23" s="144" t="str">
        <f>IFERROR(+$C23*Summary!BD$28/Summary!$E$26,"")</f>
        <v/>
      </c>
      <c r="BC23" s="144" t="str">
        <f>IFERROR(+$C23*Summary!BE$28/Summary!$E$26,"")</f>
        <v/>
      </c>
      <c r="BD23" s="144" t="str">
        <f>IFERROR(+$C23*Summary!BF$28/Summary!$E$26,"")</f>
        <v/>
      </c>
      <c r="BE23" s="144" t="str">
        <f>IFERROR(+$C23*Summary!BG$28/Summary!$E$26,"")</f>
        <v/>
      </c>
      <c r="BF23" s="144" t="str">
        <f>IFERROR(+$C23*Summary!BH$28/Summary!$E$26,"")</f>
        <v/>
      </c>
      <c r="BG23" s="144" t="str">
        <f>IFERROR(+$C23*Summary!BI$28/Summary!$E$26,"")</f>
        <v/>
      </c>
      <c r="BH23" s="144" t="str">
        <f>IFERROR(+$C23*Summary!BJ$28/Summary!$E$26,"")</f>
        <v/>
      </c>
      <c r="BI23" s="144" t="str">
        <f>IFERROR(+$C23*Summary!BK$28/Summary!$E$26,"")</f>
        <v/>
      </c>
      <c r="BJ23" s="144" t="str">
        <f>IFERROR(+$C23*Summary!BL$28/Summary!$E$26,"")</f>
        <v/>
      </c>
      <c r="BK23" s="144" t="str">
        <f>IFERROR(+$C23*Summary!BM$28/Summary!$E$26,"")</f>
        <v/>
      </c>
      <c r="BL23" s="144" t="str">
        <f>IFERROR(+$C23*Summary!BN$28/Summary!$E$26,"")</f>
        <v/>
      </c>
      <c r="BM23" s="144" t="str">
        <f>IFERROR(+$C23*Summary!BO$28/Summary!$E$26,"")</f>
        <v/>
      </c>
      <c r="BN23" s="144" t="str">
        <f>IFERROR(+$C23*Summary!BP$28/Summary!$E$26,"")</f>
        <v/>
      </c>
      <c r="BO23" s="144" t="str">
        <f>IFERROR(+$C23*Summary!BQ$28/Summary!$E$26,"")</f>
        <v/>
      </c>
      <c r="BP23" s="144" t="str">
        <f>IFERROR(+$C23*Summary!BR$28/Summary!$E$26,"")</f>
        <v/>
      </c>
      <c r="BQ23" s="144" t="str">
        <f>IFERROR(+$C23*Summary!BS$28/Summary!$E$26,"")</f>
        <v/>
      </c>
      <c r="BR23" s="144" t="str">
        <f>IFERROR(+$C23*Summary!BT$28/Summary!$E$26,"")</f>
        <v/>
      </c>
      <c r="BS23" s="144" t="str">
        <f>IFERROR(+$C23*Summary!BU$28/Summary!$E$26,"")</f>
        <v/>
      </c>
      <c r="BT23" s="144" t="str">
        <f>IFERROR(+$C23*Summary!BV$28/Summary!$E$26,"")</f>
        <v/>
      </c>
      <c r="BU23" s="144" t="str">
        <f>IFERROR(+$C23*Summary!BW$28/Summary!$E$26,"")</f>
        <v/>
      </c>
      <c r="BV23" s="144" t="str">
        <f>IFERROR(+$C23*Summary!BX$28/Summary!$E$26,"")</f>
        <v/>
      </c>
      <c r="BW23" s="144" t="str">
        <f>IFERROR(+$C23*Summary!BY$28/Summary!$E$26,"")</f>
        <v/>
      </c>
      <c r="BX23" s="144" t="str">
        <f>IFERROR(+$C23*Summary!BZ$28/Summary!$E$26,"")</f>
        <v/>
      </c>
      <c r="BY23" s="144" t="str">
        <f>IFERROR(+$C23*Summary!CA$28/Summary!$E$26,"")</f>
        <v/>
      </c>
      <c r="BZ23" s="144" t="str">
        <f>IFERROR(+$C23*Summary!CB$28/Summary!$E$26,"")</f>
        <v/>
      </c>
      <c r="CA23" s="144" t="str">
        <f>IFERROR(+$C23*Summary!CC$28/Summary!$E$26,"")</f>
        <v/>
      </c>
      <c r="CB23" s="144" t="str">
        <f>IFERROR(+$C23*Summary!CD$28/Summary!$E$26,"")</f>
        <v/>
      </c>
      <c r="CC23" s="144" t="str">
        <f>IFERROR(+$C23*Summary!CE$28/Summary!$E$26,"")</f>
        <v/>
      </c>
      <c r="CD23" s="144" t="str">
        <f>IFERROR(+$C23*Summary!CF$28/Summary!$E$26,"")</f>
        <v/>
      </c>
      <c r="CE23" s="144" t="str">
        <f>IFERROR(+$C23*Summary!CG$28/Summary!$E$26,"")</f>
        <v/>
      </c>
      <c r="CF23" s="144" t="str">
        <f>IFERROR(+$C23*Summary!CH$28/Summary!$E$26,"")</f>
        <v/>
      </c>
      <c r="CG23" s="144" t="str">
        <f>IFERROR(+$C23*Summary!CI$28/Summary!$E$26,"")</f>
        <v/>
      </c>
      <c r="CH23" s="144" t="str">
        <f>IFERROR(+$C23*Summary!CJ$28/Summary!$E$26,"")</f>
        <v/>
      </c>
      <c r="CI23" s="144" t="str">
        <f>IFERROR(+$C23*Summary!CK$28/Summary!$E$26,"")</f>
        <v/>
      </c>
      <c r="CJ23" s="144" t="str">
        <f>IFERROR(+$C23*Summary!CL$28/Summary!$E$26,"")</f>
        <v/>
      </c>
      <c r="CK23" s="144" t="str">
        <f>IFERROR(+$C23*Summary!CM$28/Summary!$E$26,"")</f>
        <v/>
      </c>
      <c r="CL23" s="144" t="str">
        <f>IFERROR(+$C23*Summary!CN$28/Summary!$E$26,"")</f>
        <v/>
      </c>
      <c r="CM23" s="144" t="str">
        <f>IFERROR(+$C23*Summary!CO$28/Summary!$E$26,"")</f>
        <v/>
      </c>
      <c r="CN23" s="144" t="str">
        <f>IFERROR(+$C23*Summary!CP$28/Summary!$E$26,"")</f>
        <v/>
      </c>
      <c r="CO23" s="144" t="str">
        <f>IFERROR(+$C23*Summary!CQ$28/Summary!$E$26,"")</f>
        <v/>
      </c>
      <c r="CP23" s="144" t="str">
        <f>IFERROR(+$C23*Summary!CR$28/Summary!$E$26,"")</f>
        <v/>
      </c>
      <c r="CQ23" s="144" t="str">
        <f>IFERROR(+$C23*Summary!CS$28/Summary!$E$26,"")</f>
        <v/>
      </c>
      <c r="CR23" s="144" t="str">
        <f>IFERROR(+$C23*Summary!CT$28/Summary!$E$26,"")</f>
        <v/>
      </c>
      <c r="CS23" s="144" t="str">
        <f>IFERROR(+$C23*Summary!CU$28/Summary!$E$26,"")</f>
        <v/>
      </c>
      <c r="CT23" s="144" t="str">
        <f>IFERROR(+$C23*Summary!CV$28/Summary!$E$26,"")</f>
        <v/>
      </c>
      <c r="CU23" s="144" t="str">
        <f>IFERROR(+$C23*Summary!CW$28/Summary!$E$26,"")</f>
        <v/>
      </c>
      <c r="CV23" s="144" t="str">
        <f>IFERROR(+$C23*Summary!CX$28/Summary!$E$26,"")</f>
        <v/>
      </c>
      <c r="CW23" s="144" t="str">
        <f>IFERROR(+$C23*Summary!CY$28/Summary!$E$26,"")</f>
        <v/>
      </c>
      <c r="CX23" s="144" t="str">
        <f>IFERROR(+$C23*Summary!CZ$28/Summary!$E$26,"")</f>
        <v/>
      </c>
      <c r="CY23" s="144" t="str">
        <f>IFERROR(+$C23*Summary!DA$28/Summary!$E$26,"")</f>
        <v/>
      </c>
      <c r="CZ23" s="144" t="str">
        <f>IFERROR(+$C23*Summary!DB$28/Summary!$E$26,"")</f>
        <v/>
      </c>
      <c r="DA23" s="144" t="str">
        <f>IFERROR(+$C23*Summary!DC$28/Summary!$E$26,"")</f>
        <v/>
      </c>
      <c r="DB23" s="144" t="str">
        <f>IFERROR(+$C23*Summary!DD$28/Summary!$E$26,"")</f>
        <v/>
      </c>
      <c r="DC23" s="144" t="str">
        <f>IFERROR(+$C23*Summary!DE$28/Summary!$E$26,"")</f>
        <v/>
      </c>
      <c r="DD23" s="144" t="str">
        <f>IFERROR(+$C23*Summary!DF$28/Summary!$E$26,"")</f>
        <v/>
      </c>
      <c r="DE23" s="144" t="str">
        <f>IFERROR(+$C23*Summary!DG$28/Summary!$E$26,"")</f>
        <v/>
      </c>
      <c r="DF23" s="144" t="str">
        <f>IFERROR(+$C23*Summary!DH$28/Summary!$E$26,"")</f>
        <v/>
      </c>
      <c r="DG23" s="144" t="str">
        <f>IFERROR(+$C23*Summary!DI$28/Summary!$E$26,"")</f>
        <v/>
      </c>
      <c r="DH23" s="144" t="str">
        <f>IFERROR(+$C23*Summary!DJ$28/Summary!$E$26,"")</f>
        <v/>
      </c>
      <c r="DI23" s="144" t="str">
        <f>IFERROR(+$C23*Summary!DK$28/Summary!$E$26,"")</f>
        <v/>
      </c>
      <c r="DJ23" s="144" t="str">
        <f>IFERROR(+$C23*Summary!DL$28/Summary!$E$26,"")</f>
        <v/>
      </c>
      <c r="DK23" s="144" t="str">
        <f>IFERROR(+$C23*Summary!DM$28/Summary!$E$26,"")</f>
        <v/>
      </c>
      <c r="DL23" s="144" t="str">
        <f>IFERROR(+$C23*Summary!DN$28/Summary!$E$26,"")</f>
        <v/>
      </c>
      <c r="DM23" s="144" t="str">
        <f>IFERROR(+$C23*Summary!DO$28/Summary!$E$26,"")</f>
        <v/>
      </c>
      <c r="DN23" s="144" t="str">
        <f>IFERROR(+$C23*Summary!DP$28/Summary!$E$26,"")</f>
        <v/>
      </c>
      <c r="DO23" s="144" t="str">
        <f>IFERROR(+$C23*Summary!DQ$28/Summary!$E$26,"")</f>
        <v/>
      </c>
      <c r="DP23" s="144" t="str">
        <f>IFERROR(+$C23*Summary!DR$28/Summary!$E$26,"")</f>
        <v/>
      </c>
      <c r="DQ23" s="144" t="str">
        <f>IFERROR(+$C23*Summary!DS$28/Summary!$E$26,"")</f>
        <v/>
      </c>
      <c r="DR23" s="144" t="str">
        <f>IFERROR(+$C23*Summary!DT$28/Summary!$E$26,"")</f>
        <v/>
      </c>
      <c r="DS23" s="144" t="str">
        <f>IFERROR(+$C23*Summary!DU$28/Summary!$E$26,"")</f>
        <v/>
      </c>
      <c r="DT23" s="144" t="str">
        <f>IFERROR(+$C23*Summary!DV$28/Summary!$E$26,"")</f>
        <v/>
      </c>
      <c r="DU23" s="144" t="str">
        <f>IFERROR(+$C23*Summary!DW$28/Summary!$E$26,"")</f>
        <v/>
      </c>
      <c r="DV23" s="144" t="str">
        <f>IFERROR(+$C23*Summary!DX$28/Summary!$E$26,"")</f>
        <v/>
      </c>
      <c r="DW23" s="144" t="str">
        <f>IFERROR(+$C23*Summary!DY$28/Summary!$E$26,"")</f>
        <v/>
      </c>
      <c r="DX23" s="144" t="str">
        <f>IFERROR(+$C23*Summary!DZ$28/Summary!$E$26,"")</f>
        <v/>
      </c>
      <c r="DY23" s="144" t="str">
        <f>IFERROR(+$C23*Summary!EA$28/Summary!$E$26,"")</f>
        <v/>
      </c>
      <c r="DZ23" s="144" t="str">
        <f>IFERROR(+$C23*Summary!EB$28/Summary!$E$26,"")</f>
        <v/>
      </c>
      <c r="EA23" s="144" t="str">
        <f>IFERROR(+$C23*Summary!EC$28/Summary!$E$26,"")</f>
        <v/>
      </c>
      <c r="EB23" s="144" t="str">
        <f>IFERROR(+$C23*Summary!ED$28/Summary!$E$26,"")</f>
        <v/>
      </c>
      <c r="EC23" s="144" t="str">
        <f>IFERROR(+$C23*Summary!EE$28/Summary!$E$26,"")</f>
        <v/>
      </c>
      <c r="ED23" s="144" t="str">
        <f>IFERROR(+$C23*Summary!EF$28/Summary!$E$26,"")</f>
        <v/>
      </c>
      <c r="EE23" s="144" t="str">
        <f>IFERROR(+$C23*Summary!EG$28/Summary!$E$26,"")</f>
        <v/>
      </c>
      <c r="EF23" s="144" t="str">
        <f>IFERROR(+$C23*Summary!EH$28/Summary!$E$26,"")</f>
        <v/>
      </c>
      <c r="EG23" s="144" t="str">
        <f>IFERROR(+$C23*Summary!EI$28/Summary!$E$26,"")</f>
        <v/>
      </c>
      <c r="EH23" s="144" t="str">
        <f>IFERROR(+$C23*Summary!EJ$28/Summary!$E$26,"")</f>
        <v/>
      </c>
      <c r="EI23" s="144" t="str">
        <f>IFERROR(+$C23*Summary!EK$28/Summary!$E$26,"")</f>
        <v/>
      </c>
      <c r="EJ23" s="144" t="str">
        <f>IFERROR(+$C23*Summary!EL$28/Summary!$E$26,"")</f>
        <v/>
      </c>
      <c r="EK23" s="144" t="str">
        <f>IFERROR(+$C23*Summary!EM$28/Summary!$E$26,"")</f>
        <v/>
      </c>
      <c r="EL23" s="144" t="str">
        <f>IFERROR(+$C23*Summary!EN$28/Summary!$E$26,"")</f>
        <v/>
      </c>
      <c r="EM23" s="144" t="str">
        <f>IFERROR(+$C23*Summary!EO$28/Summary!$E$26,"")</f>
        <v/>
      </c>
      <c r="EN23" s="25"/>
      <c r="XFD23" s="60" t="e">
        <f>+Summary!#REF!/Summary!$E$25*$C23</f>
        <v>#REF!</v>
      </c>
    </row>
    <row r="24" spans="1:144 16384:16384">
      <c r="A24" s="151" t="str">
        <f>IF('Input- Historical &amp; Rate Info'!$K$7=0,"",'Input- Historical &amp; Rate Info'!$K$7)</f>
        <v/>
      </c>
      <c r="B24" s="338" t="str">
        <f>IF('Input- Historical &amp; Rate Info'!$K$7=0,"",B22)</f>
        <v/>
      </c>
      <c r="C24" s="340">
        <f>IF(A24=0,"",SUMIF('Input - Personnel'!$G$50:$G$73,$A24,'Input - Personnel'!$I$50:$I$73))</f>
        <v>0</v>
      </c>
      <c r="D24" s="144" t="str">
        <f>IFERROR(+$C24*Summary!F$28/Summary!$E$26,"")</f>
        <v/>
      </c>
      <c r="E24" s="144" t="str">
        <f>IFERROR(+$C24*Summary!G$28/Summary!$E$26,"")</f>
        <v/>
      </c>
      <c r="F24" s="144" t="str">
        <f>IFERROR(+$C24*Summary!H$28/Summary!$E$26,"")</f>
        <v/>
      </c>
      <c r="G24" s="144" t="str">
        <f>IFERROR(+$C24*Summary!I$28/Summary!$E$26,"")</f>
        <v/>
      </c>
      <c r="H24" s="144" t="str">
        <f>IFERROR(+$C24*Summary!J$28/Summary!$E$26,"")</f>
        <v/>
      </c>
      <c r="I24" s="144" t="str">
        <f>IFERROR(+$C24*Summary!K$28/Summary!$E$26,"")</f>
        <v/>
      </c>
      <c r="J24" s="144" t="str">
        <f>IFERROR(+$C24*Summary!L$28/Summary!$E$26,"")</f>
        <v/>
      </c>
      <c r="K24" s="144" t="str">
        <f>IFERROR(+$C24*Summary!M$28/Summary!$E$26,"")</f>
        <v/>
      </c>
      <c r="L24" s="144" t="str">
        <f>IFERROR(+$C24*Summary!N$28/Summary!$E$26,"")</f>
        <v/>
      </c>
      <c r="M24" s="144" t="str">
        <f>IFERROR(+$C24*Summary!O$28/Summary!$E$26,"")</f>
        <v/>
      </c>
      <c r="N24" s="144" t="str">
        <f>IFERROR(+$C24*Summary!P$28/Summary!$E$26,"")</f>
        <v/>
      </c>
      <c r="O24" s="144" t="str">
        <f>IFERROR(+$C24*Summary!Q$28/Summary!$E$26,"")</f>
        <v/>
      </c>
      <c r="P24" s="144" t="str">
        <f>IFERROR(+$C24*Summary!R$28/Summary!$E$26,"")</f>
        <v/>
      </c>
      <c r="Q24" s="144" t="str">
        <f>IFERROR(+$C24*Summary!S$28/Summary!$E$26,"")</f>
        <v/>
      </c>
      <c r="R24" s="144" t="str">
        <f>IFERROR(+$C24*Summary!T$28/Summary!$E$26,"")</f>
        <v/>
      </c>
      <c r="S24" s="144" t="str">
        <f>IFERROR(+$C24*Summary!U$28/Summary!$E$26,"")</f>
        <v/>
      </c>
      <c r="T24" s="144" t="str">
        <f>IFERROR(+$C24*Summary!V$28/Summary!$E$26,"")</f>
        <v/>
      </c>
      <c r="U24" s="144" t="str">
        <f>IFERROR(+$C24*Summary!W$28/Summary!$E$26,"")</f>
        <v/>
      </c>
      <c r="V24" s="144" t="str">
        <f>IFERROR(+$C24*Summary!X$28/Summary!$E$26,"")</f>
        <v/>
      </c>
      <c r="W24" s="144" t="str">
        <f>IFERROR(+$C24*Summary!Y$28/Summary!$E$26,"")</f>
        <v/>
      </c>
      <c r="X24" s="144" t="str">
        <f>IFERROR(+$C24*Summary!Z$28/Summary!$E$26,"")</f>
        <v/>
      </c>
      <c r="Y24" s="144" t="str">
        <f>IFERROR(+$C24*Summary!AA$28/Summary!$E$26,"")</f>
        <v/>
      </c>
      <c r="Z24" s="144" t="str">
        <f>IFERROR(+$C24*Summary!AB$28/Summary!$E$26,"")</f>
        <v/>
      </c>
      <c r="AA24" s="144" t="str">
        <f>IFERROR(+$C24*Summary!AC$28/Summary!$E$26,"")</f>
        <v/>
      </c>
      <c r="AB24" s="144" t="str">
        <f>IFERROR(+$C24*Summary!AD$28/Summary!$E$26,"")</f>
        <v/>
      </c>
      <c r="AC24" s="144" t="str">
        <f>IFERROR(+$C24*Summary!AE$28/Summary!$E$26,"")</f>
        <v/>
      </c>
      <c r="AD24" s="144" t="str">
        <f>IFERROR(+$C24*Summary!AF$28/Summary!$E$26,"")</f>
        <v/>
      </c>
      <c r="AE24" s="144" t="str">
        <f>IFERROR(+$C24*Summary!AG$28/Summary!$E$26,"")</f>
        <v/>
      </c>
      <c r="AF24" s="144" t="str">
        <f>IFERROR(+$C24*Summary!AH$28/Summary!$E$26,"")</f>
        <v/>
      </c>
      <c r="AG24" s="144" t="str">
        <f>IFERROR(+$C24*Summary!AI$28/Summary!$E$26,"")</f>
        <v/>
      </c>
      <c r="AH24" s="144" t="str">
        <f>IFERROR(+$C24*Summary!AJ$28/Summary!$E$26,"")</f>
        <v/>
      </c>
      <c r="AI24" s="144" t="str">
        <f>IFERROR(+$C24*Summary!AK$28/Summary!$E$26,"")</f>
        <v/>
      </c>
      <c r="AJ24" s="144" t="str">
        <f>IFERROR(+$C24*Summary!AL$28/Summary!$E$26,"")</f>
        <v/>
      </c>
      <c r="AK24" s="144" t="str">
        <f>IFERROR(+$C24*Summary!AM$28/Summary!$E$26,"")</f>
        <v/>
      </c>
      <c r="AL24" s="144" t="str">
        <f>IFERROR(+$C24*Summary!AN$28/Summary!$E$26,"")</f>
        <v/>
      </c>
      <c r="AM24" s="144" t="str">
        <f>IFERROR(+$C24*Summary!AO$28/Summary!$E$26,"")</f>
        <v/>
      </c>
      <c r="AN24" s="144" t="str">
        <f>IFERROR(+$C24*Summary!AP$28/Summary!$E$26,"")</f>
        <v/>
      </c>
      <c r="AO24" s="144" t="str">
        <f>IFERROR(+$C24*Summary!AQ$28/Summary!$E$26,"")</f>
        <v/>
      </c>
      <c r="AP24" s="144" t="str">
        <f>IFERROR(+$C24*Summary!AR$28/Summary!$E$26,"")</f>
        <v/>
      </c>
      <c r="AQ24" s="144" t="str">
        <f>IFERROR(+$C24*Summary!AS$28/Summary!$E$26,"")</f>
        <v/>
      </c>
      <c r="AR24" s="144" t="str">
        <f>IFERROR(+$C24*Summary!AT$28/Summary!$E$26,"")</f>
        <v/>
      </c>
      <c r="AS24" s="144" t="str">
        <f>IFERROR(+$C24*Summary!AU$28/Summary!$E$26,"")</f>
        <v/>
      </c>
      <c r="AT24" s="144" t="str">
        <f>IFERROR(+$C24*Summary!AV$28/Summary!$E$26,"")</f>
        <v/>
      </c>
      <c r="AU24" s="144" t="str">
        <f>IFERROR(+$C24*Summary!AW$28/Summary!$E$26,"")</f>
        <v/>
      </c>
      <c r="AV24" s="144" t="str">
        <f>IFERROR(+$C24*Summary!AX$28/Summary!$E$26,"")</f>
        <v/>
      </c>
      <c r="AW24" s="144" t="str">
        <f>IFERROR(+$C24*Summary!AY$28/Summary!$E$26,"")</f>
        <v/>
      </c>
      <c r="AX24" s="144" t="str">
        <f>IFERROR(+$C24*Summary!AZ$28/Summary!$E$26,"")</f>
        <v/>
      </c>
      <c r="AY24" s="144" t="str">
        <f>IFERROR(+$C24*Summary!BA$28/Summary!$E$26,"")</f>
        <v/>
      </c>
      <c r="AZ24" s="144" t="str">
        <f>IFERROR(+$C24*Summary!BB$28/Summary!$E$26,"")</f>
        <v/>
      </c>
      <c r="BA24" s="144" t="str">
        <f>IFERROR(+$C24*Summary!BC$28/Summary!$E$26,"")</f>
        <v/>
      </c>
      <c r="BB24" s="144" t="str">
        <f>IFERROR(+$C24*Summary!BD$28/Summary!$E$26,"")</f>
        <v/>
      </c>
      <c r="BC24" s="144" t="str">
        <f>IFERROR(+$C24*Summary!BE$28/Summary!$E$26,"")</f>
        <v/>
      </c>
      <c r="BD24" s="144" t="str">
        <f>IFERROR(+$C24*Summary!BF$28/Summary!$E$26,"")</f>
        <v/>
      </c>
      <c r="BE24" s="144" t="str">
        <f>IFERROR(+$C24*Summary!BG$28/Summary!$E$26,"")</f>
        <v/>
      </c>
      <c r="BF24" s="144" t="str">
        <f>IFERROR(+$C24*Summary!BH$28/Summary!$E$26,"")</f>
        <v/>
      </c>
      <c r="BG24" s="144" t="str">
        <f>IFERROR(+$C24*Summary!BI$28/Summary!$E$26,"")</f>
        <v/>
      </c>
      <c r="BH24" s="144" t="str">
        <f>IFERROR(+$C24*Summary!BJ$28/Summary!$E$26,"")</f>
        <v/>
      </c>
      <c r="BI24" s="144" t="str">
        <f>IFERROR(+$C24*Summary!BK$28/Summary!$E$26,"")</f>
        <v/>
      </c>
      <c r="BJ24" s="144" t="str">
        <f>IFERROR(+$C24*Summary!BL$28/Summary!$E$26,"")</f>
        <v/>
      </c>
      <c r="BK24" s="144" t="str">
        <f>IFERROR(+$C24*Summary!BM$28/Summary!$E$26,"")</f>
        <v/>
      </c>
      <c r="BL24" s="144" t="str">
        <f>IFERROR(+$C24*Summary!BN$28/Summary!$E$26,"")</f>
        <v/>
      </c>
      <c r="BM24" s="144" t="str">
        <f>IFERROR(+$C24*Summary!BO$28/Summary!$E$26,"")</f>
        <v/>
      </c>
      <c r="BN24" s="144" t="str">
        <f>IFERROR(+$C24*Summary!BP$28/Summary!$E$26,"")</f>
        <v/>
      </c>
      <c r="BO24" s="144" t="str">
        <f>IFERROR(+$C24*Summary!BQ$28/Summary!$E$26,"")</f>
        <v/>
      </c>
      <c r="BP24" s="144" t="str">
        <f>IFERROR(+$C24*Summary!BR$28/Summary!$E$26,"")</f>
        <v/>
      </c>
      <c r="BQ24" s="144" t="str">
        <f>IFERROR(+$C24*Summary!BS$28/Summary!$E$26,"")</f>
        <v/>
      </c>
      <c r="BR24" s="144" t="str">
        <f>IFERROR(+$C24*Summary!BT$28/Summary!$E$26,"")</f>
        <v/>
      </c>
      <c r="BS24" s="144" t="str">
        <f>IFERROR(+$C24*Summary!BU$28/Summary!$E$26,"")</f>
        <v/>
      </c>
      <c r="BT24" s="144" t="str">
        <f>IFERROR(+$C24*Summary!BV$28/Summary!$E$26,"")</f>
        <v/>
      </c>
      <c r="BU24" s="144" t="str">
        <f>IFERROR(+$C24*Summary!BW$28/Summary!$E$26,"")</f>
        <v/>
      </c>
      <c r="BV24" s="144" t="str">
        <f>IFERROR(+$C24*Summary!BX$28/Summary!$E$26,"")</f>
        <v/>
      </c>
      <c r="BW24" s="144" t="str">
        <f>IFERROR(+$C24*Summary!BY$28/Summary!$E$26,"")</f>
        <v/>
      </c>
      <c r="BX24" s="144" t="str">
        <f>IFERROR(+$C24*Summary!BZ$28/Summary!$E$26,"")</f>
        <v/>
      </c>
      <c r="BY24" s="144" t="str">
        <f>IFERROR(+$C24*Summary!CA$28/Summary!$E$26,"")</f>
        <v/>
      </c>
      <c r="BZ24" s="144" t="str">
        <f>IFERROR(+$C24*Summary!CB$28/Summary!$E$26,"")</f>
        <v/>
      </c>
      <c r="CA24" s="144" t="str">
        <f>IFERROR(+$C24*Summary!CC$28/Summary!$E$26,"")</f>
        <v/>
      </c>
      <c r="CB24" s="144" t="str">
        <f>IFERROR(+$C24*Summary!CD$28/Summary!$E$26,"")</f>
        <v/>
      </c>
      <c r="CC24" s="144" t="str">
        <f>IFERROR(+$C24*Summary!CE$28/Summary!$E$26,"")</f>
        <v/>
      </c>
      <c r="CD24" s="144" t="str">
        <f>IFERROR(+$C24*Summary!CF$28/Summary!$E$26,"")</f>
        <v/>
      </c>
      <c r="CE24" s="144" t="str">
        <f>IFERROR(+$C24*Summary!CG$28/Summary!$E$26,"")</f>
        <v/>
      </c>
      <c r="CF24" s="144" t="str">
        <f>IFERROR(+$C24*Summary!CH$28/Summary!$E$26,"")</f>
        <v/>
      </c>
      <c r="CG24" s="144" t="str">
        <f>IFERROR(+$C24*Summary!CI$28/Summary!$E$26,"")</f>
        <v/>
      </c>
      <c r="CH24" s="144" t="str">
        <f>IFERROR(+$C24*Summary!CJ$28/Summary!$E$26,"")</f>
        <v/>
      </c>
      <c r="CI24" s="144" t="str">
        <f>IFERROR(+$C24*Summary!CK$28/Summary!$E$26,"")</f>
        <v/>
      </c>
      <c r="CJ24" s="144" t="str">
        <f>IFERROR(+$C24*Summary!CL$28/Summary!$E$26,"")</f>
        <v/>
      </c>
      <c r="CK24" s="144" t="str">
        <f>IFERROR(+$C24*Summary!CM$28/Summary!$E$26,"")</f>
        <v/>
      </c>
      <c r="CL24" s="144" t="str">
        <f>IFERROR(+$C24*Summary!CN$28/Summary!$E$26,"")</f>
        <v/>
      </c>
      <c r="CM24" s="144" t="str">
        <f>IFERROR(+$C24*Summary!CO$28/Summary!$E$26,"")</f>
        <v/>
      </c>
      <c r="CN24" s="144" t="str">
        <f>IFERROR(+$C24*Summary!CP$28/Summary!$E$26,"")</f>
        <v/>
      </c>
      <c r="CO24" s="144" t="str">
        <f>IFERROR(+$C24*Summary!CQ$28/Summary!$E$26,"")</f>
        <v/>
      </c>
      <c r="CP24" s="144" t="str">
        <f>IFERROR(+$C24*Summary!CR$28/Summary!$E$26,"")</f>
        <v/>
      </c>
      <c r="CQ24" s="144" t="str">
        <f>IFERROR(+$C24*Summary!CS$28/Summary!$E$26,"")</f>
        <v/>
      </c>
      <c r="CR24" s="144" t="str">
        <f>IFERROR(+$C24*Summary!CT$28/Summary!$E$26,"")</f>
        <v/>
      </c>
      <c r="CS24" s="144" t="str">
        <f>IFERROR(+$C24*Summary!CU$28/Summary!$E$26,"")</f>
        <v/>
      </c>
      <c r="CT24" s="144" t="str">
        <f>IFERROR(+$C24*Summary!CV$28/Summary!$E$26,"")</f>
        <v/>
      </c>
      <c r="CU24" s="144" t="str">
        <f>IFERROR(+$C24*Summary!CW$28/Summary!$E$26,"")</f>
        <v/>
      </c>
      <c r="CV24" s="144" t="str">
        <f>IFERROR(+$C24*Summary!CX$28/Summary!$E$26,"")</f>
        <v/>
      </c>
      <c r="CW24" s="144" t="str">
        <f>IFERROR(+$C24*Summary!CY$28/Summary!$E$26,"")</f>
        <v/>
      </c>
      <c r="CX24" s="144" t="str">
        <f>IFERROR(+$C24*Summary!CZ$28/Summary!$E$26,"")</f>
        <v/>
      </c>
      <c r="CY24" s="144" t="str">
        <f>IFERROR(+$C24*Summary!DA$28/Summary!$E$26,"")</f>
        <v/>
      </c>
      <c r="CZ24" s="144" t="str">
        <f>IFERROR(+$C24*Summary!DB$28/Summary!$E$26,"")</f>
        <v/>
      </c>
      <c r="DA24" s="144" t="str">
        <f>IFERROR(+$C24*Summary!DC$28/Summary!$E$26,"")</f>
        <v/>
      </c>
      <c r="DB24" s="144" t="str">
        <f>IFERROR(+$C24*Summary!DD$28/Summary!$E$26,"")</f>
        <v/>
      </c>
      <c r="DC24" s="144" t="str">
        <f>IFERROR(+$C24*Summary!DE$28/Summary!$E$26,"")</f>
        <v/>
      </c>
      <c r="DD24" s="144" t="str">
        <f>IFERROR(+$C24*Summary!DF$28/Summary!$E$26,"")</f>
        <v/>
      </c>
      <c r="DE24" s="144" t="str">
        <f>IFERROR(+$C24*Summary!DG$28/Summary!$E$26,"")</f>
        <v/>
      </c>
      <c r="DF24" s="144" t="str">
        <f>IFERROR(+$C24*Summary!DH$28/Summary!$E$26,"")</f>
        <v/>
      </c>
      <c r="DG24" s="144" t="str">
        <f>IFERROR(+$C24*Summary!DI$28/Summary!$E$26,"")</f>
        <v/>
      </c>
      <c r="DH24" s="144" t="str">
        <f>IFERROR(+$C24*Summary!DJ$28/Summary!$E$26,"")</f>
        <v/>
      </c>
      <c r="DI24" s="144" t="str">
        <f>IFERROR(+$C24*Summary!DK$28/Summary!$E$26,"")</f>
        <v/>
      </c>
      <c r="DJ24" s="144" t="str">
        <f>IFERROR(+$C24*Summary!DL$28/Summary!$E$26,"")</f>
        <v/>
      </c>
      <c r="DK24" s="144" t="str">
        <f>IFERROR(+$C24*Summary!DM$28/Summary!$E$26,"")</f>
        <v/>
      </c>
      <c r="DL24" s="144" t="str">
        <f>IFERROR(+$C24*Summary!DN$28/Summary!$E$26,"")</f>
        <v/>
      </c>
      <c r="DM24" s="144" t="str">
        <f>IFERROR(+$C24*Summary!DO$28/Summary!$E$26,"")</f>
        <v/>
      </c>
      <c r="DN24" s="144" t="str">
        <f>IFERROR(+$C24*Summary!DP$28/Summary!$E$26,"")</f>
        <v/>
      </c>
      <c r="DO24" s="144" t="str">
        <f>IFERROR(+$C24*Summary!DQ$28/Summary!$E$26,"")</f>
        <v/>
      </c>
      <c r="DP24" s="144" t="str">
        <f>IFERROR(+$C24*Summary!DR$28/Summary!$E$26,"")</f>
        <v/>
      </c>
      <c r="DQ24" s="144" t="str">
        <f>IFERROR(+$C24*Summary!DS$28/Summary!$E$26,"")</f>
        <v/>
      </c>
      <c r="DR24" s="144" t="str">
        <f>IFERROR(+$C24*Summary!DT$28/Summary!$E$26,"")</f>
        <v/>
      </c>
      <c r="DS24" s="144" t="str">
        <f>IFERROR(+$C24*Summary!DU$28/Summary!$E$26,"")</f>
        <v/>
      </c>
      <c r="DT24" s="144" t="str">
        <f>IFERROR(+$C24*Summary!DV$28/Summary!$E$26,"")</f>
        <v/>
      </c>
      <c r="DU24" s="144" t="str">
        <f>IFERROR(+$C24*Summary!DW$28/Summary!$E$26,"")</f>
        <v/>
      </c>
      <c r="DV24" s="144" t="str">
        <f>IFERROR(+$C24*Summary!DX$28/Summary!$E$26,"")</f>
        <v/>
      </c>
      <c r="DW24" s="144" t="str">
        <f>IFERROR(+$C24*Summary!DY$28/Summary!$E$26,"")</f>
        <v/>
      </c>
      <c r="DX24" s="144" t="str">
        <f>IFERROR(+$C24*Summary!DZ$28/Summary!$E$26,"")</f>
        <v/>
      </c>
      <c r="DY24" s="144" t="str">
        <f>IFERROR(+$C24*Summary!EA$28/Summary!$E$26,"")</f>
        <v/>
      </c>
      <c r="DZ24" s="144" t="str">
        <f>IFERROR(+$C24*Summary!EB$28/Summary!$E$26,"")</f>
        <v/>
      </c>
      <c r="EA24" s="144" t="str">
        <f>IFERROR(+$C24*Summary!EC$28/Summary!$E$26,"")</f>
        <v/>
      </c>
      <c r="EB24" s="144" t="str">
        <f>IFERROR(+$C24*Summary!ED$28/Summary!$E$26,"")</f>
        <v/>
      </c>
      <c r="EC24" s="144" t="str">
        <f>IFERROR(+$C24*Summary!EE$28/Summary!$E$26,"")</f>
        <v/>
      </c>
      <c r="ED24" s="144" t="str">
        <f>IFERROR(+$C24*Summary!EF$28/Summary!$E$26,"")</f>
        <v/>
      </c>
      <c r="EE24" s="144" t="str">
        <f>IFERROR(+$C24*Summary!EG$28/Summary!$E$26,"")</f>
        <v/>
      </c>
      <c r="EF24" s="144" t="str">
        <f>IFERROR(+$C24*Summary!EH$28/Summary!$E$26,"")</f>
        <v/>
      </c>
      <c r="EG24" s="144" t="str">
        <f>IFERROR(+$C24*Summary!EI$28/Summary!$E$26,"")</f>
        <v/>
      </c>
      <c r="EH24" s="144" t="str">
        <f>IFERROR(+$C24*Summary!EJ$28/Summary!$E$26,"")</f>
        <v/>
      </c>
      <c r="EI24" s="144" t="str">
        <f>IFERROR(+$C24*Summary!EK$28/Summary!$E$26,"")</f>
        <v/>
      </c>
      <c r="EJ24" s="144" t="str">
        <f>IFERROR(+$C24*Summary!EL$28/Summary!$E$26,"")</f>
        <v/>
      </c>
      <c r="EK24" s="144" t="str">
        <f>IFERROR(+$C24*Summary!EM$28/Summary!$E$26,"")</f>
        <v/>
      </c>
      <c r="EL24" s="144" t="str">
        <f>IFERROR(+$C24*Summary!EN$28/Summary!$E$26,"")</f>
        <v/>
      </c>
      <c r="EM24" s="144" t="str">
        <f>IFERROR(+$C24*Summary!EO$28/Summary!$E$26,"")</f>
        <v/>
      </c>
      <c r="EN24" s="25"/>
    </row>
    <row r="25" spans="1:144 16384:16384">
      <c r="A25" s="151" t="str">
        <f>IF('Input- Historical &amp; Rate Info'!$L$7=0,"",'Input- Historical &amp; Rate Info'!$L$7)</f>
        <v/>
      </c>
      <c r="B25" s="338" t="str">
        <f>IF('Input- Historical &amp; Rate Info'!$L$7=0,"",B22)</f>
        <v/>
      </c>
      <c r="C25" s="340">
        <f>IF(A25=0,"",SUMIF('Input - Personnel'!$G$50:$G$73,$A25,'Input - Personnel'!$I$50:$I$73))</f>
        <v>0</v>
      </c>
      <c r="D25" s="144" t="str">
        <f>IFERROR(+$C25*Summary!F$28/Summary!$E$26,"")</f>
        <v/>
      </c>
      <c r="E25" s="144" t="str">
        <f>IFERROR(+$C25*Summary!G$28/Summary!$E$26,"")</f>
        <v/>
      </c>
      <c r="F25" s="144" t="str">
        <f>IFERROR(+$C25*Summary!H$28/Summary!$E$26,"")</f>
        <v/>
      </c>
      <c r="G25" s="144" t="str">
        <f>IFERROR(+$C25*Summary!I$28/Summary!$E$26,"")</f>
        <v/>
      </c>
      <c r="H25" s="144" t="str">
        <f>IFERROR(+$C25*Summary!J$28/Summary!$E$26,"")</f>
        <v/>
      </c>
      <c r="I25" s="144" t="str">
        <f>IFERROR(+$C25*Summary!K$28/Summary!$E$26,"")</f>
        <v/>
      </c>
      <c r="J25" s="144" t="str">
        <f>IFERROR(+$C25*Summary!L$28/Summary!$E$26,"")</f>
        <v/>
      </c>
      <c r="K25" s="144" t="str">
        <f>IFERROR(+$C25*Summary!M$28/Summary!$E$26,"")</f>
        <v/>
      </c>
      <c r="L25" s="144" t="str">
        <f>IFERROR(+$C25*Summary!N$28/Summary!$E$26,"")</f>
        <v/>
      </c>
      <c r="M25" s="144" t="str">
        <f>IFERROR(+$C25*Summary!O$28/Summary!$E$26,"")</f>
        <v/>
      </c>
      <c r="N25" s="144" t="str">
        <f>IFERROR(+$C25*Summary!P$28/Summary!$E$26,"")</f>
        <v/>
      </c>
      <c r="O25" s="144" t="str">
        <f>IFERROR(+$C25*Summary!Q$28/Summary!$E$26,"")</f>
        <v/>
      </c>
      <c r="P25" s="144" t="str">
        <f>IFERROR(+$C25*Summary!R$28/Summary!$E$26,"")</f>
        <v/>
      </c>
      <c r="Q25" s="144" t="str">
        <f>IFERROR(+$C25*Summary!S$28/Summary!$E$26,"")</f>
        <v/>
      </c>
      <c r="R25" s="144" t="str">
        <f>IFERROR(+$C25*Summary!T$28/Summary!$E$26,"")</f>
        <v/>
      </c>
      <c r="S25" s="144" t="str">
        <f>IFERROR(+$C25*Summary!U$28/Summary!$E$26,"")</f>
        <v/>
      </c>
      <c r="T25" s="144" t="str">
        <f>IFERROR(+$C25*Summary!V$28/Summary!$E$26,"")</f>
        <v/>
      </c>
      <c r="U25" s="144" t="str">
        <f>IFERROR(+$C25*Summary!W$28/Summary!$E$26,"")</f>
        <v/>
      </c>
      <c r="V25" s="144" t="str">
        <f>IFERROR(+$C25*Summary!X$28/Summary!$E$26,"")</f>
        <v/>
      </c>
      <c r="W25" s="144" t="str">
        <f>IFERROR(+$C25*Summary!Y$28/Summary!$E$26,"")</f>
        <v/>
      </c>
      <c r="X25" s="144" t="str">
        <f>IFERROR(+$C25*Summary!Z$28/Summary!$E$26,"")</f>
        <v/>
      </c>
      <c r="Y25" s="144" t="str">
        <f>IFERROR(+$C25*Summary!AA$28/Summary!$E$26,"")</f>
        <v/>
      </c>
      <c r="Z25" s="144" t="str">
        <f>IFERROR(+$C25*Summary!AB$28/Summary!$E$26,"")</f>
        <v/>
      </c>
      <c r="AA25" s="144" t="str">
        <f>IFERROR(+$C25*Summary!AC$28/Summary!$E$26,"")</f>
        <v/>
      </c>
      <c r="AB25" s="144" t="str">
        <f>IFERROR(+$C25*Summary!AD$28/Summary!$E$26,"")</f>
        <v/>
      </c>
      <c r="AC25" s="144" t="str">
        <f>IFERROR(+$C25*Summary!AE$28/Summary!$E$26,"")</f>
        <v/>
      </c>
      <c r="AD25" s="144" t="str">
        <f>IFERROR(+$C25*Summary!AF$28/Summary!$E$26,"")</f>
        <v/>
      </c>
      <c r="AE25" s="144" t="str">
        <f>IFERROR(+$C25*Summary!AG$28/Summary!$E$26,"")</f>
        <v/>
      </c>
      <c r="AF25" s="144" t="str">
        <f>IFERROR(+$C25*Summary!AH$28/Summary!$E$26,"")</f>
        <v/>
      </c>
      <c r="AG25" s="144" t="str">
        <f>IFERROR(+$C25*Summary!AI$28/Summary!$E$26,"")</f>
        <v/>
      </c>
      <c r="AH25" s="144" t="str">
        <f>IFERROR(+$C25*Summary!AJ$28/Summary!$E$26,"")</f>
        <v/>
      </c>
      <c r="AI25" s="144" t="str">
        <f>IFERROR(+$C25*Summary!AK$28/Summary!$E$26,"")</f>
        <v/>
      </c>
      <c r="AJ25" s="144" t="str">
        <f>IFERROR(+$C25*Summary!AL$28/Summary!$E$26,"")</f>
        <v/>
      </c>
      <c r="AK25" s="144" t="str">
        <f>IFERROR(+$C25*Summary!AM$28/Summary!$E$26,"")</f>
        <v/>
      </c>
      <c r="AL25" s="144" t="str">
        <f>IFERROR(+$C25*Summary!AN$28/Summary!$E$26,"")</f>
        <v/>
      </c>
      <c r="AM25" s="144" t="str">
        <f>IFERROR(+$C25*Summary!AO$28/Summary!$E$26,"")</f>
        <v/>
      </c>
      <c r="AN25" s="144" t="str">
        <f>IFERROR(+$C25*Summary!AP$28/Summary!$E$26,"")</f>
        <v/>
      </c>
      <c r="AO25" s="144" t="str">
        <f>IFERROR(+$C25*Summary!AQ$28/Summary!$E$26,"")</f>
        <v/>
      </c>
      <c r="AP25" s="144" t="str">
        <f>IFERROR(+$C25*Summary!AR$28/Summary!$E$26,"")</f>
        <v/>
      </c>
      <c r="AQ25" s="144" t="str">
        <f>IFERROR(+$C25*Summary!AS$28/Summary!$E$26,"")</f>
        <v/>
      </c>
      <c r="AR25" s="144" t="str">
        <f>IFERROR(+$C25*Summary!AT$28/Summary!$E$26,"")</f>
        <v/>
      </c>
      <c r="AS25" s="144" t="str">
        <f>IFERROR(+$C25*Summary!AU$28/Summary!$E$26,"")</f>
        <v/>
      </c>
      <c r="AT25" s="144" t="str">
        <f>IFERROR(+$C25*Summary!AV$28/Summary!$E$26,"")</f>
        <v/>
      </c>
      <c r="AU25" s="144" t="str">
        <f>IFERROR(+$C25*Summary!AW$28/Summary!$E$26,"")</f>
        <v/>
      </c>
      <c r="AV25" s="144" t="str">
        <f>IFERROR(+$C25*Summary!AX$28/Summary!$E$26,"")</f>
        <v/>
      </c>
      <c r="AW25" s="144" t="str">
        <f>IFERROR(+$C25*Summary!AY$28/Summary!$E$26,"")</f>
        <v/>
      </c>
      <c r="AX25" s="144" t="str">
        <f>IFERROR(+$C25*Summary!AZ$28/Summary!$E$26,"")</f>
        <v/>
      </c>
      <c r="AY25" s="144" t="str">
        <f>IFERROR(+$C25*Summary!BA$28/Summary!$E$26,"")</f>
        <v/>
      </c>
      <c r="AZ25" s="144" t="str">
        <f>IFERROR(+$C25*Summary!BB$28/Summary!$E$26,"")</f>
        <v/>
      </c>
      <c r="BA25" s="144" t="str">
        <f>IFERROR(+$C25*Summary!BC$28/Summary!$E$26,"")</f>
        <v/>
      </c>
      <c r="BB25" s="144" t="str">
        <f>IFERROR(+$C25*Summary!BD$28/Summary!$E$26,"")</f>
        <v/>
      </c>
      <c r="BC25" s="144" t="str">
        <f>IFERROR(+$C25*Summary!BE$28/Summary!$E$26,"")</f>
        <v/>
      </c>
      <c r="BD25" s="144" t="str">
        <f>IFERROR(+$C25*Summary!BF$28/Summary!$E$26,"")</f>
        <v/>
      </c>
      <c r="BE25" s="144" t="str">
        <f>IFERROR(+$C25*Summary!BG$28/Summary!$E$26,"")</f>
        <v/>
      </c>
      <c r="BF25" s="144" t="str">
        <f>IFERROR(+$C25*Summary!BH$28/Summary!$E$26,"")</f>
        <v/>
      </c>
      <c r="BG25" s="144" t="str">
        <f>IFERROR(+$C25*Summary!BI$28/Summary!$E$26,"")</f>
        <v/>
      </c>
      <c r="BH25" s="144" t="str">
        <f>IFERROR(+$C25*Summary!BJ$28/Summary!$E$26,"")</f>
        <v/>
      </c>
      <c r="BI25" s="144" t="str">
        <f>IFERROR(+$C25*Summary!BK$28/Summary!$E$26,"")</f>
        <v/>
      </c>
      <c r="BJ25" s="144" t="str">
        <f>IFERROR(+$C25*Summary!BL$28/Summary!$E$26,"")</f>
        <v/>
      </c>
      <c r="BK25" s="144" t="str">
        <f>IFERROR(+$C25*Summary!BM$28/Summary!$E$26,"")</f>
        <v/>
      </c>
      <c r="BL25" s="144" t="str">
        <f>IFERROR(+$C25*Summary!BN$28/Summary!$E$26,"")</f>
        <v/>
      </c>
      <c r="BM25" s="144" t="str">
        <f>IFERROR(+$C25*Summary!BO$28/Summary!$E$26,"")</f>
        <v/>
      </c>
      <c r="BN25" s="144" t="str">
        <f>IFERROR(+$C25*Summary!BP$28/Summary!$E$26,"")</f>
        <v/>
      </c>
      <c r="BO25" s="144" t="str">
        <f>IFERROR(+$C25*Summary!BQ$28/Summary!$E$26,"")</f>
        <v/>
      </c>
      <c r="BP25" s="144" t="str">
        <f>IFERROR(+$C25*Summary!BR$28/Summary!$E$26,"")</f>
        <v/>
      </c>
      <c r="BQ25" s="144" t="str">
        <f>IFERROR(+$C25*Summary!BS$28/Summary!$E$26,"")</f>
        <v/>
      </c>
      <c r="BR25" s="144" t="str">
        <f>IFERROR(+$C25*Summary!BT$28/Summary!$E$26,"")</f>
        <v/>
      </c>
      <c r="BS25" s="144" t="str">
        <f>IFERROR(+$C25*Summary!BU$28/Summary!$E$26,"")</f>
        <v/>
      </c>
      <c r="BT25" s="144" t="str">
        <f>IFERROR(+$C25*Summary!BV$28/Summary!$E$26,"")</f>
        <v/>
      </c>
      <c r="BU25" s="144" t="str">
        <f>IFERROR(+$C25*Summary!BW$28/Summary!$E$26,"")</f>
        <v/>
      </c>
      <c r="BV25" s="144" t="str">
        <f>IFERROR(+$C25*Summary!BX$28/Summary!$E$26,"")</f>
        <v/>
      </c>
      <c r="BW25" s="144" t="str">
        <f>IFERROR(+$C25*Summary!BY$28/Summary!$E$26,"")</f>
        <v/>
      </c>
      <c r="BX25" s="144" t="str">
        <f>IFERROR(+$C25*Summary!BZ$28/Summary!$E$26,"")</f>
        <v/>
      </c>
      <c r="BY25" s="144" t="str">
        <f>IFERROR(+$C25*Summary!CA$28/Summary!$E$26,"")</f>
        <v/>
      </c>
      <c r="BZ25" s="144" t="str">
        <f>IFERROR(+$C25*Summary!CB$28/Summary!$E$26,"")</f>
        <v/>
      </c>
      <c r="CA25" s="144" t="str">
        <f>IFERROR(+$C25*Summary!CC$28/Summary!$E$26,"")</f>
        <v/>
      </c>
      <c r="CB25" s="144" t="str">
        <f>IFERROR(+$C25*Summary!CD$28/Summary!$E$26,"")</f>
        <v/>
      </c>
      <c r="CC25" s="144" t="str">
        <f>IFERROR(+$C25*Summary!CE$28/Summary!$E$26,"")</f>
        <v/>
      </c>
      <c r="CD25" s="144" t="str">
        <f>IFERROR(+$C25*Summary!CF$28/Summary!$E$26,"")</f>
        <v/>
      </c>
      <c r="CE25" s="144" t="str">
        <f>IFERROR(+$C25*Summary!CG$28/Summary!$E$26,"")</f>
        <v/>
      </c>
      <c r="CF25" s="144" t="str">
        <f>IFERROR(+$C25*Summary!CH$28/Summary!$E$26,"")</f>
        <v/>
      </c>
      <c r="CG25" s="144" t="str">
        <f>IFERROR(+$C25*Summary!CI$28/Summary!$E$26,"")</f>
        <v/>
      </c>
      <c r="CH25" s="144" t="str">
        <f>IFERROR(+$C25*Summary!CJ$28/Summary!$E$26,"")</f>
        <v/>
      </c>
      <c r="CI25" s="144" t="str">
        <f>IFERROR(+$C25*Summary!CK$28/Summary!$E$26,"")</f>
        <v/>
      </c>
      <c r="CJ25" s="144" t="str">
        <f>IFERROR(+$C25*Summary!CL$28/Summary!$E$26,"")</f>
        <v/>
      </c>
      <c r="CK25" s="144" t="str">
        <f>IFERROR(+$C25*Summary!CM$28/Summary!$E$26,"")</f>
        <v/>
      </c>
      <c r="CL25" s="144" t="str">
        <f>IFERROR(+$C25*Summary!CN$28/Summary!$E$26,"")</f>
        <v/>
      </c>
      <c r="CM25" s="144" t="str">
        <f>IFERROR(+$C25*Summary!CO$28/Summary!$E$26,"")</f>
        <v/>
      </c>
      <c r="CN25" s="144" t="str">
        <f>IFERROR(+$C25*Summary!CP$28/Summary!$E$26,"")</f>
        <v/>
      </c>
      <c r="CO25" s="144" t="str">
        <f>IFERROR(+$C25*Summary!CQ$28/Summary!$E$26,"")</f>
        <v/>
      </c>
      <c r="CP25" s="144" t="str">
        <f>IFERROR(+$C25*Summary!CR$28/Summary!$E$26,"")</f>
        <v/>
      </c>
      <c r="CQ25" s="144" t="str">
        <f>IFERROR(+$C25*Summary!CS$28/Summary!$E$26,"")</f>
        <v/>
      </c>
      <c r="CR25" s="144" t="str">
        <f>IFERROR(+$C25*Summary!CT$28/Summary!$E$26,"")</f>
        <v/>
      </c>
      <c r="CS25" s="144" t="str">
        <f>IFERROR(+$C25*Summary!CU$28/Summary!$E$26,"")</f>
        <v/>
      </c>
      <c r="CT25" s="144" t="str">
        <f>IFERROR(+$C25*Summary!CV$28/Summary!$E$26,"")</f>
        <v/>
      </c>
      <c r="CU25" s="144" t="str">
        <f>IFERROR(+$C25*Summary!CW$28/Summary!$E$26,"")</f>
        <v/>
      </c>
      <c r="CV25" s="144" t="str">
        <f>IFERROR(+$C25*Summary!CX$28/Summary!$E$26,"")</f>
        <v/>
      </c>
      <c r="CW25" s="144" t="str">
        <f>IFERROR(+$C25*Summary!CY$28/Summary!$E$26,"")</f>
        <v/>
      </c>
      <c r="CX25" s="144" t="str">
        <f>IFERROR(+$C25*Summary!CZ$28/Summary!$E$26,"")</f>
        <v/>
      </c>
      <c r="CY25" s="144" t="str">
        <f>IFERROR(+$C25*Summary!DA$28/Summary!$E$26,"")</f>
        <v/>
      </c>
      <c r="CZ25" s="144" t="str">
        <f>IFERROR(+$C25*Summary!DB$28/Summary!$E$26,"")</f>
        <v/>
      </c>
      <c r="DA25" s="144" t="str">
        <f>IFERROR(+$C25*Summary!DC$28/Summary!$E$26,"")</f>
        <v/>
      </c>
      <c r="DB25" s="144" t="str">
        <f>IFERROR(+$C25*Summary!DD$28/Summary!$E$26,"")</f>
        <v/>
      </c>
      <c r="DC25" s="144" t="str">
        <f>IFERROR(+$C25*Summary!DE$28/Summary!$E$26,"")</f>
        <v/>
      </c>
      <c r="DD25" s="144" t="str">
        <f>IFERROR(+$C25*Summary!DF$28/Summary!$E$26,"")</f>
        <v/>
      </c>
      <c r="DE25" s="144" t="str">
        <f>IFERROR(+$C25*Summary!DG$28/Summary!$E$26,"")</f>
        <v/>
      </c>
      <c r="DF25" s="144" t="str">
        <f>IFERROR(+$C25*Summary!DH$28/Summary!$E$26,"")</f>
        <v/>
      </c>
      <c r="DG25" s="144" t="str">
        <f>IFERROR(+$C25*Summary!DI$28/Summary!$E$26,"")</f>
        <v/>
      </c>
      <c r="DH25" s="144" t="str">
        <f>IFERROR(+$C25*Summary!DJ$28/Summary!$E$26,"")</f>
        <v/>
      </c>
      <c r="DI25" s="144" t="str">
        <f>IFERROR(+$C25*Summary!DK$28/Summary!$E$26,"")</f>
        <v/>
      </c>
      <c r="DJ25" s="144" t="str">
        <f>IFERROR(+$C25*Summary!DL$28/Summary!$E$26,"")</f>
        <v/>
      </c>
      <c r="DK25" s="144" t="str">
        <f>IFERROR(+$C25*Summary!DM$28/Summary!$E$26,"")</f>
        <v/>
      </c>
      <c r="DL25" s="144" t="str">
        <f>IFERROR(+$C25*Summary!DN$28/Summary!$E$26,"")</f>
        <v/>
      </c>
      <c r="DM25" s="144" t="str">
        <f>IFERROR(+$C25*Summary!DO$28/Summary!$E$26,"")</f>
        <v/>
      </c>
      <c r="DN25" s="144" t="str">
        <f>IFERROR(+$C25*Summary!DP$28/Summary!$E$26,"")</f>
        <v/>
      </c>
      <c r="DO25" s="144" t="str">
        <f>IFERROR(+$C25*Summary!DQ$28/Summary!$E$26,"")</f>
        <v/>
      </c>
      <c r="DP25" s="144" t="str">
        <f>IFERROR(+$C25*Summary!DR$28/Summary!$E$26,"")</f>
        <v/>
      </c>
      <c r="DQ25" s="144" t="str">
        <f>IFERROR(+$C25*Summary!DS$28/Summary!$E$26,"")</f>
        <v/>
      </c>
      <c r="DR25" s="144" t="str">
        <f>IFERROR(+$C25*Summary!DT$28/Summary!$E$26,"")</f>
        <v/>
      </c>
      <c r="DS25" s="144" t="str">
        <f>IFERROR(+$C25*Summary!DU$28/Summary!$E$26,"")</f>
        <v/>
      </c>
      <c r="DT25" s="144" t="str">
        <f>IFERROR(+$C25*Summary!DV$28/Summary!$E$26,"")</f>
        <v/>
      </c>
      <c r="DU25" s="144" t="str">
        <f>IFERROR(+$C25*Summary!DW$28/Summary!$E$26,"")</f>
        <v/>
      </c>
      <c r="DV25" s="144" t="str">
        <f>IFERROR(+$C25*Summary!DX$28/Summary!$E$26,"")</f>
        <v/>
      </c>
      <c r="DW25" s="144" t="str">
        <f>IFERROR(+$C25*Summary!DY$28/Summary!$E$26,"")</f>
        <v/>
      </c>
      <c r="DX25" s="144" t="str">
        <f>IFERROR(+$C25*Summary!DZ$28/Summary!$E$26,"")</f>
        <v/>
      </c>
      <c r="DY25" s="144" t="str">
        <f>IFERROR(+$C25*Summary!EA$28/Summary!$E$26,"")</f>
        <v/>
      </c>
      <c r="DZ25" s="144" t="str">
        <f>IFERROR(+$C25*Summary!EB$28/Summary!$E$26,"")</f>
        <v/>
      </c>
      <c r="EA25" s="144" t="str">
        <f>IFERROR(+$C25*Summary!EC$28/Summary!$E$26,"")</f>
        <v/>
      </c>
      <c r="EB25" s="144" t="str">
        <f>IFERROR(+$C25*Summary!ED$28/Summary!$E$26,"")</f>
        <v/>
      </c>
      <c r="EC25" s="144" t="str">
        <f>IFERROR(+$C25*Summary!EE$28/Summary!$E$26,"")</f>
        <v/>
      </c>
      <c r="ED25" s="144" t="str">
        <f>IFERROR(+$C25*Summary!EF$28/Summary!$E$26,"")</f>
        <v/>
      </c>
      <c r="EE25" s="144" t="str">
        <f>IFERROR(+$C25*Summary!EG$28/Summary!$E$26,"")</f>
        <v/>
      </c>
      <c r="EF25" s="144" t="str">
        <f>IFERROR(+$C25*Summary!EH$28/Summary!$E$26,"")</f>
        <v/>
      </c>
      <c r="EG25" s="144" t="str">
        <f>IFERROR(+$C25*Summary!EI$28/Summary!$E$26,"")</f>
        <v/>
      </c>
      <c r="EH25" s="144" t="str">
        <f>IFERROR(+$C25*Summary!EJ$28/Summary!$E$26,"")</f>
        <v/>
      </c>
      <c r="EI25" s="144" t="str">
        <f>IFERROR(+$C25*Summary!EK$28/Summary!$E$26,"")</f>
        <v/>
      </c>
      <c r="EJ25" s="144" t="str">
        <f>IFERROR(+$C25*Summary!EL$28/Summary!$E$26,"")</f>
        <v/>
      </c>
      <c r="EK25" s="144" t="str">
        <f>IFERROR(+$C25*Summary!EM$28/Summary!$E$26,"")</f>
        <v/>
      </c>
      <c r="EL25" s="144" t="str">
        <f>IFERROR(+$C25*Summary!EN$28/Summary!$E$26,"")</f>
        <v/>
      </c>
      <c r="EM25" s="144" t="str">
        <f>IFERROR(+$C25*Summary!EO$28/Summary!$E$26,"")</f>
        <v/>
      </c>
      <c r="EN25" s="25"/>
    </row>
    <row r="26" spans="1:144 16384:16384">
      <c r="A26" s="151" t="str">
        <f>IF('Input- Historical &amp; Rate Info'!$M$7=0,"",'Input- Historical &amp; Rate Info'!$M$7)</f>
        <v/>
      </c>
      <c r="B26" s="338" t="str">
        <f>IF('Input- Historical &amp; Rate Info'!$M$7=0,"",B22)</f>
        <v/>
      </c>
      <c r="C26" s="340">
        <f>IF(A26=0,"",SUMIF('Input - Personnel'!$G$50:$G$73,$A26,'Input - Personnel'!$I$50:$I$73))</f>
        <v>0</v>
      </c>
      <c r="D26" s="144" t="str">
        <f>IFERROR(+$C26*Summary!F$28/Summary!$E$26,"")</f>
        <v/>
      </c>
      <c r="E26" s="144" t="str">
        <f>IFERROR(+$C26*Summary!G$28/Summary!$E$26,"")</f>
        <v/>
      </c>
      <c r="F26" s="144" t="str">
        <f>IFERROR(+$C26*Summary!H$28/Summary!$E$26,"")</f>
        <v/>
      </c>
      <c r="G26" s="144" t="str">
        <f>IFERROR(+$C26*Summary!I$28/Summary!$E$26,"")</f>
        <v/>
      </c>
      <c r="H26" s="144" t="str">
        <f>IFERROR(+$C26*Summary!J$28/Summary!$E$26,"")</f>
        <v/>
      </c>
      <c r="I26" s="144" t="str">
        <f>IFERROR(+$C26*Summary!K$28/Summary!$E$26,"")</f>
        <v/>
      </c>
      <c r="J26" s="144" t="str">
        <f>IFERROR(+$C26*Summary!L$28/Summary!$E$26,"")</f>
        <v/>
      </c>
      <c r="K26" s="144" t="str">
        <f>IFERROR(+$C26*Summary!M$28/Summary!$E$26,"")</f>
        <v/>
      </c>
      <c r="L26" s="144" t="str">
        <f>IFERROR(+$C26*Summary!N$28/Summary!$E$26,"")</f>
        <v/>
      </c>
      <c r="M26" s="144" t="str">
        <f>IFERROR(+$C26*Summary!O$28/Summary!$E$26,"")</f>
        <v/>
      </c>
      <c r="N26" s="144" t="str">
        <f>IFERROR(+$C26*Summary!P$28/Summary!$E$26,"")</f>
        <v/>
      </c>
      <c r="O26" s="144" t="str">
        <f>IFERROR(+$C26*Summary!Q$28/Summary!$E$26,"")</f>
        <v/>
      </c>
      <c r="P26" s="144" t="str">
        <f>IFERROR(+$C26*Summary!R$28/Summary!$E$26,"")</f>
        <v/>
      </c>
      <c r="Q26" s="144" t="str">
        <f>IFERROR(+$C26*Summary!S$28/Summary!$E$26,"")</f>
        <v/>
      </c>
      <c r="R26" s="144" t="str">
        <f>IFERROR(+$C26*Summary!T$28/Summary!$E$26,"")</f>
        <v/>
      </c>
      <c r="S26" s="144" t="str">
        <f>IFERROR(+$C26*Summary!U$28/Summary!$E$26,"")</f>
        <v/>
      </c>
      <c r="T26" s="144" t="str">
        <f>IFERROR(+$C26*Summary!V$28/Summary!$E$26,"")</f>
        <v/>
      </c>
      <c r="U26" s="144" t="str">
        <f>IFERROR(+$C26*Summary!W$28/Summary!$E$26,"")</f>
        <v/>
      </c>
      <c r="V26" s="144" t="str">
        <f>IFERROR(+$C26*Summary!X$28/Summary!$E$26,"")</f>
        <v/>
      </c>
      <c r="W26" s="144" t="str">
        <f>IFERROR(+$C26*Summary!Y$28/Summary!$E$26,"")</f>
        <v/>
      </c>
      <c r="X26" s="144" t="str">
        <f>IFERROR(+$C26*Summary!Z$28/Summary!$E$26,"")</f>
        <v/>
      </c>
      <c r="Y26" s="144" t="str">
        <f>IFERROR(+$C26*Summary!AA$28/Summary!$E$26,"")</f>
        <v/>
      </c>
      <c r="Z26" s="144" t="str">
        <f>IFERROR(+$C26*Summary!AB$28/Summary!$E$26,"")</f>
        <v/>
      </c>
      <c r="AA26" s="144" t="str">
        <f>IFERROR(+$C26*Summary!AC$28/Summary!$E$26,"")</f>
        <v/>
      </c>
      <c r="AB26" s="144" t="str">
        <f>IFERROR(+$C26*Summary!AD$28/Summary!$E$26,"")</f>
        <v/>
      </c>
      <c r="AC26" s="144" t="str">
        <f>IFERROR(+$C26*Summary!AE$28/Summary!$E$26,"")</f>
        <v/>
      </c>
      <c r="AD26" s="144" t="str">
        <f>IFERROR(+$C26*Summary!AF$28/Summary!$E$26,"")</f>
        <v/>
      </c>
      <c r="AE26" s="144" t="str">
        <f>IFERROR(+$C26*Summary!AG$28/Summary!$E$26,"")</f>
        <v/>
      </c>
      <c r="AF26" s="144" t="str">
        <f>IFERROR(+$C26*Summary!AH$28/Summary!$E$26,"")</f>
        <v/>
      </c>
      <c r="AG26" s="144" t="str">
        <f>IFERROR(+$C26*Summary!AI$28/Summary!$E$26,"")</f>
        <v/>
      </c>
      <c r="AH26" s="144" t="str">
        <f>IFERROR(+$C26*Summary!AJ$28/Summary!$E$26,"")</f>
        <v/>
      </c>
      <c r="AI26" s="144" t="str">
        <f>IFERROR(+$C26*Summary!AK$28/Summary!$E$26,"")</f>
        <v/>
      </c>
      <c r="AJ26" s="144" t="str">
        <f>IFERROR(+$C26*Summary!AL$28/Summary!$E$26,"")</f>
        <v/>
      </c>
      <c r="AK26" s="144" t="str">
        <f>IFERROR(+$C26*Summary!AM$28/Summary!$E$26,"")</f>
        <v/>
      </c>
      <c r="AL26" s="144" t="str">
        <f>IFERROR(+$C26*Summary!AN$28/Summary!$E$26,"")</f>
        <v/>
      </c>
      <c r="AM26" s="144" t="str">
        <f>IFERROR(+$C26*Summary!AO$28/Summary!$E$26,"")</f>
        <v/>
      </c>
      <c r="AN26" s="144" t="str">
        <f>IFERROR(+$C26*Summary!AP$28/Summary!$E$26,"")</f>
        <v/>
      </c>
      <c r="AO26" s="144" t="str">
        <f>IFERROR(+$C26*Summary!AQ$28/Summary!$E$26,"")</f>
        <v/>
      </c>
      <c r="AP26" s="144" t="str">
        <f>IFERROR(+$C26*Summary!AR$28/Summary!$E$26,"")</f>
        <v/>
      </c>
      <c r="AQ26" s="144" t="str">
        <f>IFERROR(+$C26*Summary!AS$28/Summary!$E$26,"")</f>
        <v/>
      </c>
      <c r="AR26" s="144" t="str">
        <f>IFERROR(+$C26*Summary!AT$28/Summary!$E$26,"")</f>
        <v/>
      </c>
      <c r="AS26" s="144" t="str">
        <f>IFERROR(+$C26*Summary!AU$28/Summary!$E$26,"")</f>
        <v/>
      </c>
      <c r="AT26" s="144" t="str">
        <f>IFERROR(+$C26*Summary!AV$28/Summary!$E$26,"")</f>
        <v/>
      </c>
      <c r="AU26" s="144" t="str">
        <f>IFERROR(+$C26*Summary!AW$28/Summary!$E$26,"")</f>
        <v/>
      </c>
      <c r="AV26" s="144" t="str">
        <f>IFERROR(+$C26*Summary!AX$28/Summary!$E$26,"")</f>
        <v/>
      </c>
      <c r="AW26" s="144" t="str">
        <f>IFERROR(+$C26*Summary!AY$28/Summary!$E$26,"")</f>
        <v/>
      </c>
      <c r="AX26" s="144" t="str">
        <f>IFERROR(+$C26*Summary!AZ$28/Summary!$E$26,"")</f>
        <v/>
      </c>
      <c r="AY26" s="144" t="str">
        <f>IFERROR(+$C26*Summary!BA$28/Summary!$E$26,"")</f>
        <v/>
      </c>
      <c r="AZ26" s="144" t="str">
        <f>IFERROR(+$C26*Summary!BB$28/Summary!$E$26,"")</f>
        <v/>
      </c>
      <c r="BA26" s="144" t="str">
        <f>IFERROR(+$C26*Summary!BC$28/Summary!$E$26,"")</f>
        <v/>
      </c>
      <c r="BB26" s="144" t="str">
        <f>IFERROR(+$C26*Summary!BD$28/Summary!$E$26,"")</f>
        <v/>
      </c>
      <c r="BC26" s="144" t="str">
        <f>IFERROR(+$C26*Summary!BE$28/Summary!$E$26,"")</f>
        <v/>
      </c>
      <c r="BD26" s="144" t="str">
        <f>IFERROR(+$C26*Summary!BF$28/Summary!$E$26,"")</f>
        <v/>
      </c>
      <c r="BE26" s="144" t="str">
        <f>IFERROR(+$C26*Summary!BG$28/Summary!$E$26,"")</f>
        <v/>
      </c>
      <c r="BF26" s="144" t="str">
        <f>IFERROR(+$C26*Summary!BH$28/Summary!$E$26,"")</f>
        <v/>
      </c>
      <c r="BG26" s="144" t="str">
        <f>IFERROR(+$C26*Summary!BI$28/Summary!$E$26,"")</f>
        <v/>
      </c>
      <c r="BH26" s="144" t="str">
        <f>IFERROR(+$C26*Summary!BJ$28/Summary!$E$26,"")</f>
        <v/>
      </c>
      <c r="BI26" s="144" t="str">
        <f>IFERROR(+$C26*Summary!BK$28/Summary!$E$26,"")</f>
        <v/>
      </c>
      <c r="BJ26" s="144" t="str">
        <f>IFERROR(+$C26*Summary!BL$28/Summary!$E$26,"")</f>
        <v/>
      </c>
      <c r="BK26" s="144" t="str">
        <f>IFERROR(+$C26*Summary!BM$28/Summary!$E$26,"")</f>
        <v/>
      </c>
      <c r="BL26" s="144" t="str">
        <f>IFERROR(+$C26*Summary!BN$28/Summary!$E$26,"")</f>
        <v/>
      </c>
      <c r="BM26" s="144" t="str">
        <f>IFERROR(+$C26*Summary!BO$28/Summary!$E$26,"")</f>
        <v/>
      </c>
      <c r="BN26" s="144" t="str">
        <f>IFERROR(+$C26*Summary!BP$28/Summary!$E$26,"")</f>
        <v/>
      </c>
      <c r="BO26" s="144" t="str">
        <f>IFERROR(+$C26*Summary!BQ$28/Summary!$E$26,"")</f>
        <v/>
      </c>
      <c r="BP26" s="144" t="str">
        <f>IFERROR(+$C26*Summary!BR$28/Summary!$E$26,"")</f>
        <v/>
      </c>
      <c r="BQ26" s="144" t="str">
        <f>IFERROR(+$C26*Summary!BS$28/Summary!$E$26,"")</f>
        <v/>
      </c>
      <c r="BR26" s="144" t="str">
        <f>IFERROR(+$C26*Summary!BT$28/Summary!$E$26,"")</f>
        <v/>
      </c>
      <c r="BS26" s="144" t="str">
        <f>IFERROR(+$C26*Summary!BU$28/Summary!$E$26,"")</f>
        <v/>
      </c>
      <c r="BT26" s="144" t="str">
        <f>IFERROR(+$C26*Summary!BV$28/Summary!$E$26,"")</f>
        <v/>
      </c>
      <c r="BU26" s="144" t="str">
        <f>IFERROR(+$C26*Summary!BW$28/Summary!$E$26,"")</f>
        <v/>
      </c>
      <c r="BV26" s="144" t="str">
        <f>IFERROR(+$C26*Summary!BX$28/Summary!$E$26,"")</f>
        <v/>
      </c>
      <c r="BW26" s="144" t="str">
        <f>IFERROR(+$C26*Summary!BY$28/Summary!$E$26,"")</f>
        <v/>
      </c>
      <c r="BX26" s="144" t="str">
        <f>IFERROR(+$C26*Summary!BZ$28/Summary!$E$26,"")</f>
        <v/>
      </c>
      <c r="BY26" s="144" t="str">
        <f>IFERROR(+$C26*Summary!CA$28/Summary!$E$26,"")</f>
        <v/>
      </c>
      <c r="BZ26" s="144" t="str">
        <f>IFERROR(+$C26*Summary!CB$28/Summary!$E$26,"")</f>
        <v/>
      </c>
      <c r="CA26" s="144" t="str">
        <f>IFERROR(+$C26*Summary!CC$28/Summary!$E$26,"")</f>
        <v/>
      </c>
      <c r="CB26" s="144" t="str">
        <f>IFERROR(+$C26*Summary!CD$28/Summary!$E$26,"")</f>
        <v/>
      </c>
      <c r="CC26" s="144" t="str">
        <f>IFERROR(+$C26*Summary!CE$28/Summary!$E$26,"")</f>
        <v/>
      </c>
      <c r="CD26" s="144" t="str">
        <f>IFERROR(+$C26*Summary!CF$28/Summary!$E$26,"")</f>
        <v/>
      </c>
      <c r="CE26" s="144" t="str">
        <f>IFERROR(+$C26*Summary!CG$28/Summary!$E$26,"")</f>
        <v/>
      </c>
      <c r="CF26" s="144" t="str">
        <f>IFERROR(+$C26*Summary!CH$28/Summary!$E$26,"")</f>
        <v/>
      </c>
      <c r="CG26" s="144" t="str">
        <f>IFERROR(+$C26*Summary!CI$28/Summary!$E$26,"")</f>
        <v/>
      </c>
      <c r="CH26" s="144" t="str">
        <f>IFERROR(+$C26*Summary!CJ$28/Summary!$E$26,"")</f>
        <v/>
      </c>
      <c r="CI26" s="144" t="str">
        <f>IFERROR(+$C26*Summary!CK$28/Summary!$E$26,"")</f>
        <v/>
      </c>
      <c r="CJ26" s="144" t="str">
        <f>IFERROR(+$C26*Summary!CL$28/Summary!$E$26,"")</f>
        <v/>
      </c>
      <c r="CK26" s="144" t="str">
        <f>IFERROR(+$C26*Summary!CM$28/Summary!$E$26,"")</f>
        <v/>
      </c>
      <c r="CL26" s="144" t="str">
        <f>IFERROR(+$C26*Summary!CN$28/Summary!$E$26,"")</f>
        <v/>
      </c>
      <c r="CM26" s="144" t="str">
        <f>IFERROR(+$C26*Summary!CO$28/Summary!$E$26,"")</f>
        <v/>
      </c>
      <c r="CN26" s="144" t="str">
        <f>IFERROR(+$C26*Summary!CP$28/Summary!$E$26,"")</f>
        <v/>
      </c>
      <c r="CO26" s="144" t="str">
        <f>IFERROR(+$C26*Summary!CQ$28/Summary!$E$26,"")</f>
        <v/>
      </c>
      <c r="CP26" s="144" t="str">
        <f>IFERROR(+$C26*Summary!CR$28/Summary!$E$26,"")</f>
        <v/>
      </c>
      <c r="CQ26" s="144" t="str">
        <f>IFERROR(+$C26*Summary!CS$28/Summary!$E$26,"")</f>
        <v/>
      </c>
      <c r="CR26" s="144" t="str">
        <f>IFERROR(+$C26*Summary!CT$28/Summary!$E$26,"")</f>
        <v/>
      </c>
      <c r="CS26" s="144" t="str">
        <f>IFERROR(+$C26*Summary!CU$28/Summary!$E$26,"")</f>
        <v/>
      </c>
      <c r="CT26" s="144" t="str">
        <f>IFERROR(+$C26*Summary!CV$28/Summary!$E$26,"")</f>
        <v/>
      </c>
      <c r="CU26" s="144" t="str">
        <f>IFERROR(+$C26*Summary!CW$28/Summary!$E$26,"")</f>
        <v/>
      </c>
      <c r="CV26" s="144" t="str">
        <f>IFERROR(+$C26*Summary!CX$28/Summary!$E$26,"")</f>
        <v/>
      </c>
      <c r="CW26" s="144" t="str">
        <f>IFERROR(+$C26*Summary!CY$28/Summary!$E$26,"")</f>
        <v/>
      </c>
      <c r="CX26" s="144" t="str">
        <f>IFERROR(+$C26*Summary!CZ$28/Summary!$E$26,"")</f>
        <v/>
      </c>
      <c r="CY26" s="144" t="str">
        <f>IFERROR(+$C26*Summary!DA$28/Summary!$E$26,"")</f>
        <v/>
      </c>
      <c r="CZ26" s="144" t="str">
        <f>IFERROR(+$C26*Summary!DB$28/Summary!$E$26,"")</f>
        <v/>
      </c>
      <c r="DA26" s="144" t="str">
        <f>IFERROR(+$C26*Summary!DC$28/Summary!$E$26,"")</f>
        <v/>
      </c>
      <c r="DB26" s="144" t="str">
        <f>IFERROR(+$C26*Summary!DD$28/Summary!$E$26,"")</f>
        <v/>
      </c>
      <c r="DC26" s="144" t="str">
        <f>IFERROR(+$C26*Summary!DE$28/Summary!$E$26,"")</f>
        <v/>
      </c>
      <c r="DD26" s="144" t="str">
        <f>IFERROR(+$C26*Summary!DF$28/Summary!$E$26,"")</f>
        <v/>
      </c>
      <c r="DE26" s="144" t="str">
        <f>IFERROR(+$C26*Summary!DG$28/Summary!$E$26,"")</f>
        <v/>
      </c>
      <c r="DF26" s="144" t="str">
        <f>IFERROR(+$C26*Summary!DH$28/Summary!$E$26,"")</f>
        <v/>
      </c>
      <c r="DG26" s="144" t="str">
        <f>IFERROR(+$C26*Summary!DI$28/Summary!$E$26,"")</f>
        <v/>
      </c>
      <c r="DH26" s="144" t="str">
        <f>IFERROR(+$C26*Summary!DJ$28/Summary!$E$26,"")</f>
        <v/>
      </c>
      <c r="DI26" s="144" t="str">
        <f>IFERROR(+$C26*Summary!DK$28/Summary!$E$26,"")</f>
        <v/>
      </c>
      <c r="DJ26" s="144" t="str">
        <f>IFERROR(+$C26*Summary!DL$28/Summary!$E$26,"")</f>
        <v/>
      </c>
      <c r="DK26" s="144" t="str">
        <f>IFERROR(+$C26*Summary!DM$28/Summary!$E$26,"")</f>
        <v/>
      </c>
      <c r="DL26" s="144" t="str">
        <f>IFERROR(+$C26*Summary!DN$28/Summary!$E$26,"")</f>
        <v/>
      </c>
      <c r="DM26" s="144" t="str">
        <f>IFERROR(+$C26*Summary!DO$28/Summary!$E$26,"")</f>
        <v/>
      </c>
      <c r="DN26" s="144" t="str">
        <f>IFERROR(+$C26*Summary!DP$28/Summary!$E$26,"")</f>
        <v/>
      </c>
      <c r="DO26" s="144" t="str">
        <f>IFERROR(+$C26*Summary!DQ$28/Summary!$E$26,"")</f>
        <v/>
      </c>
      <c r="DP26" s="144" t="str">
        <f>IFERROR(+$C26*Summary!DR$28/Summary!$E$26,"")</f>
        <v/>
      </c>
      <c r="DQ26" s="144" t="str">
        <f>IFERROR(+$C26*Summary!DS$28/Summary!$E$26,"")</f>
        <v/>
      </c>
      <c r="DR26" s="144" t="str">
        <f>IFERROR(+$C26*Summary!DT$28/Summary!$E$26,"")</f>
        <v/>
      </c>
      <c r="DS26" s="144" t="str">
        <f>IFERROR(+$C26*Summary!DU$28/Summary!$E$26,"")</f>
        <v/>
      </c>
      <c r="DT26" s="144" t="str">
        <f>IFERROR(+$C26*Summary!DV$28/Summary!$E$26,"")</f>
        <v/>
      </c>
      <c r="DU26" s="144" t="str">
        <f>IFERROR(+$C26*Summary!DW$28/Summary!$E$26,"")</f>
        <v/>
      </c>
      <c r="DV26" s="144" t="str">
        <f>IFERROR(+$C26*Summary!DX$28/Summary!$E$26,"")</f>
        <v/>
      </c>
      <c r="DW26" s="144" t="str">
        <f>IFERROR(+$C26*Summary!DY$28/Summary!$E$26,"")</f>
        <v/>
      </c>
      <c r="DX26" s="144" t="str">
        <f>IFERROR(+$C26*Summary!DZ$28/Summary!$E$26,"")</f>
        <v/>
      </c>
      <c r="DY26" s="144" t="str">
        <f>IFERROR(+$C26*Summary!EA$28/Summary!$E$26,"")</f>
        <v/>
      </c>
      <c r="DZ26" s="144" t="str">
        <f>IFERROR(+$C26*Summary!EB$28/Summary!$E$26,"")</f>
        <v/>
      </c>
      <c r="EA26" s="144" t="str">
        <f>IFERROR(+$C26*Summary!EC$28/Summary!$E$26,"")</f>
        <v/>
      </c>
      <c r="EB26" s="144" t="str">
        <f>IFERROR(+$C26*Summary!ED$28/Summary!$E$26,"")</f>
        <v/>
      </c>
      <c r="EC26" s="144" t="str">
        <f>IFERROR(+$C26*Summary!EE$28/Summary!$E$26,"")</f>
        <v/>
      </c>
      <c r="ED26" s="144" t="str">
        <f>IFERROR(+$C26*Summary!EF$28/Summary!$E$26,"")</f>
        <v/>
      </c>
      <c r="EE26" s="144" t="str">
        <f>IFERROR(+$C26*Summary!EG$28/Summary!$E$26,"")</f>
        <v/>
      </c>
      <c r="EF26" s="144" t="str">
        <f>IFERROR(+$C26*Summary!EH$28/Summary!$E$26,"")</f>
        <v/>
      </c>
      <c r="EG26" s="144" t="str">
        <f>IFERROR(+$C26*Summary!EI$28/Summary!$E$26,"")</f>
        <v/>
      </c>
      <c r="EH26" s="144" t="str">
        <f>IFERROR(+$C26*Summary!EJ$28/Summary!$E$26,"")</f>
        <v/>
      </c>
      <c r="EI26" s="144" t="str">
        <f>IFERROR(+$C26*Summary!EK$28/Summary!$E$26,"")</f>
        <v/>
      </c>
      <c r="EJ26" s="144" t="str">
        <f>IFERROR(+$C26*Summary!EL$28/Summary!$E$26,"")</f>
        <v/>
      </c>
      <c r="EK26" s="144" t="str">
        <f>IFERROR(+$C26*Summary!EM$28/Summary!$E$26,"")</f>
        <v/>
      </c>
      <c r="EL26" s="144" t="str">
        <f>IFERROR(+$C26*Summary!EN$28/Summary!$E$26,"")</f>
        <v/>
      </c>
      <c r="EM26" s="144" t="str">
        <f>IFERROR(+$C26*Summary!EO$28/Summary!$E$26,"")</f>
        <v/>
      </c>
      <c r="EN26" s="25"/>
    </row>
    <row r="27" spans="1:144 16384:16384">
      <c r="A27" s="151" t="str">
        <f>IF('Input- Historical &amp; Rate Info'!$N$7=0,"",'Input- Historical &amp; Rate Info'!$N$7)</f>
        <v/>
      </c>
      <c r="B27" s="338" t="str">
        <f>IF('Input- Historical &amp; Rate Info'!N7=0,"",B22)</f>
        <v/>
      </c>
      <c r="C27" s="340">
        <f>IF(A27=0,"",SUMIF('Input - Personnel'!$G$50:$G$73,$A27,'Input - Personnel'!$I$50:$I$73))</f>
        <v>0</v>
      </c>
      <c r="D27" s="144" t="str">
        <f>IFERROR(+$C27*Summary!F$28/Summary!$E$26,"")</f>
        <v/>
      </c>
      <c r="E27" s="144" t="str">
        <f>IFERROR(+$C27*Summary!G$28/Summary!$E$26,"")</f>
        <v/>
      </c>
      <c r="F27" s="144" t="str">
        <f>IFERROR(+$C27*Summary!H$28/Summary!$E$26,"")</f>
        <v/>
      </c>
      <c r="G27" s="144" t="str">
        <f>IFERROR(+$C27*Summary!I$28/Summary!$E$26,"")</f>
        <v/>
      </c>
      <c r="H27" s="144" t="str">
        <f>IFERROR(+$C27*Summary!J$28/Summary!$E$26,"")</f>
        <v/>
      </c>
      <c r="I27" s="144" t="str">
        <f>IFERROR(+$C27*Summary!K$28/Summary!$E$26,"")</f>
        <v/>
      </c>
      <c r="J27" s="144" t="str">
        <f>IFERROR(+$C27*Summary!L$28/Summary!$E$26,"")</f>
        <v/>
      </c>
      <c r="K27" s="144" t="str">
        <f>IFERROR(+$C27*Summary!M$28/Summary!$E$26,"")</f>
        <v/>
      </c>
      <c r="L27" s="144" t="str">
        <f>IFERROR(+$C27*Summary!N$28/Summary!$E$26,"")</f>
        <v/>
      </c>
      <c r="M27" s="144" t="str">
        <f>IFERROR(+$C27*Summary!O$28/Summary!$E$26,"")</f>
        <v/>
      </c>
      <c r="N27" s="144" t="str">
        <f>IFERROR(+$C27*Summary!P$28/Summary!$E$26,"")</f>
        <v/>
      </c>
      <c r="O27" s="144" t="str">
        <f>IFERROR(+$C27*Summary!Q$28/Summary!$E$26,"")</f>
        <v/>
      </c>
      <c r="P27" s="144" t="str">
        <f>IFERROR(+$C27*Summary!R$28/Summary!$E$26,"")</f>
        <v/>
      </c>
      <c r="Q27" s="144" t="str">
        <f>IFERROR(+$C27*Summary!S$28/Summary!$E$26,"")</f>
        <v/>
      </c>
      <c r="R27" s="144" t="str">
        <f>IFERROR(+$C27*Summary!T$28/Summary!$E$26,"")</f>
        <v/>
      </c>
      <c r="S27" s="144" t="str">
        <f>IFERROR(+$C27*Summary!U$28/Summary!$E$26,"")</f>
        <v/>
      </c>
      <c r="T27" s="144" t="str">
        <f>IFERROR(+$C27*Summary!V$28/Summary!$E$26,"")</f>
        <v/>
      </c>
      <c r="U27" s="144" t="str">
        <f>IFERROR(+$C27*Summary!W$28/Summary!$E$26,"")</f>
        <v/>
      </c>
      <c r="V27" s="144" t="str">
        <f>IFERROR(+$C27*Summary!X$28/Summary!$E$26,"")</f>
        <v/>
      </c>
      <c r="W27" s="144" t="str">
        <f>IFERROR(+$C27*Summary!Y$28/Summary!$E$26,"")</f>
        <v/>
      </c>
      <c r="X27" s="144" t="str">
        <f>IFERROR(+$C27*Summary!Z$28/Summary!$E$26,"")</f>
        <v/>
      </c>
      <c r="Y27" s="144" t="str">
        <f>IFERROR(+$C27*Summary!AA$28/Summary!$E$26,"")</f>
        <v/>
      </c>
      <c r="Z27" s="144" t="str">
        <f>IFERROR(+$C27*Summary!AB$28/Summary!$E$26,"")</f>
        <v/>
      </c>
      <c r="AA27" s="144" t="str">
        <f>IFERROR(+$C27*Summary!AC$28/Summary!$E$26,"")</f>
        <v/>
      </c>
      <c r="AB27" s="144" t="str">
        <f>IFERROR(+$C27*Summary!AD$28/Summary!$E$26,"")</f>
        <v/>
      </c>
      <c r="AC27" s="144" t="str">
        <f>IFERROR(+$C27*Summary!AE$28/Summary!$E$26,"")</f>
        <v/>
      </c>
      <c r="AD27" s="144" t="str">
        <f>IFERROR(+$C27*Summary!AF$28/Summary!$E$26,"")</f>
        <v/>
      </c>
      <c r="AE27" s="144" t="str">
        <f>IFERROR(+$C27*Summary!AG$28/Summary!$E$26,"")</f>
        <v/>
      </c>
      <c r="AF27" s="144" t="str">
        <f>IFERROR(+$C27*Summary!AH$28/Summary!$E$26,"")</f>
        <v/>
      </c>
      <c r="AG27" s="144" t="str">
        <f>IFERROR(+$C27*Summary!AI$28/Summary!$E$26,"")</f>
        <v/>
      </c>
      <c r="AH27" s="144" t="str">
        <f>IFERROR(+$C27*Summary!AJ$28/Summary!$E$26,"")</f>
        <v/>
      </c>
      <c r="AI27" s="144" t="str">
        <f>IFERROR(+$C27*Summary!AK$28/Summary!$E$26,"")</f>
        <v/>
      </c>
      <c r="AJ27" s="144" t="str">
        <f>IFERROR(+$C27*Summary!AL$28/Summary!$E$26,"")</f>
        <v/>
      </c>
      <c r="AK27" s="144" t="str">
        <f>IFERROR(+$C27*Summary!AM$28/Summary!$E$26,"")</f>
        <v/>
      </c>
      <c r="AL27" s="144" t="str">
        <f>IFERROR(+$C27*Summary!AN$28/Summary!$E$26,"")</f>
        <v/>
      </c>
      <c r="AM27" s="144" t="str">
        <f>IFERROR(+$C27*Summary!AO$28/Summary!$E$26,"")</f>
        <v/>
      </c>
      <c r="AN27" s="144" t="str">
        <f>IFERROR(+$C27*Summary!AP$28/Summary!$E$26,"")</f>
        <v/>
      </c>
      <c r="AO27" s="144" t="str">
        <f>IFERROR(+$C27*Summary!AQ$28/Summary!$E$26,"")</f>
        <v/>
      </c>
      <c r="AP27" s="144" t="str">
        <f>IFERROR(+$C27*Summary!AR$28/Summary!$E$26,"")</f>
        <v/>
      </c>
      <c r="AQ27" s="144" t="str">
        <f>IFERROR(+$C27*Summary!AS$28/Summary!$E$26,"")</f>
        <v/>
      </c>
      <c r="AR27" s="144" t="str">
        <f>IFERROR(+$C27*Summary!AT$28/Summary!$E$26,"")</f>
        <v/>
      </c>
      <c r="AS27" s="144" t="str">
        <f>IFERROR(+$C27*Summary!AU$28/Summary!$E$26,"")</f>
        <v/>
      </c>
      <c r="AT27" s="144" t="str">
        <f>IFERROR(+$C27*Summary!AV$28/Summary!$E$26,"")</f>
        <v/>
      </c>
      <c r="AU27" s="144" t="str">
        <f>IFERROR(+$C27*Summary!AW$28/Summary!$E$26,"")</f>
        <v/>
      </c>
      <c r="AV27" s="144" t="str">
        <f>IFERROR(+$C27*Summary!AX$28/Summary!$E$26,"")</f>
        <v/>
      </c>
      <c r="AW27" s="144" t="str">
        <f>IFERROR(+$C27*Summary!AY$28/Summary!$E$26,"")</f>
        <v/>
      </c>
      <c r="AX27" s="144" t="str">
        <f>IFERROR(+$C27*Summary!AZ$28/Summary!$E$26,"")</f>
        <v/>
      </c>
      <c r="AY27" s="144" t="str">
        <f>IFERROR(+$C27*Summary!BA$28/Summary!$E$26,"")</f>
        <v/>
      </c>
      <c r="AZ27" s="144" t="str">
        <f>IFERROR(+$C27*Summary!BB$28/Summary!$E$26,"")</f>
        <v/>
      </c>
      <c r="BA27" s="144" t="str">
        <f>IFERROR(+$C27*Summary!BC$28/Summary!$E$26,"")</f>
        <v/>
      </c>
      <c r="BB27" s="144" t="str">
        <f>IFERROR(+$C27*Summary!BD$28/Summary!$E$26,"")</f>
        <v/>
      </c>
      <c r="BC27" s="144" t="str">
        <f>IFERROR(+$C27*Summary!BE$28/Summary!$E$26,"")</f>
        <v/>
      </c>
      <c r="BD27" s="144" t="str">
        <f>IFERROR(+$C27*Summary!BF$28/Summary!$E$26,"")</f>
        <v/>
      </c>
      <c r="BE27" s="144" t="str">
        <f>IFERROR(+$C27*Summary!BG$28/Summary!$E$26,"")</f>
        <v/>
      </c>
      <c r="BF27" s="144" t="str">
        <f>IFERROR(+$C27*Summary!BH$28/Summary!$E$26,"")</f>
        <v/>
      </c>
      <c r="BG27" s="144" t="str">
        <f>IFERROR(+$C27*Summary!BI$28/Summary!$E$26,"")</f>
        <v/>
      </c>
      <c r="BH27" s="144" t="str">
        <f>IFERROR(+$C27*Summary!BJ$28/Summary!$E$26,"")</f>
        <v/>
      </c>
      <c r="BI27" s="144" t="str">
        <f>IFERROR(+$C27*Summary!BK$28/Summary!$E$26,"")</f>
        <v/>
      </c>
      <c r="BJ27" s="144" t="str">
        <f>IFERROR(+$C27*Summary!BL$28/Summary!$E$26,"")</f>
        <v/>
      </c>
      <c r="BK27" s="144" t="str">
        <f>IFERROR(+$C27*Summary!BM$28/Summary!$E$26,"")</f>
        <v/>
      </c>
      <c r="BL27" s="144" t="str">
        <f>IFERROR(+$C27*Summary!BN$28/Summary!$E$26,"")</f>
        <v/>
      </c>
      <c r="BM27" s="144" t="str">
        <f>IFERROR(+$C27*Summary!BO$28/Summary!$E$26,"")</f>
        <v/>
      </c>
      <c r="BN27" s="144" t="str">
        <f>IFERROR(+$C27*Summary!BP$28/Summary!$E$26,"")</f>
        <v/>
      </c>
      <c r="BO27" s="144" t="str">
        <f>IFERROR(+$C27*Summary!BQ$28/Summary!$E$26,"")</f>
        <v/>
      </c>
      <c r="BP27" s="144" t="str">
        <f>IFERROR(+$C27*Summary!BR$28/Summary!$E$26,"")</f>
        <v/>
      </c>
      <c r="BQ27" s="144" t="str">
        <f>IFERROR(+$C27*Summary!BS$28/Summary!$E$26,"")</f>
        <v/>
      </c>
      <c r="BR27" s="144" t="str">
        <f>IFERROR(+$C27*Summary!BT$28/Summary!$E$26,"")</f>
        <v/>
      </c>
      <c r="BS27" s="144" t="str">
        <f>IFERROR(+$C27*Summary!BU$28/Summary!$E$26,"")</f>
        <v/>
      </c>
      <c r="BT27" s="144" t="str">
        <f>IFERROR(+$C27*Summary!BV$28/Summary!$E$26,"")</f>
        <v/>
      </c>
      <c r="BU27" s="144" t="str">
        <f>IFERROR(+$C27*Summary!BW$28/Summary!$E$26,"")</f>
        <v/>
      </c>
      <c r="BV27" s="144" t="str">
        <f>IFERROR(+$C27*Summary!BX$28/Summary!$E$26,"")</f>
        <v/>
      </c>
      <c r="BW27" s="144" t="str">
        <f>IFERROR(+$C27*Summary!BY$28/Summary!$E$26,"")</f>
        <v/>
      </c>
      <c r="BX27" s="144" t="str">
        <f>IFERROR(+$C27*Summary!BZ$28/Summary!$E$26,"")</f>
        <v/>
      </c>
      <c r="BY27" s="144" t="str">
        <f>IFERROR(+$C27*Summary!CA$28/Summary!$E$26,"")</f>
        <v/>
      </c>
      <c r="BZ27" s="144" t="str">
        <f>IFERROR(+$C27*Summary!CB$28/Summary!$E$26,"")</f>
        <v/>
      </c>
      <c r="CA27" s="144" t="str">
        <f>IFERROR(+$C27*Summary!CC$28/Summary!$E$26,"")</f>
        <v/>
      </c>
      <c r="CB27" s="144" t="str">
        <f>IFERROR(+$C27*Summary!CD$28/Summary!$E$26,"")</f>
        <v/>
      </c>
      <c r="CC27" s="144" t="str">
        <f>IFERROR(+$C27*Summary!CE$28/Summary!$E$26,"")</f>
        <v/>
      </c>
      <c r="CD27" s="144" t="str">
        <f>IFERROR(+$C27*Summary!CF$28/Summary!$E$26,"")</f>
        <v/>
      </c>
      <c r="CE27" s="144" t="str">
        <f>IFERROR(+$C27*Summary!CG$28/Summary!$E$26,"")</f>
        <v/>
      </c>
      <c r="CF27" s="144" t="str">
        <f>IFERROR(+$C27*Summary!CH$28/Summary!$E$26,"")</f>
        <v/>
      </c>
      <c r="CG27" s="144" t="str">
        <f>IFERROR(+$C27*Summary!CI$28/Summary!$E$26,"")</f>
        <v/>
      </c>
      <c r="CH27" s="144" t="str">
        <f>IFERROR(+$C27*Summary!CJ$28/Summary!$E$26,"")</f>
        <v/>
      </c>
      <c r="CI27" s="144" t="str">
        <f>IFERROR(+$C27*Summary!CK$28/Summary!$E$26,"")</f>
        <v/>
      </c>
      <c r="CJ27" s="144" t="str">
        <f>IFERROR(+$C27*Summary!CL$28/Summary!$E$26,"")</f>
        <v/>
      </c>
      <c r="CK27" s="144" t="str">
        <f>IFERROR(+$C27*Summary!CM$28/Summary!$E$26,"")</f>
        <v/>
      </c>
      <c r="CL27" s="144" t="str">
        <f>IFERROR(+$C27*Summary!CN$28/Summary!$E$26,"")</f>
        <v/>
      </c>
      <c r="CM27" s="144" t="str">
        <f>IFERROR(+$C27*Summary!CO$28/Summary!$E$26,"")</f>
        <v/>
      </c>
      <c r="CN27" s="144" t="str">
        <f>IFERROR(+$C27*Summary!CP$28/Summary!$E$26,"")</f>
        <v/>
      </c>
      <c r="CO27" s="144" t="str">
        <f>IFERROR(+$C27*Summary!CQ$28/Summary!$E$26,"")</f>
        <v/>
      </c>
      <c r="CP27" s="144" t="str">
        <f>IFERROR(+$C27*Summary!CR$28/Summary!$E$26,"")</f>
        <v/>
      </c>
      <c r="CQ27" s="144" t="str">
        <f>IFERROR(+$C27*Summary!CS$28/Summary!$E$26,"")</f>
        <v/>
      </c>
      <c r="CR27" s="144" t="str">
        <f>IFERROR(+$C27*Summary!CT$28/Summary!$E$26,"")</f>
        <v/>
      </c>
      <c r="CS27" s="144" t="str">
        <f>IFERROR(+$C27*Summary!CU$28/Summary!$E$26,"")</f>
        <v/>
      </c>
      <c r="CT27" s="144" t="str">
        <f>IFERROR(+$C27*Summary!CV$28/Summary!$E$26,"")</f>
        <v/>
      </c>
      <c r="CU27" s="144" t="str">
        <f>IFERROR(+$C27*Summary!CW$28/Summary!$E$26,"")</f>
        <v/>
      </c>
      <c r="CV27" s="144" t="str">
        <f>IFERROR(+$C27*Summary!CX$28/Summary!$E$26,"")</f>
        <v/>
      </c>
      <c r="CW27" s="144" t="str">
        <f>IFERROR(+$C27*Summary!CY$28/Summary!$E$26,"")</f>
        <v/>
      </c>
      <c r="CX27" s="144" t="str">
        <f>IFERROR(+$C27*Summary!CZ$28/Summary!$E$26,"")</f>
        <v/>
      </c>
      <c r="CY27" s="144" t="str">
        <f>IFERROR(+$C27*Summary!DA$28/Summary!$E$26,"")</f>
        <v/>
      </c>
      <c r="CZ27" s="144" t="str">
        <f>IFERROR(+$C27*Summary!DB$28/Summary!$E$26,"")</f>
        <v/>
      </c>
      <c r="DA27" s="144" t="str">
        <f>IFERROR(+$C27*Summary!DC$28/Summary!$E$26,"")</f>
        <v/>
      </c>
      <c r="DB27" s="144" t="str">
        <f>IFERROR(+$C27*Summary!DD$28/Summary!$E$26,"")</f>
        <v/>
      </c>
      <c r="DC27" s="144" t="str">
        <f>IFERROR(+$C27*Summary!DE$28/Summary!$E$26,"")</f>
        <v/>
      </c>
      <c r="DD27" s="144" t="str">
        <f>IFERROR(+$C27*Summary!DF$28/Summary!$E$26,"")</f>
        <v/>
      </c>
      <c r="DE27" s="144" t="str">
        <f>IFERROR(+$C27*Summary!DG$28/Summary!$E$26,"")</f>
        <v/>
      </c>
      <c r="DF27" s="144" t="str">
        <f>IFERROR(+$C27*Summary!DH$28/Summary!$E$26,"")</f>
        <v/>
      </c>
      <c r="DG27" s="144" t="str">
        <f>IFERROR(+$C27*Summary!DI$28/Summary!$E$26,"")</f>
        <v/>
      </c>
      <c r="DH27" s="144" t="str">
        <f>IFERROR(+$C27*Summary!DJ$28/Summary!$E$26,"")</f>
        <v/>
      </c>
      <c r="DI27" s="144" t="str">
        <f>IFERROR(+$C27*Summary!DK$28/Summary!$E$26,"")</f>
        <v/>
      </c>
      <c r="DJ27" s="144" t="str">
        <f>IFERROR(+$C27*Summary!DL$28/Summary!$E$26,"")</f>
        <v/>
      </c>
      <c r="DK27" s="144" t="str">
        <f>IFERROR(+$C27*Summary!DM$28/Summary!$E$26,"")</f>
        <v/>
      </c>
      <c r="DL27" s="144" t="str">
        <f>IFERROR(+$C27*Summary!DN$28/Summary!$E$26,"")</f>
        <v/>
      </c>
      <c r="DM27" s="144" t="str">
        <f>IFERROR(+$C27*Summary!DO$28/Summary!$E$26,"")</f>
        <v/>
      </c>
      <c r="DN27" s="144" t="str">
        <f>IFERROR(+$C27*Summary!DP$28/Summary!$E$26,"")</f>
        <v/>
      </c>
      <c r="DO27" s="144" t="str">
        <f>IFERROR(+$C27*Summary!DQ$28/Summary!$E$26,"")</f>
        <v/>
      </c>
      <c r="DP27" s="144" t="str">
        <f>IFERROR(+$C27*Summary!DR$28/Summary!$E$26,"")</f>
        <v/>
      </c>
      <c r="DQ27" s="144" t="str">
        <f>IFERROR(+$C27*Summary!DS$28/Summary!$E$26,"")</f>
        <v/>
      </c>
      <c r="DR27" s="144" t="str">
        <f>IFERROR(+$C27*Summary!DT$28/Summary!$E$26,"")</f>
        <v/>
      </c>
      <c r="DS27" s="144" t="str">
        <f>IFERROR(+$C27*Summary!DU$28/Summary!$E$26,"")</f>
        <v/>
      </c>
      <c r="DT27" s="144" t="str">
        <f>IFERROR(+$C27*Summary!DV$28/Summary!$E$26,"")</f>
        <v/>
      </c>
      <c r="DU27" s="144" t="str">
        <f>IFERROR(+$C27*Summary!DW$28/Summary!$E$26,"")</f>
        <v/>
      </c>
      <c r="DV27" s="144" t="str">
        <f>IFERROR(+$C27*Summary!DX$28/Summary!$E$26,"")</f>
        <v/>
      </c>
      <c r="DW27" s="144" t="str">
        <f>IFERROR(+$C27*Summary!DY$28/Summary!$E$26,"")</f>
        <v/>
      </c>
      <c r="DX27" s="144" t="str">
        <f>IFERROR(+$C27*Summary!DZ$28/Summary!$E$26,"")</f>
        <v/>
      </c>
      <c r="DY27" s="144" t="str">
        <f>IFERROR(+$C27*Summary!EA$28/Summary!$E$26,"")</f>
        <v/>
      </c>
      <c r="DZ27" s="144" t="str">
        <f>IFERROR(+$C27*Summary!EB$28/Summary!$E$26,"")</f>
        <v/>
      </c>
      <c r="EA27" s="144" t="str">
        <f>IFERROR(+$C27*Summary!EC$28/Summary!$E$26,"")</f>
        <v/>
      </c>
      <c r="EB27" s="144" t="str">
        <f>IFERROR(+$C27*Summary!ED$28/Summary!$E$26,"")</f>
        <v/>
      </c>
      <c r="EC27" s="144" t="str">
        <f>IFERROR(+$C27*Summary!EE$28/Summary!$E$26,"")</f>
        <v/>
      </c>
      <c r="ED27" s="144" t="str">
        <f>IFERROR(+$C27*Summary!EF$28/Summary!$E$26,"")</f>
        <v/>
      </c>
      <c r="EE27" s="144" t="str">
        <f>IFERROR(+$C27*Summary!EG$28/Summary!$E$26,"")</f>
        <v/>
      </c>
      <c r="EF27" s="144" t="str">
        <f>IFERROR(+$C27*Summary!EH$28/Summary!$E$26,"")</f>
        <v/>
      </c>
      <c r="EG27" s="144" t="str">
        <f>IFERROR(+$C27*Summary!EI$28/Summary!$E$26,"")</f>
        <v/>
      </c>
      <c r="EH27" s="144" t="str">
        <f>IFERROR(+$C27*Summary!EJ$28/Summary!$E$26,"")</f>
        <v/>
      </c>
      <c r="EI27" s="144" t="str">
        <f>IFERROR(+$C27*Summary!EK$28/Summary!$E$26,"")</f>
        <v/>
      </c>
      <c r="EJ27" s="144" t="str">
        <f>IFERROR(+$C27*Summary!EL$28/Summary!$E$26,"")</f>
        <v/>
      </c>
      <c r="EK27" s="144" t="str">
        <f>IFERROR(+$C27*Summary!EM$28/Summary!$E$26,"")</f>
        <v/>
      </c>
      <c r="EL27" s="144" t="str">
        <f>IFERROR(+$C27*Summary!EN$28/Summary!$E$26,"")</f>
        <v/>
      </c>
      <c r="EM27" s="144" t="str">
        <f>IFERROR(+$C27*Summary!EO$28/Summary!$E$26,"")</f>
        <v/>
      </c>
      <c r="EN27" s="25"/>
    </row>
    <row r="28" spans="1:144 16384:16384">
      <c r="A28" s="151" t="str">
        <f>IF('Input- Historical &amp; Rate Info'!$I$7=0,"",'Input- Historical &amp; Rate Info'!$I$7)</f>
        <v/>
      </c>
      <c r="B28" s="338" t="str">
        <f>IF('Input- Historical &amp; Rate Info'!$I$7=0,"","Subsidy-Overhead Operating")</f>
        <v/>
      </c>
      <c r="C28" s="340">
        <f>SUMIF('Input - Overhead'!$C$13:$C$66,Subsidy!$A28,'Input - Overhead'!$G$13:$G$66)</f>
        <v>0</v>
      </c>
      <c r="D28" s="144" t="str">
        <f>IFERROR(+$C28*Summary!F$28/Summary!$E$26,"")</f>
        <v/>
      </c>
      <c r="E28" s="144" t="str">
        <f>IFERROR(+$C28*Summary!G$28/Summary!$E$26,"")</f>
        <v/>
      </c>
      <c r="F28" s="144" t="str">
        <f>IFERROR(+$C28*Summary!H$28/Summary!$E$26,"")</f>
        <v/>
      </c>
      <c r="G28" s="144" t="str">
        <f>IFERROR(+$C28*Summary!I$28/Summary!$E$26,"")</f>
        <v/>
      </c>
      <c r="H28" s="144" t="str">
        <f>IFERROR(+$C28*Summary!J$28/Summary!$E$26,"")</f>
        <v/>
      </c>
      <c r="I28" s="144" t="str">
        <f>IFERROR(+$C28*Summary!K$28/Summary!$E$26,"")</f>
        <v/>
      </c>
      <c r="J28" s="144" t="str">
        <f>IFERROR(+$C28*Summary!L$28/Summary!$E$26,"")</f>
        <v/>
      </c>
      <c r="K28" s="144" t="str">
        <f>IFERROR(+$C28*Summary!M$28/Summary!$E$26,"")</f>
        <v/>
      </c>
      <c r="L28" s="144" t="str">
        <f>IFERROR(+$C28*Summary!N$28/Summary!$E$26,"")</f>
        <v/>
      </c>
      <c r="M28" s="144" t="str">
        <f>IFERROR(+$C28*Summary!O$28/Summary!$E$26,"")</f>
        <v/>
      </c>
      <c r="N28" s="144" t="str">
        <f>IFERROR(+$C28*Summary!P$28/Summary!$E$26,"")</f>
        <v/>
      </c>
      <c r="O28" s="144" t="str">
        <f>IFERROR(+$C28*Summary!Q$28/Summary!$E$26,"")</f>
        <v/>
      </c>
      <c r="P28" s="144" t="str">
        <f>IFERROR(+$C28*Summary!R$28/Summary!$E$26,"")</f>
        <v/>
      </c>
      <c r="Q28" s="144" t="str">
        <f>IFERROR(+$C28*Summary!S$28/Summary!$E$26,"")</f>
        <v/>
      </c>
      <c r="R28" s="144" t="str">
        <f>IFERROR(+$C28*Summary!T$28/Summary!$E$26,"")</f>
        <v/>
      </c>
      <c r="S28" s="144" t="str">
        <f>IFERROR(+$C28*Summary!U$28/Summary!$E$26,"")</f>
        <v/>
      </c>
      <c r="T28" s="144" t="str">
        <f>IFERROR(+$C28*Summary!V$28/Summary!$E$26,"")</f>
        <v/>
      </c>
      <c r="U28" s="144" t="str">
        <f>IFERROR(+$C28*Summary!W$28/Summary!$E$26,"")</f>
        <v/>
      </c>
      <c r="V28" s="144" t="str">
        <f>IFERROR(+$C28*Summary!X$28/Summary!$E$26,"")</f>
        <v/>
      </c>
      <c r="W28" s="144" t="str">
        <f>IFERROR(+$C28*Summary!Y$28/Summary!$E$26,"")</f>
        <v/>
      </c>
      <c r="X28" s="144" t="str">
        <f>IFERROR(+$C28*Summary!Z$28/Summary!$E$26,"")</f>
        <v/>
      </c>
      <c r="Y28" s="144" t="str">
        <f>IFERROR(+$C28*Summary!AA$28/Summary!$E$26,"")</f>
        <v/>
      </c>
      <c r="Z28" s="144" t="str">
        <f>IFERROR(+$C28*Summary!AB$28/Summary!$E$26,"")</f>
        <v/>
      </c>
      <c r="AA28" s="144" t="str">
        <f>IFERROR(+$C28*Summary!AC$28/Summary!$E$26,"")</f>
        <v/>
      </c>
      <c r="AB28" s="144" t="str">
        <f>IFERROR(+$C28*Summary!AD$28/Summary!$E$26,"")</f>
        <v/>
      </c>
      <c r="AC28" s="144" t="str">
        <f>IFERROR(+$C28*Summary!AE$28/Summary!$E$26,"")</f>
        <v/>
      </c>
      <c r="AD28" s="144" t="str">
        <f>IFERROR(+$C28*Summary!AF$28/Summary!$E$26,"")</f>
        <v/>
      </c>
      <c r="AE28" s="144" t="str">
        <f>IFERROR(+$C28*Summary!AG$28/Summary!$E$26,"")</f>
        <v/>
      </c>
      <c r="AF28" s="144" t="str">
        <f>IFERROR(+$C28*Summary!AH$28/Summary!$E$26,"")</f>
        <v/>
      </c>
      <c r="AG28" s="144" t="str">
        <f>IFERROR(+$C28*Summary!AI$28/Summary!$E$26,"")</f>
        <v/>
      </c>
      <c r="AH28" s="144" t="str">
        <f>IFERROR(+$C28*Summary!AJ$28/Summary!$E$26,"")</f>
        <v/>
      </c>
      <c r="AI28" s="144" t="str">
        <f>IFERROR(+$C28*Summary!AK$28/Summary!$E$26,"")</f>
        <v/>
      </c>
      <c r="AJ28" s="144" t="str">
        <f>IFERROR(+$C28*Summary!AL$28/Summary!$E$26,"")</f>
        <v/>
      </c>
      <c r="AK28" s="144" t="str">
        <f>IFERROR(+$C28*Summary!AM$28/Summary!$E$26,"")</f>
        <v/>
      </c>
      <c r="AL28" s="144" t="str">
        <f>IFERROR(+$C28*Summary!AN$28/Summary!$E$26,"")</f>
        <v/>
      </c>
      <c r="AM28" s="144" t="str">
        <f>IFERROR(+$C28*Summary!AO$28/Summary!$E$26,"")</f>
        <v/>
      </c>
      <c r="AN28" s="144" t="str">
        <f>IFERROR(+$C28*Summary!AP$28/Summary!$E$26,"")</f>
        <v/>
      </c>
      <c r="AO28" s="144" t="str">
        <f>IFERROR(+$C28*Summary!AQ$28/Summary!$E$26,"")</f>
        <v/>
      </c>
      <c r="AP28" s="144" t="str">
        <f>IFERROR(+$C28*Summary!AR$28/Summary!$E$26,"")</f>
        <v/>
      </c>
      <c r="AQ28" s="144" t="str">
        <f>IFERROR(+$C28*Summary!AS$28/Summary!$E$26,"")</f>
        <v/>
      </c>
      <c r="AR28" s="144" t="str">
        <f>IFERROR(+$C28*Summary!AT$28/Summary!$E$26,"")</f>
        <v/>
      </c>
      <c r="AS28" s="144" t="str">
        <f>IFERROR(+$C28*Summary!AU$28/Summary!$E$26,"")</f>
        <v/>
      </c>
      <c r="AT28" s="144" t="str">
        <f>IFERROR(+$C28*Summary!AV$28/Summary!$E$26,"")</f>
        <v/>
      </c>
      <c r="AU28" s="144" t="str">
        <f>IFERROR(+$C28*Summary!AW$28/Summary!$E$26,"")</f>
        <v/>
      </c>
      <c r="AV28" s="144" t="str">
        <f>IFERROR(+$C28*Summary!AX$28/Summary!$E$26,"")</f>
        <v/>
      </c>
      <c r="AW28" s="144" t="str">
        <f>IFERROR(+$C28*Summary!AY$28/Summary!$E$26,"")</f>
        <v/>
      </c>
      <c r="AX28" s="144" t="str">
        <f>IFERROR(+$C28*Summary!AZ$28/Summary!$E$26,"")</f>
        <v/>
      </c>
      <c r="AY28" s="144" t="str">
        <f>IFERROR(+$C28*Summary!BA$28/Summary!$E$26,"")</f>
        <v/>
      </c>
      <c r="AZ28" s="144" t="str">
        <f>IFERROR(+$C28*Summary!BB$28/Summary!$E$26,"")</f>
        <v/>
      </c>
      <c r="BA28" s="144" t="str">
        <f>IFERROR(+$C28*Summary!BC$28/Summary!$E$26,"")</f>
        <v/>
      </c>
      <c r="BB28" s="144" t="str">
        <f>IFERROR(+$C28*Summary!BD$28/Summary!$E$26,"")</f>
        <v/>
      </c>
      <c r="BC28" s="144" t="str">
        <f>IFERROR(+$C28*Summary!BE$28/Summary!$E$26,"")</f>
        <v/>
      </c>
      <c r="BD28" s="144" t="str">
        <f>IFERROR(+$C28*Summary!BF$28/Summary!$E$26,"")</f>
        <v/>
      </c>
      <c r="BE28" s="144" t="str">
        <f>IFERROR(+$C28*Summary!BG$28/Summary!$E$26,"")</f>
        <v/>
      </c>
      <c r="BF28" s="144" t="str">
        <f>IFERROR(+$C28*Summary!BH$28/Summary!$E$26,"")</f>
        <v/>
      </c>
      <c r="BG28" s="144" t="str">
        <f>IFERROR(+$C28*Summary!BI$28/Summary!$E$26,"")</f>
        <v/>
      </c>
      <c r="BH28" s="144" t="str">
        <f>IFERROR(+$C28*Summary!BJ$28/Summary!$E$26,"")</f>
        <v/>
      </c>
      <c r="BI28" s="144" t="str">
        <f>IFERROR(+$C28*Summary!BK$28/Summary!$E$26,"")</f>
        <v/>
      </c>
      <c r="BJ28" s="144" t="str">
        <f>IFERROR(+$C28*Summary!BL$28/Summary!$E$26,"")</f>
        <v/>
      </c>
      <c r="BK28" s="144" t="str">
        <f>IFERROR(+$C28*Summary!BM$28/Summary!$E$26,"")</f>
        <v/>
      </c>
      <c r="BL28" s="144" t="str">
        <f>IFERROR(+$C28*Summary!BN$28/Summary!$E$26,"")</f>
        <v/>
      </c>
      <c r="BM28" s="144" t="str">
        <f>IFERROR(+$C28*Summary!BO$28/Summary!$E$26,"")</f>
        <v/>
      </c>
      <c r="BN28" s="144" t="str">
        <f>IFERROR(+$C28*Summary!BP$28/Summary!$E$26,"")</f>
        <v/>
      </c>
      <c r="BO28" s="144" t="str">
        <f>IFERROR(+$C28*Summary!BQ$28/Summary!$E$26,"")</f>
        <v/>
      </c>
      <c r="BP28" s="144" t="str">
        <f>IFERROR(+$C28*Summary!BR$28/Summary!$E$26,"")</f>
        <v/>
      </c>
      <c r="BQ28" s="144" t="str">
        <f>IFERROR(+$C28*Summary!BS$28/Summary!$E$26,"")</f>
        <v/>
      </c>
      <c r="BR28" s="144" t="str">
        <f>IFERROR(+$C28*Summary!BT$28/Summary!$E$26,"")</f>
        <v/>
      </c>
      <c r="BS28" s="144" t="str">
        <f>IFERROR(+$C28*Summary!BU$28/Summary!$E$26,"")</f>
        <v/>
      </c>
      <c r="BT28" s="144" t="str">
        <f>IFERROR(+$C28*Summary!BV$28/Summary!$E$26,"")</f>
        <v/>
      </c>
      <c r="BU28" s="144" t="str">
        <f>IFERROR(+$C28*Summary!BW$28/Summary!$E$26,"")</f>
        <v/>
      </c>
      <c r="BV28" s="144" t="str">
        <f>IFERROR(+$C28*Summary!BX$28/Summary!$E$26,"")</f>
        <v/>
      </c>
      <c r="BW28" s="144" t="str">
        <f>IFERROR(+$C28*Summary!BY$28/Summary!$E$26,"")</f>
        <v/>
      </c>
      <c r="BX28" s="144" t="str">
        <f>IFERROR(+$C28*Summary!BZ$28/Summary!$E$26,"")</f>
        <v/>
      </c>
      <c r="BY28" s="144" t="str">
        <f>IFERROR(+$C28*Summary!CA$28/Summary!$E$26,"")</f>
        <v/>
      </c>
      <c r="BZ28" s="144" t="str">
        <f>IFERROR(+$C28*Summary!CB$28/Summary!$E$26,"")</f>
        <v/>
      </c>
      <c r="CA28" s="144" t="str">
        <f>IFERROR(+$C28*Summary!CC$28/Summary!$E$26,"")</f>
        <v/>
      </c>
      <c r="CB28" s="144" t="str">
        <f>IFERROR(+$C28*Summary!CD$28/Summary!$E$26,"")</f>
        <v/>
      </c>
      <c r="CC28" s="144" t="str">
        <f>IFERROR(+$C28*Summary!CE$28/Summary!$E$26,"")</f>
        <v/>
      </c>
      <c r="CD28" s="144" t="str">
        <f>IFERROR(+$C28*Summary!CF$28/Summary!$E$26,"")</f>
        <v/>
      </c>
      <c r="CE28" s="144" t="str">
        <f>IFERROR(+$C28*Summary!CG$28/Summary!$E$26,"")</f>
        <v/>
      </c>
      <c r="CF28" s="144" t="str">
        <f>IFERROR(+$C28*Summary!CH$28/Summary!$E$26,"")</f>
        <v/>
      </c>
      <c r="CG28" s="144" t="str">
        <f>IFERROR(+$C28*Summary!CI$28/Summary!$E$26,"")</f>
        <v/>
      </c>
      <c r="CH28" s="144" t="str">
        <f>IFERROR(+$C28*Summary!CJ$28/Summary!$E$26,"")</f>
        <v/>
      </c>
      <c r="CI28" s="144" t="str">
        <f>IFERROR(+$C28*Summary!CK$28/Summary!$E$26,"")</f>
        <v/>
      </c>
      <c r="CJ28" s="144" t="str">
        <f>IFERROR(+$C28*Summary!CL$28/Summary!$E$26,"")</f>
        <v/>
      </c>
      <c r="CK28" s="144" t="str">
        <f>IFERROR(+$C28*Summary!CM$28/Summary!$E$26,"")</f>
        <v/>
      </c>
      <c r="CL28" s="144" t="str">
        <f>IFERROR(+$C28*Summary!CN$28/Summary!$E$26,"")</f>
        <v/>
      </c>
      <c r="CM28" s="144" t="str">
        <f>IFERROR(+$C28*Summary!CO$28/Summary!$E$26,"")</f>
        <v/>
      </c>
      <c r="CN28" s="144" t="str">
        <f>IFERROR(+$C28*Summary!CP$28/Summary!$E$26,"")</f>
        <v/>
      </c>
      <c r="CO28" s="144" t="str">
        <f>IFERROR(+$C28*Summary!CQ$28/Summary!$E$26,"")</f>
        <v/>
      </c>
      <c r="CP28" s="144" t="str">
        <f>IFERROR(+$C28*Summary!CR$28/Summary!$E$26,"")</f>
        <v/>
      </c>
      <c r="CQ28" s="144" t="str">
        <f>IFERROR(+$C28*Summary!CS$28/Summary!$E$26,"")</f>
        <v/>
      </c>
      <c r="CR28" s="144" t="str">
        <f>IFERROR(+$C28*Summary!CT$28/Summary!$E$26,"")</f>
        <v/>
      </c>
      <c r="CS28" s="144" t="str">
        <f>IFERROR(+$C28*Summary!CU$28/Summary!$E$26,"")</f>
        <v/>
      </c>
      <c r="CT28" s="144" t="str">
        <f>IFERROR(+$C28*Summary!CV$28/Summary!$E$26,"")</f>
        <v/>
      </c>
      <c r="CU28" s="144" t="str">
        <f>IFERROR(+$C28*Summary!CW$28/Summary!$E$26,"")</f>
        <v/>
      </c>
      <c r="CV28" s="144" t="str">
        <f>IFERROR(+$C28*Summary!CX$28/Summary!$E$26,"")</f>
        <v/>
      </c>
      <c r="CW28" s="144" t="str">
        <f>IFERROR(+$C28*Summary!CY$28/Summary!$E$26,"")</f>
        <v/>
      </c>
      <c r="CX28" s="144" t="str">
        <f>IFERROR(+$C28*Summary!CZ$28/Summary!$E$26,"")</f>
        <v/>
      </c>
      <c r="CY28" s="144" t="str">
        <f>IFERROR(+$C28*Summary!DA$28/Summary!$E$26,"")</f>
        <v/>
      </c>
      <c r="CZ28" s="144" t="str">
        <f>IFERROR(+$C28*Summary!DB$28/Summary!$E$26,"")</f>
        <v/>
      </c>
      <c r="DA28" s="144" t="str">
        <f>IFERROR(+$C28*Summary!DC$28/Summary!$E$26,"")</f>
        <v/>
      </c>
      <c r="DB28" s="144" t="str">
        <f>IFERROR(+$C28*Summary!DD$28/Summary!$E$26,"")</f>
        <v/>
      </c>
      <c r="DC28" s="144" t="str">
        <f>IFERROR(+$C28*Summary!DE$28/Summary!$E$26,"")</f>
        <v/>
      </c>
      <c r="DD28" s="144" t="str">
        <f>IFERROR(+$C28*Summary!DF$28/Summary!$E$26,"")</f>
        <v/>
      </c>
      <c r="DE28" s="144" t="str">
        <f>IFERROR(+$C28*Summary!DG$28/Summary!$E$26,"")</f>
        <v/>
      </c>
      <c r="DF28" s="144" t="str">
        <f>IFERROR(+$C28*Summary!DH$28/Summary!$E$26,"")</f>
        <v/>
      </c>
      <c r="DG28" s="144" t="str">
        <f>IFERROR(+$C28*Summary!DI$28/Summary!$E$26,"")</f>
        <v/>
      </c>
      <c r="DH28" s="144" t="str">
        <f>IFERROR(+$C28*Summary!DJ$28/Summary!$E$26,"")</f>
        <v/>
      </c>
      <c r="DI28" s="144" t="str">
        <f>IFERROR(+$C28*Summary!DK$28/Summary!$E$26,"")</f>
        <v/>
      </c>
      <c r="DJ28" s="144" t="str">
        <f>IFERROR(+$C28*Summary!DL$28/Summary!$E$26,"")</f>
        <v/>
      </c>
      <c r="DK28" s="144" t="str">
        <f>IFERROR(+$C28*Summary!DM$28/Summary!$E$26,"")</f>
        <v/>
      </c>
      <c r="DL28" s="144" t="str">
        <f>IFERROR(+$C28*Summary!DN$28/Summary!$E$26,"")</f>
        <v/>
      </c>
      <c r="DM28" s="144" t="str">
        <f>IFERROR(+$C28*Summary!DO$28/Summary!$E$26,"")</f>
        <v/>
      </c>
      <c r="DN28" s="144" t="str">
        <f>IFERROR(+$C28*Summary!DP$28/Summary!$E$26,"")</f>
        <v/>
      </c>
      <c r="DO28" s="144" t="str">
        <f>IFERROR(+$C28*Summary!DQ$28/Summary!$E$26,"")</f>
        <v/>
      </c>
      <c r="DP28" s="144" t="str">
        <f>IFERROR(+$C28*Summary!DR$28/Summary!$E$26,"")</f>
        <v/>
      </c>
      <c r="DQ28" s="144" t="str">
        <f>IFERROR(+$C28*Summary!DS$28/Summary!$E$26,"")</f>
        <v/>
      </c>
      <c r="DR28" s="144" t="str">
        <f>IFERROR(+$C28*Summary!DT$28/Summary!$E$26,"")</f>
        <v/>
      </c>
      <c r="DS28" s="144" t="str">
        <f>IFERROR(+$C28*Summary!DU$28/Summary!$E$26,"")</f>
        <v/>
      </c>
      <c r="DT28" s="144" t="str">
        <f>IFERROR(+$C28*Summary!DV$28/Summary!$E$26,"")</f>
        <v/>
      </c>
      <c r="DU28" s="144" t="str">
        <f>IFERROR(+$C28*Summary!DW$28/Summary!$E$26,"")</f>
        <v/>
      </c>
      <c r="DV28" s="144" t="str">
        <f>IFERROR(+$C28*Summary!DX$28/Summary!$E$26,"")</f>
        <v/>
      </c>
      <c r="DW28" s="144" t="str">
        <f>IFERROR(+$C28*Summary!DY$28/Summary!$E$26,"")</f>
        <v/>
      </c>
      <c r="DX28" s="144" t="str">
        <f>IFERROR(+$C28*Summary!DZ$28/Summary!$E$26,"")</f>
        <v/>
      </c>
      <c r="DY28" s="144" t="str">
        <f>IFERROR(+$C28*Summary!EA$28/Summary!$E$26,"")</f>
        <v/>
      </c>
      <c r="DZ28" s="144" t="str">
        <f>IFERROR(+$C28*Summary!EB$28/Summary!$E$26,"")</f>
        <v/>
      </c>
      <c r="EA28" s="144" t="str">
        <f>IFERROR(+$C28*Summary!EC$28/Summary!$E$26,"")</f>
        <v/>
      </c>
      <c r="EB28" s="144" t="str">
        <f>IFERROR(+$C28*Summary!ED$28/Summary!$E$26,"")</f>
        <v/>
      </c>
      <c r="EC28" s="144" t="str">
        <f>IFERROR(+$C28*Summary!EE$28/Summary!$E$26,"")</f>
        <v/>
      </c>
      <c r="ED28" s="144" t="str">
        <f>IFERROR(+$C28*Summary!EF$28/Summary!$E$26,"")</f>
        <v/>
      </c>
      <c r="EE28" s="144" t="str">
        <f>IFERROR(+$C28*Summary!EG$28/Summary!$E$26,"")</f>
        <v/>
      </c>
      <c r="EF28" s="144" t="str">
        <f>IFERROR(+$C28*Summary!EH$28/Summary!$E$26,"")</f>
        <v/>
      </c>
      <c r="EG28" s="144" t="str">
        <f>IFERROR(+$C28*Summary!EI$28/Summary!$E$26,"")</f>
        <v/>
      </c>
      <c r="EH28" s="144" t="str">
        <f>IFERROR(+$C28*Summary!EJ$28/Summary!$E$26,"")</f>
        <v/>
      </c>
      <c r="EI28" s="144" t="str">
        <f>IFERROR(+$C28*Summary!EK$28/Summary!$E$26,"")</f>
        <v/>
      </c>
      <c r="EJ28" s="144" t="str">
        <f>IFERROR(+$C28*Summary!EL$28/Summary!$E$26,"")</f>
        <v/>
      </c>
      <c r="EK28" s="144" t="str">
        <f>IFERROR(+$C28*Summary!EM$28/Summary!$E$26,"")</f>
        <v/>
      </c>
      <c r="EL28" s="144" t="str">
        <f>IFERROR(+$C28*Summary!EN$28/Summary!$E$26,"")</f>
        <v/>
      </c>
      <c r="EM28" s="144" t="str">
        <f>IFERROR(+$C28*Summary!EO$28/Summary!$E$26,"")</f>
        <v/>
      </c>
      <c r="EN28" s="25"/>
    </row>
    <row r="29" spans="1:144 16384:16384">
      <c r="A29" s="151" t="str">
        <f>IF('Input- Historical &amp; Rate Info'!$J$7=0,"",'Input- Historical &amp; Rate Info'!$J$7)</f>
        <v/>
      </c>
      <c r="B29" s="338" t="str">
        <f>IF('Input- Historical &amp; Rate Info'!$J$7=0,"",B28)</f>
        <v/>
      </c>
      <c r="C29" s="340">
        <f>SUMIF('Input - Overhead'!$C$13:$C$66,Subsidy!$A29,'Input - Overhead'!$G$13:$G$66)</f>
        <v>0</v>
      </c>
      <c r="D29" s="144" t="str">
        <f>IFERROR(+$C29*Summary!F$28/Summary!$E$26,"")</f>
        <v/>
      </c>
      <c r="E29" s="144" t="str">
        <f>IFERROR(+$C29*Summary!G$28/Summary!$E$26,"")</f>
        <v/>
      </c>
      <c r="F29" s="144" t="str">
        <f>IFERROR(+$C29*Summary!H$28/Summary!$E$26,"")</f>
        <v/>
      </c>
      <c r="G29" s="144" t="str">
        <f>IFERROR(+$C29*Summary!I$28/Summary!$E$26,"")</f>
        <v/>
      </c>
      <c r="H29" s="144" t="str">
        <f>IFERROR(+$C29*Summary!J$28/Summary!$E$26,"")</f>
        <v/>
      </c>
      <c r="I29" s="144" t="str">
        <f>IFERROR(+$C29*Summary!K$28/Summary!$E$26,"")</f>
        <v/>
      </c>
      <c r="J29" s="144" t="str">
        <f>IFERROR(+$C29*Summary!L$28/Summary!$E$26,"")</f>
        <v/>
      </c>
      <c r="K29" s="144" t="str">
        <f>IFERROR(+$C29*Summary!M$28/Summary!$E$26,"")</f>
        <v/>
      </c>
      <c r="L29" s="144" t="str">
        <f>IFERROR(+$C29*Summary!N$28/Summary!$E$26,"")</f>
        <v/>
      </c>
      <c r="M29" s="144" t="str">
        <f>IFERROR(+$C29*Summary!O$28/Summary!$E$26,"")</f>
        <v/>
      </c>
      <c r="N29" s="144" t="str">
        <f>IFERROR(+$C29*Summary!P$28/Summary!$E$26,"")</f>
        <v/>
      </c>
      <c r="O29" s="144" t="str">
        <f>IFERROR(+$C29*Summary!Q$28/Summary!$E$26,"")</f>
        <v/>
      </c>
      <c r="P29" s="144" t="str">
        <f>IFERROR(+$C29*Summary!R$28/Summary!$E$26,"")</f>
        <v/>
      </c>
      <c r="Q29" s="144" t="str">
        <f>IFERROR(+$C29*Summary!S$28/Summary!$E$26,"")</f>
        <v/>
      </c>
      <c r="R29" s="144" t="str">
        <f>IFERROR(+$C29*Summary!T$28/Summary!$E$26,"")</f>
        <v/>
      </c>
      <c r="S29" s="144" t="str">
        <f>IFERROR(+$C29*Summary!U$28/Summary!$E$26,"")</f>
        <v/>
      </c>
      <c r="T29" s="144" t="str">
        <f>IFERROR(+$C29*Summary!V$28/Summary!$E$26,"")</f>
        <v/>
      </c>
      <c r="U29" s="144" t="str">
        <f>IFERROR(+$C29*Summary!W$28/Summary!$E$26,"")</f>
        <v/>
      </c>
      <c r="V29" s="144" t="str">
        <f>IFERROR(+$C29*Summary!X$28/Summary!$E$26,"")</f>
        <v/>
      </c>
      <c r="W29" s="144" t="str">
        <f>IFERROR(+$C29*Summary!Y$28/Summary!$E$26,"")</f>
        <v/>
      </c>
      <c r="X29" s="144" t="str">
        <f>IFERROR(+$C29*Summary!Z$28/Summary!$E$26,"")</f>
        <v/>
      </c>
      <c r="Y29" s="144" t="str">
        <f>IFERROR(+$C29*Summary!AA$28/Summary!$E$26,"")</f>
        <v/>
      </c>
      <c r="Z29" s="144" t="str">
        <f>IFERROR(+$C29*Summary!AB$28/Summary!$E$26,"")</f>
        <v/>
      </c>
      <c r="AA29" s="144" t="str">
        <f>IFERROR(+$C29*Summary!AC$28/Summary!$E$26,"")</f>
        <v/>
      </c>
      <c r="AB29" s="144" t="str">
        <f>IFERROR(+$C29*Summary!AD$28/Summary!$E$26,"")</f>
        <v/>
      </c>
      <c r="AC29" s="144" t="str">
        <f>IFERROR(+$C29*Summary!AE$28/Summary!$E$26,"")</f>
        <v/>
      </c>
      <c r="AD29" s="144" t="str">
        <f>IFERROR(+$C29*Summary!AF$28/Summary!$E$26,"")</f>
        <v/>
      </c>
      <c r="AE29" s="144" t="str">
        <f>IFERROR(+$C29*Summary!AG$28/Summary!$E$26,"")</f>
        <v/>
      </c>
      <c r="AF29" s="144" t="str">
        <f>IFERROR(+$C29*Summary!AH$28/Summary!$E$26,"")</f>
        <v/>
      </c>
      <c r="AG29" s="144" t="str">
        <f>IFERROR(+$C29*Summary!AI$28/Summary!$E$26,"")</f>
        <v/>
      </c>
      <c r="AH29" s="144" t="str">
        <f>IFERROR(+$C29*Summary!AJ$28/Summary!$E$26,"")</f>
        <v/>
      </c>
      <c r="AI29" s="144" t="str">
        <f>IFERROR(+$C29*Summary!AK$28/Summary!$E$26,"")</f>
        <v/>
      </c>
      <c r="AJ29" s="144" t="str">
        <f>IFERROR(+$C29*Summary!AL$28/Summary!$E$26,"")</f>
        <v/>
      </c>
      <c r="AK29" s="144" t="str">
        <f>IFERROR(+$C29*Summary!AM$28/Summary!$E$26,"")</f>
        <v/>
      </c>
      <c r="AL29" s="144" t="str">
        <f>IFERROR(+$C29*Summary!AN$28/Summary!$E$26,"")</f>
        <v/>
      </c>
      <c r="AM29" s="144" t="str">
        <f>IFERROR(+$C29*Summary!AO$28/Summary!$E$26,"")</f>
        <v/>
      </c>
      <c r="AN29" s="144" t="str">
        <f>IFERROR(+$C29*Summary!AP$28/Summary!$E$26,"")</f>
        <v/>
      </c>
      <c r="AO29" s="144" t="str">
        <f>IFERROR(+$C29*Summary!AQ$28/Summary!$E$26,"")</f>
        <v/>
      </c>
      <c r="AP29" s="144" t="str">
        <f>IFERROR(+$C29*Summary!AR$28/Summary!$E$26,"")</f>
        <v/>
      </c>
      <c r="AQ29" s="144" t="str">
        <f>IFERROR(+$C29*Summary!AS$28/Summary!$E$26,"")</f>
        <v/>
      </c>
      <c r="AR29" s="144" t="str">
        <f>IFERROR(+$C29*Summary!AT$28/Summary!$E$26,"")</f>
        <v/>
      </c>
      <c r="AS29" s="144" t="str">
        <f>IFERROR(+$C29*Summary!AU$28/Summary!$E$26,"")</f>
        <v/>
      </c>
      <c r="AT29" s="144" t="str">
        <f>IFERROR(+$C29*Summary!AV$28/Summary!$E$26,"")</f>
        <v/>
      </c>
      <c r="AU29" s="144" t="str">
        <f>IFERROR(+$C29*Summary!AW$28/Summary!$E$26,"")</f>
        <v/>
      </c>
      <c r="AV29" s="144" t="str">
        <f>IFERROR(+$C29*Summary!AX$28/Summary!$E$26,"")</f>
        <v/>
      </c>
      <c r="AW29" s="144" t="str">
        <f>IFERROR(+$C29*Summary!AY$28/Summary!$E$26,"")</f>
        <v/>
      </c>
      <c r="AX29" s="144" t="str">
        <f>IFERROR(+$C29*Summary!AZ$28/Summary!$E$26,"")</f>
        <v/>
      </c>
      <c r="AY29" s="144" t="str">
        <f>IFERROR(+$C29*Summary!BA$28/Summary!$E$26,"")</f>
        <v/>
      </c>
      <c r="AZ29" s="144" t="str">
        <f>IFERROR(+$C29*Summary!BB$28/Summary!$E$26,"")</f>
        <v/>
      </c>
      <c r="BA29" s="144" t="str">
        <f>IFERROR(+$C29*Summary!BC$28/Summary!$E$26,"")</f>
        <v/>
      </c>
      <c r="BB29" s="144" t="str">
        <f>IFERROR(+$C29*Summary!BD$28/Summary!$E$26,"")</f>
        <v/>
      </c>
      <c r="BC29" s="144" t="str">
        <f>IFERROR(+$C29*Summary!BE$28/Summary!$E$26,"")</f>
        <v/>
      </c>
      <c r="BD29" s="144" t="str">
        <f>IFERROR(+$C29*Summary!BF$28/Summary!$E$26,"")</f>
        <v/>
      </c>
      <c r="BE29" s="144" t="str">
        <f>IFERROR(+$C29*Summary!BG$28/Summary!$E$26,"")</f>
        <v/>
      </c>
      <c r="BF29" s="144" t="str">
        <f>IFERROR(+$C29*Summary!BH$28/Summary!$E$26,"")</f>
        <v/>
      </c>
      <c r="BG29" s="144" t="str">
        <f>IFERROR(+$C29*Summary!BI$28/Summary!$E$26,"")</f>
        <v/>
      </c>
      <c r="BH29" s="144" t="str">
        <f>IFERROR(+$C29*Summary!BJ$28/Summary!$E$26,"")</f>
        <v/>
      </c>
      <c r="BI29" s="144" t="str">
        <f>IFERROR(+$C29*Summary!BK$28/Summary!$E$26,"")</f>
        <v/>
      </c>
      <c r="BJ29" s="144" t="str">
        <f>IFERROR(+$C29*Summary!BL$28/Summary!$E$26,"")</f>
        <v/>
      </c>
      <c r="BK29" s="144" t="str">
        <f>IFERROR(+$C29*Summary!BM$28/Summary!$E$26,"")</f>
        <v/>
      </c>
      <c r="BL29" s="144" t="str">
        <f>IFERROR(+$C29*Summary!BN$28/Summary!$E$26,"")</f>
        <v/>
      </c>
      <c r="BM29" s="144" t="str">
        <f>IFERROR(+$C29*Summary!BO$28/Summary!$E$26,"")</f>
        <v/>
      </c>
      <c r="BN29" s="144" t="str">
        <f>IFERROR(+$C29*Summary!BP$28/Summary!$E$26,"")</f>
        <v/>
      </c>
      <c r="BO29" s="144" t="str">
        <f>IFERROR(+$C29*Summary!BQ$28/Summary!$E$26,"")</f>
        <v/>
      </c>
      <c r="BP29" s="144" t="str">
        <f>IFERROR(+$C29*Summary!BR$28/Summary!$E$26,"")</f>
        <v/>
      </c>
      <c r="BQ29" s="144" t="str">
        <f>IFERROR(+$C29*Summary!BS$28/Summary!$E$26,"")</f>
        <v/>
      </c>
      <c r="BR29" s="144" t="str">
        <f>IFERROR(+$C29*Summary!BT$28/Summary!$E$26,"")</f>
        <v/>
      </c>
      <c r="BS29" s="144" t="str">
        <f>IFERROR(+$C29*Summary!BU$28/Summary!$E$26,"")</f>
        <v/>
      </c>
      <c r="BT29" s="144" t="str">
        <f>IFERROR(+$C29*Summary!BV$28/Summary!$E$26,"")</f>
        <v/>
      </c>
      <c r="BU29" s="144" t="str">
        <f>IFERROR(+$C29*Summary!BW$28/Summary!$E$26,"")</f>
        <v/>
      </c>
      <c r="BV29" s="144" t="str">
        <f>IFERROR(+$C29*Summary!BX$28/Summary!$E$26,"")</f>
        <v/>
      </c>
      <c r="BW29" s="144" t="str">
        <f>IFERROR(+$C29*Summary!BY$28/Summary!$E$26,"")</f>
        <v/>
      </c>
      <c r="BX29" s="144" t="str">
        <f>IFERROR(+$C29*Summary!BZ$28/Summary!$E$26,"")</f>
        <v/>
      </c>
      <c r="BY29" s="144" t="str">
        <f>IFERROR(+$C29*Summary!CA$28/Summary!$E$26,"")</f>
        <v/>
      </c>
      <c r="BZ29" s="144" t="str">
        <f>IFERROR(+$C29*Summary!CB$28/Summary!$E$26,"")</f>
        <v/>
      </c>
      <c r="CA29" s="144" t="str">
        <f>IFERROR(+$C29*Summary!CC$28/Summary!$E$26,"")</f>
        <v/>
      </c>
      <c r="CB29" s="144" t="str">
        <f>IFERROR(+$C29*Summary!CD$28/Summary!$E$26,"")</f>
        <v/>
      </c>
      <c r="CC29" s="144" t="str">
        <f>IFERROR(+$C29*Summary!CE$28/Summary!$E$26,"")</f>
        <v/>
      </c>
      <c r="CD29" s="144" t="str">
        <f>IFERROR(+$C29*Summary!CF$28/Summary!$E$26,"")</f>
        <v/>
      </c>
      <c r="CE29" s="144" t="str">
        <f>IFERROR(+$C29*Summary!CG$28/Summary!$E$26,"")</f>
        <v/>
      </c>
      <c r="CF29" s="144" t="str">
        <f>IFERROR(+$C29*Summary!CH$28/Summary!$E$26,"")</f>
        <v/>
      </c>
      <c r="CG29" s="144" t="str">
        <f>IFERROR(+$C29*Summary!CI$28/Summary!$E$26,"")</f>
        <v/>
      </c>
      <c r="CH29" s="144" t="str">
        <f>IFERROR(+$C29*Summary!CJ$28/Summary!$E$26,"")</f>
        <v/>
      </c>
      <c r="CI29" s="144" t="str">
        <f>IFERROR(+$C29*Summary!CK$28/Summary!$E$26,"")</f>
        <v/>
      </c>
      <c r="CJ29" s="144" t="str">
        <f>IFERROR(+$C29*Summary!CL$28/Summary!$E$26,"")</f>
        <v/>
      </c>
      <c r="CK29" s="144" t="str">
        <f>IFERROR(+$C29*Summary!CM$28/Summary!$E$26,"")</f>
        <v/>
      </c>
      <c r="CL29" s="144" t="str">
        <f>IFERROR(+$C29*Summary!CN$28/Summary!$E$26,"")</f>
        <v/>
      </c>
      <c r="CM29" s="144" t="str">
        <f>IFERROR(+$C29*Summary!CO$28/Summary!$E$26,"")</f>
        <v/>
      </c>
      <c r="CN29" s="144" t="str">
        <f>IFERROR(+$C29*Summary!CP$28/Summary!$E$26,"")</f>
        <v/>
      </c>
      <c r="CO29" s="144" t="str">
        <f>IFERROR(+$C29*Summary!CQ$28/Summary!$E$26,"")</f>
        <v/>
      </c>
      <c r="CP29" s="144" t="str">
        <f>IFERROR(+$C29*Summary!CR$28/Summary!$E$26,"")</f>
        <v/>
      </c>
      <c r="CQ29" s="144" t="str">
        <f>IFERROR(+$C29*Summary!CS$28/Summary!$E$26,"")</f>
        <v/>
      </c>
      <c r="CR29" s="144" t="str">
        <f>IFERROR(+$C29*Summary!CT$28/Summary!$E$26,"")</f>
        <v/>
      </c>
      <c r="CS29" s="144" t="str">
        <f>IFERROR(+$C29*Summary!CU$28/Summary!$E$26,"")</f>
        <v/>
      </c>
      <c r="CT29" s="144" t="str">
        <f>IFERROR(+$C29*Summary!CV$28/Summary!$E$26,"")</f>
        <v/>
      </c>
      <c r="CU29" s="144" t="str">
        <f>IFERROR(+$C29*Summary!CW$28/Summary!$E$26,"")</f>
        <v/>
      </c>
      <c r="CV29" s="144" t="str">
        <f>IFERROR(+$C29*Summary!CX$28/Summary!$E$26,"")</f>
        <v/>
      </c>
      <c r="CW29" s="144" t="str">
        <f>IFERROR(+$C29*Summary!CY$28/Summary!$E$26,"")</f>
        <v/>
      </c>
      <c r="CX29" s="144" t="str">
        <f>IFERROR(+$C29*Summary!CZ$28/Summary!$E$26,"")</f>
        <v/>
      </c>
      <c r="CY29" s="144" t="str">
        <f>IFERROR(+$C29*Summary!DA$28/Summary!$E$26,"")</f>
        <v/>
      </c>
      <c r="CZ29" s="144" t="str">
        <f>IFERROR(+$C29*Summary!DB$28/Summary!$E$26,"")</f>
        <v/>
      </c>
      <c r="DA29" s="144" t="str">
        <f>IFERROR(+$C29*Summary!DC$28/Summary!$E$26,"")</f>
        <v/>
      </c>
      <c r="DB29" s="144" t="str">
        <f>IFERROR(+$C29*Summary!DD$28/Summary!$E$26,"")</f>
        <v/>
      </c>
      <c r="DC29" s="144" t="str">
        <f>IFERROR(+$C29*Summary!DE$28/Summary!$E$26,"")</f>
        <v/>
      </c>
      <c r="DD29" s="144" t="str">
        <f>IFERROR(+$C29*Summary!DF$28/Summary!$E$26,"")</f>
        <v/>
      </c>
      <c r="DE29" s="144" t="str">
        <f>IFERROR(+$C29*Summary!DG$28/Summary!$E$26,"")</f>
        <v/>
      </c>
      <c r="DF29" s="144" t="str">
        <f>IFERROR(+$C29*Summary!DH$28/Summary!$E$26,"")</f>
        <v/>
      </c>
      <c r="DG29" s="144" t="str">
        <f>IFERROR(+$C29*Summary!DI$28/Summary!$E$26,"")</f>
        <v/>
      </c>
      <c r="DH29" s="144" t="str">
        <f>IFERROR(+$C29*Summary!DJ$28/Summary!$E$26,"")</f>
        <v/>
      </c>
      <c r="DI29" s="144" t="str">
        <f>IFERROR(+$C29*Summary!DK$28/Summary!$E$26,"")</f>
        <v/>
      </c>
      <c r="DJ29" s="144" t="str">
        <f>IFERROR(+$C29*Summary!DL$28/Summary!$E$26,"")</f>
        <v/>
      </c>
      <c r="DK29" s="144" t="str">
        <f>IFERROR(+$C29*Summary!DM$28/Summary!$E$26,"")</f>
        <v/>
      </c>
      <c r="DL29" s="144" t="str">
        <f>IFERROR(+$C29*Summary!DN$28/Summary!$E$26,"")</f>
        <v/>
      </c>
      <c r="DM29" s="144" t="str">
        <f>IFERROR(+$C29*Summary!DO$28/Summary!$E$26,"")</f>
        <v/>
      </c>
      <c r="DN29" s="144" t="str">
        <f>IFERROR(+$C29*Summary!DP$28/Summary!$E$26,"")</f>
        <v/>
      </c>
      <c r="DO29" s="144" t="str">
        <f>IFERROR(+$C29*Summary!DQ$28/Summary!$E$26,"")</f>
        <v/>
      </c>
      <c r="DP29" s="144" t="str">
        <f>IFERROR(+$C29*Summary!DR$28/Summary!$E$26,"")</f>
        <v/>
      </c>
      <c r="DQ29" s="144" t="str">
        <f>IFERROR(+$C29*Summary!DS$28/Summary!$E$26,"")</f>
        <v/>
      </c>
      <c r="DR29" s="144" t="str">
        <f>IFERROR(+$C29*Summary!DT$28/Summary!$E$26,"")</f>
        <v/>
      </c>
      <c r="DS29" s="144" t="str">
        <f>IFERROR(+$C29*Summary!DU$28/Summary!$E$26,"")</f>
        <v/>
      </c>
      <c r="DT29" s="144" t="str">
        <f>IFERROR(+$C29*Summary!DV$28/Summary!$E$26,"")</f>
        <v/>
      </c>
      <c r="DU29" s="144" t="str">
        <f>IFERROR(+$C29*Summary!DW$28/Summary!$E$26,"")</f>
        <v/>
      </c>
      <c r="DV29" s="144" t="str">
        <f>IFERROR(+$C29*Summary!DX$28/Summary!$E$26,"")</f>
        <v/>
      </c>
      <c r="DW29" s="144" t="str">
        <f>IFERROR(+$C29*Summary!DY$28/Summary!$E$26,"")</f>
        <v/>
      </c>
      <c r="DX29" s="144" t="str">
        <f>IFERROR(+$C29*Summary!DZ$28/Summary!$E$26,"")</f>
        <v/>
      </c>
      <c r="DY29" s="144" t="str">
        <f>IFERROR(+$C29*Summary!EA$28/Summary!$E$26,"")</f>
        <v/>
      </c>
      <c r="DZ29" s="144" t="str">
        <f>IFERROR(+$C29*Summary!EB$28/Summary!$E$26,"")</f>
        <v/>
      </c>
      <c r="EA29" s="144" t="str">
        <f>IFERROR(+$C29*Summary!EC$28/Summary!$E$26,"")</f>
        <v/>
      </c>
      <c r="EB29" s="144" t="str">
        <f>IFERROR(+$C29*Summary!ED$28/Summary!$E$26,"")</f>
        <v/>
      </c>
      <c r="EC29" s="144" t="str">
        <f>IFERROR(+$C29*Summary!EE$28/Summary!$E$26,"")</f>
        <v/>
      </c>
      <c r="ED29" s="144" t="str">
        <f>IFERROR(+$C29*Summary!EF$28/Summary!$E$26,"")</f>
        <v/>
      </c>
      <c r="EE29" s="144" t="str">
        <f>IFERROR(+$C29*Summary!EG$28/Summary!$E$26,"")</f>
        <v/>
      </c>
      <c r="EF29" s="144" t="str">
        <f>IFERROR(+$C29*Summary!EH$28/Summary!$E$26,"")</f>
        <v/>
      </c>
      <c r="EG29" s="144" t="str">
        <f>IFERROR(+$C29*Summary!EI$28/Summary!$E$26,"")</f>
        <v/>
      </c>
      <c r="EH29" s="144" t="str">
        <f>IFERROR(+$C29*Summary!EJ$28/Summary!$E$26,"")</f>
        <v/>
      </c>
      <c r="EI29" s="144" t="str">
        <f>IFERROR(+$C29*Summary!EK$28/Summary!$E$26,"")</f>
        <v/>
      </c>
      <c r="EJ29" s="144" t="str">
        <f>IFERROR(+$C29*Summary!EL$28/Summary!$E$26,"")</f>
        <v/>
      </c>
      <c r="EK29" s="144" t="str">
        <f>IFERROR(+$C29*Summary!EM$28/Summary!$E$26,"")</f>
        <v/>
      </c>
      <c r="EL29" s="144" t="str">
        <f>IFERROR(+$C29*Summary!EN$28/Summary!$E$26,"")</f>
        <v/>
      </c>
      <c r="EM29" s="144" t="str">
        <f>IFERROR(+$C29*Summary!EO$28/Summary!$E$26,"")</f>
        <v/>
      </c>
      <c r="EN29" s="25"/>
    </row>
    <row r="30" spans="1:144 16384:16384">
      <c r="A30" s="151" t="str">
        <f>IF('Input- Historical &amp; Rate Info'!$K$7=0,"",'Input- Historical &amp; Rate Info'!$K$7)</f>
        <v/>
      </c>
      <c r="B30" s="338" t="str">
        <f>IF('Input- Historical &amp; Rate Info'!K7=0,"",B28)</f>
        <v/>
      </c>
      <c r="C30" s="340">
        <f>SUMIF('Input - Overhead'!$C$13:$C$66,Subsidy!$A30,'Input - Overhead'!$G$13:$G$66)</f>
        <v>0</v>
      </c>
      <c r="D30" s="144" t="str">
        <f>IFERROR(+$C30*Summary!F$28/Summary!$E$26,"")</f>
        <v/>
      </c>
      <c r="E30" s="144" t="str">
        <f>IFERROR(+$C30*Summary!G$28/Summary!$E$26,"")</f>
        <v/>
      </c>
      <c r="F30" s="144" t="str">
        <f>IFERROR(+$C30*Summary!H$28/Summary!$E$26,"")</f>
        <v/>
      </c>
      <c r="G30" s="144" t="str">
        <f>IFERROR(+$C30*Summary!I$28/Summary!$E$26,"")</f>
        <v/>
      </c>
      <c r="H30" s="144" t="str">
        <f>IFERROR(+$C30*Summary!J$28/Summary!$E$26,"")</f>
        <v/>
      </c>
      <c r="I30" s="144" t="str">
        <f>IFERROR(+$C30*Summary!K$28/Summary!$E$26,"")</f>
        <v/>
      </c>
      <c r="J30" s="144" t="str">
        <f>IFERROR(+$C30*Summary!L$28/Summary!$E$26,"")</f>
        <v/>
      </c>
      <c r="K30" s="144" t="str">
        <f>IFERROR(+$C30*Summary!M$28/Summary!$E$26,"")</f>
        <v/>
      </c>
      <c r="L30" s="144" t="str">
        <f>IFERROR(+$C30*Summary!N$28/Summary!$E$26,"")</f>
        <v/>
      </c>
      <c r="M30" s="144" t="str">
        <f>IFERROR(+$C30*Summary!O$28/Summary!$E$26,"")</f>
        <v/>
      </c>
      <c r="N30" s="144" t="str">
        <f>IFERROR(+$C30*Summary!P$28/Summary!$E$26,"")</f>
        <v/>
      </c>
      <c r="O30" s="144" t="str">
        <f>IFERROR(+$C30*Summary!Q$28/Summary!$E$26,"")</f>
        <v/>
      </c>
      <c r="P30" s="144" t="str">
        <f>IFERROR(+$C30*Summary!R$28/Summary!$E$26,"")</f>
        <v/>
      </c>
      <c r="Q30" s="144" t="str">
        <f>IFERROR(+$C30*Summary!S$28/Summary!$E$26,"")</f>
        <v/>
      </c>
      <c r="R30" s="144" t="str">
        <f>IFERROR(+$C30*Summary!T$28/Summary!$E$26,"")</f>
        <v/>
      </c>
      <c r="S30" s="144" t="str">
        <f>IFERROR(+$C30*Summary!U$28/Summary!$E$26,"")</f>
        <v/>
      </c>
      <c r="T30" s="144" t="str">
        <f>IFERROR(+$C30*Summary!V$28/Summary!$E$26,"")</f>
        <v/>
      </c>
      <c r="U30" s="144" t="str">
        <f>IFERROR(+$C30*Summary!W$28/Summary!$E$26,"")</f>
        <v/>
      </c>
      <c r="V30" s="144" t="str">
        <f>IFERROR(+$C30*Summary!X$28/Summary!$E$26,"")</f>
        <v/>
      </c>
      <c r="W30" s="144" t="str">
        <f>IFERROR(+$C30*Summary!Y$28/Summary!$E$26,"")</f>
        <v/>
      </c>
      <c r="X30" s="144" t="str">
        <f>IFERROR(+$C30*Summary!Z$28/Summary!$E$26,"")</f>
        <v/>
      </c>
      <c r="Y30" s="144" t="str">
        <f>IFERROR(+$C30*Summary!AA$28/Summary!$E$26,"")</f>
        <v/>
      </c>
      <c r="Z30" s="144" t="str">
        <f>IFERROR(+$C30*Summary!AB$28/Summary!$E$26,"")</f>
        <v/>
      </c>
      <c r="AA30" s="144" t="str">
        <f>IFERROR(+$C30*Summary!AC$28/Summary!$E$26,"")</f>
        <v/>
      </c>
      <c r="AB30" s="144" t="str">
        <f>IFERROR(+$C30*Summary!AD$28/Summary!$E$26,"")</f>
        <v/>
      </c>
      <c r="AC30" s="144" t="str">
        <f>IFERROR(+$C30*Summary!AE$28/Summary!$E$26,"")</f>
        <v/>
      </c>
      <c r="AD30" s="144" t="str">
        <f>IFERROR(+$C30*Summary!AF$28/Summary!$E$26,"")</f>
        <v/>
      </c>
      <c r="AE30" s="144" t="str">
        <f>IFERROR(+$C30*Summary!AG$28/Summary!$E$26,"")</f>
        <v/>
      </c>
      <c r="AF30" s="144" t="str">
        <f>IFERROR(+$C30*Summary!AH$28/Summary!$E$26,"")</f>
        <v/>
      </c>
      <c r="AG30" s="144" t="str">
        <f>IFERROR(+$C30*Summary!AI$28/Summary!$E$26,"")</f>
        <v/>
      </c>
      <c r="AH30" s="144" t="str">
        <f>IFERROR(+$C30*Summary!AJ$28/Summary!$E$26,"")</f>
        <v/>
      </c>
      <c r="AI30" s="144" t="str">
        <f>IFERROR(+$C30*Summary!AK$28/Summary!$E$26,"")</f>
        <v/>
      </c>
      <c r="AJ30" s="144" t="str">
        <f>IFERROR(+$C30*Summary!AL$28/Summary!$E$26,"")</f>
        <v/>
      </c>
      <c r="AK30" s="144" t="str">
        <f>IFERROR(+$C30*Summary!AM$28/Summary!$E$26,"")</f>
        <v/>
      </c>
      <c r="AL30" s="144" t="str">
        <f>IFERROR(+$C30*Summary!AN$28/Summary!$E$26,"")</f>
        <v/>
      </c>
      <c r="AM30" s="144" t="str">
        <f>IFERROR(+$C30*Summary!AO$28/Summary!$E$26,"")</f>
        <v/>
      </c>
      <c r="AN30" s="144" t="str">
        <f>IFERROR(+$C30*Summary!AP$28/Summary!$E$26,"")</f>
        <v/>
      </c>
      <c r="AO30" s="144" t="str">
        <f>IFERROR(+$C30*Summary!AQ$28/Summary!$E$26,"")</f>
        <v/>
      </c>
      <c r="AP30" s="144" t="str">
        <f>IFERROR(+$C30*Summary!AR$28/Summary!$E$26,"")</f>
        <v/>
      </c>
      <c r="AQ30" s="144" t="str">
        <f>IFERROR(+$C30*Summary!AS$28/Summary!$E$26,"")</f>
        <v/>
      </c>
      <c r="AR30" s="144" t="str">
        <f>IFERROR(+$C30*Summary!AT$28/Summary!$E$26,"")</f>
        <v/>
      </c>
      <c r="AS30" s="144" t="str">
        <f>IFERROR(+$C30*Summary!AU$28/Summary!$E$26,"")</f>
        <v/>
      </c>
      <c r="AT30" s="144" t="str">
        <f>IFERROR(+$C30*Summary!AV$28/Summary!$E$26,"")</f>
        <v/>
      </c>
      <c r="AU30" s="144" t="str">
        <f>IFERROR(+$C30*Summary!AW$28/Summary!$E$26,"")</f>
        <v/>
      </c>
      <c r="AV30" s="144" t="str">
        <f>IFERROR(+$C30*Summary!AX$28/Summary!$E$26,"")</f>
        <v/>
      </c>
      <c r="AW30" s="144" t="str">
        <f>IFERROR(+$C30*Summary!AY$28/Summary!$E$26,"")</f>
        <v/>
      </c>
      <c r="AX30" s="144" t="str">
        <f>IFERROR(+$C30*Summary!AZ$28/Summary!$E$26,"")</f>
        <v/>
      </c>
      <c r="AY30" s="144" t="str">
        <f>IFERROR(+$C30*Summary!BA$28/Summary!$E$26,"")</f>
        <v/>
      </c>
      <c r="AZ30" s="144" t="str">
        <f>IFERROR(+$C30*Summary!BB$28/Summary!$E$26,"")</f>
        <v/>
      </c>
      <c r="BA30" s="144" t="str">
        <f>IFERROR(+$C30*Summary!BC$28/Summary!$E$26,"")</f>
        <v/>
      </c>
      <c r="BB30" s="144" t="str">
        <f>IFERROR(+$C30*Summary!BD$28/Summary!$E$26,"")</f>
        <v/>
      </c>
      <c r="BC30" s="144" t="str">
        <f>IFERROR(+$C30*Summary!BE$28/Summary!$E$26,"")</f>
        <v/>
      </c>
      <c r="BD30" s="144" t="str">
        <f>IFERROR(+$C30*Summary!BF$28/Summary!$E$26,"")</f>
        <v/>
      </c>
      <c r="BE30" s="144" t="str">
        <f>IFERROR(+$C30*Summary!BG$28/Summary!$E$26,"")</f>
        <v/>
      </c>
      <c r="BF30" s="144" t="str">
        <f>IFERROR(+$C30*Summary!BH$28/Summary!$E$26,"")</f>
        <v/>
      </c>
      <c r="BG30" s="144" t="str">
        <f>IFERROR(+$C30*Summary!BI$28/Summary!$E$26,"")</f>
        <v/>
      </c>
      <c r="BH30" s="144" t="str">
        <f>IFERROR(+$C30*Summary!BJ$28/Summary!$E$26,"")</f>
        <v/>
      </c>
      <c r="BI30" s="144" t="str">
        <f>IFERROR(+$C30*Summary!BK$28/Summary!$E$26,"")</f>
        <v/>
      </c>
      <c r="BJ30" s="144" t="str">
        <f>IFERROR(+$C30*Summary!BL$28/Summary!$E$26,"")</f>
        <v/>
      </c>
      <c r="BK30" s="144" t="str">
        <f>IFERROR(+$C30*Summary!BM$28/Summary!$E$26,"")</f>
        <v/>
      </c>
      <c r="BL30" s="144" t="str">
        <f>IFERROR(+$C30*Summary!BN$28/Summary!$E$26,"")</f>
        <v/>
      </c>
      <c r="BM30" s="144" t="str">
        <f>IFERROR(+$C30*Summary!BO$28/Summary!$E$26,"")</f>
        <v/>
      </c>
      <c r="BN30" s="144" t="str">
        <f>IFERROR(+$C30*Summary!BP$28/Summary!$E$26,"")</f>
        <v/>
      </c>
      <c r="BO30" s="144" t="str">
        <f>IFERROR(+$C30*Summary!BQ$28/Summary!$E$26,"")</f>
        <v/>
      </c>
      <c r="BP30" s="144" t="str">
        <f>IFERROR(+$C30*Summary!BR$28/Summary!$E$26,"")</f>
        <v/>
      </c>
      <c r="BQ30" s="144" t="str">
        <f>IFERROR(+$C30*Summary!BS$28/Summary!$E$26,"")</f>
        <v/>
      </c>
      <c r="BR30" s="144" t="str">
        <f>IFERROR(+$C30*Summary!BT$28/Summary!$E$26,"")</f>
        <v/>
      </c>
      <c r="BS30" s="144" t="str">
        <f>IFERROR(+$C30*Summary!BU$28/Summary!$E$26,"")</f>
        <v/>
      </c>
      <c r="BT30" s="144" t="str">
        <f>IFERROR(+$C30*Summary!BV$28/Summary!$E$26,"")</f>
        <v/>
      </c>
      <c r="BU30" s="144" t="str">
        <f>IFERROR(+$C30*Summary!BW$28/Summary!$E$26,"")</f>
        <v/>
      </c>
      <c r="BV30" s="144" t="str">
        <f>IFERROR(+$C30*Summary!BX$28/Summary!$E$26,"")</f>
        <v/>
      </c>
      <c r="BW30" s="144" t="str">
        <f>IFERROR(+$C30*Summary!BY$28/Summary!$E$26,"")</f>
        <v/>
      </c>
      <c r="BX30" s="144" t="str">
        <f>IFERROR(+$C30*Summary!BZ$28/Summary!$E$26,"")</f>
        <v/>
      </c>
      <c r="BY30" s="144" t="str">
        <f>IFERROR(+$C30*Summary!CA$28/Summary!$E$26,"")</f>
        <v/>
      </c>
      <c r="BZ30" s="144" t="str">
        <f>IFERROR(+$C30*Summary!CB$28/Summary!$E$26,"")</f>
        <v/>
      </c>
      <c r="CA30" s="144" t="str">
        <f>IFERROR(+$C30*Summary!CC$28/Summary!$E$26,"")</f>
        <v/>
      </c>
      <c r="CB30" s="144" t="str">
        <f>IFERROR(+$C30*Summary!CD$28/Summary!$E$26,"")</f>
        <v/>
      </c>
      <c r="CC30" s="144" t="str">
        <f>IFERROR(+$C30*Summary!CE$28/Summary!$E$26,"")</f>
        <v/>
      </c>
      <c r="CD30" s="144" t="str">
        <f>IFERROR(+$C30*Summary!CF$28/Summary!$E$26,"")</f>
        <v/>
      </c>
      <c r="CE30" s="144" t="str">
        <f>IFERROR(+$C30*Summary!CG$28/Summary!$E$26,"")</f>
        <v/>
      </c>
      <c r="CF30" s="144" t="str">
        <f>IFERROR(+$C30*Summary!CH$28/Summary!$E$26,"")</f>
        <v/>
      </c>
      <c r="CG30" s="144" t="str">
        <f>IFERROR(+$C30*Summary!CI$28/Summary!$E$26,"")</f>
        <v/>
      </c>
      <c r="CH30" s="144" t="str">
        <f>IFERROR(+$C30*Summary!CJ$28/Summary!$E$26,"")</f>
        <v/>
      </c>
      <c r="CI30" s="144" t="str">
        <f>IFERROR(+$C30*Summary!CK$28/Summary!$E$26,"")</f>
        <v/>
      </c>
      <c r="CJ30" s="144" t="str">
        <f>IFERROR(+$C30*Summary!CL$28/Summary!$E$26,"")</f>
        <v/>
      </c>
      <c r="CK30" s="144" t="str">
        <f>IFERROR(+$C30*Summary!CM$28/Summary!$E$26,"")</f>
        <v/>
      </c>
      <c r="CL30" s="144" t="str">
        <f>IFERROR(+$C30*Summary!CN$28/Summary!$E$26,"")</f>
        <v/>
      </c>
      <c r="CM30" s="144" t="str">
        <f>IFERROR(+$C30*Summary!CO$28/Summary!$E$26,"")</f>
        <v/>
      </c>
      <c r="CN30" s="144" t="str">
        <f>IFERROR(+$C30*Summary!CP$28/Summary!$E$26,"")</f>
        <v/>
      </c>
      <c r="CO30" s="144" t="str">
        <f>IFERROR(+$C30*Summary!CQ$28/Summary!$E$26,"")</f>
        <v/>
      </c>
      <c r="CP30" s="144" t="str">
        <f>IFERROR(+$C30*Summary!CR$28/Summary!$E$26,"")</f>
        <v/>
      </c>
      <c r="CQ30" s="144" t="str">
        <f>IFERROR(+$C30*Summary!CS$28/Summary!$E$26,"")</f>
        <v/>
      </c>
      <c r="CR30" s="144" t="str">
        <f>IFERROR(+$C30*Summary!CT$28/Summary!$E$26,"")</f>
        <v/>
      </c>
      <c r="CS30" s="144" t="str">
        <f>IFERROR(+$C30*Summary!CU$28/Summary!$E$26,"")</f>
        <v/>
      </c>
      <c r="CT30" s="144" t="str">
        <f>IFERROR(+$C30*Summary!CV$28/Summary!$E$26,"")</f>
        <v/>
      </c>
      <c r="CU30" s="144" t="str">
        <f>IFERROR(+$C30*Summary!CW$28/Summary!$E$26,"")</f>
        <v/>
      </c>
      <c r="CV30" s="144" t="str">
        <f>IFERROR(+$C30*Summary!CX$28/Summary!$E$26,"")</f>
        <v/>
      </c>
      <c r="CW30" s="144" t="str">
        <f>IFERROR(+$C30*Summary!CY$28/Summary!$E$26,"")</f>
        <v/>
      </c>
      <c r="CX30" s="144" t="str">
        <f>IFERROR(+$C30*Summary!CZ$28/Summary!$E$26,"")</f>
        <v/>
      </c>
      <c r="CY30" s="144" t="str">
        <f>IFERROR(+$C30*Summary!DA$28/Summary!$E$26,"")</f>
        <v/>
      </c>
      <c r="CZ30" s="144" t="str">
        <f>IFERROR(+$C30*Summary!DB$28/Summary!$E$26,"")</f>
        <v/>
      </c>
      <c r="DA30" s="144" t="str">
        <f>IFERROR(+$C30*Summary!DC$28/Summary!$E$26,"")</f>
        <v/>
      </c>
      <c r="DB30" s="144" t="str">
        <f>IFERROR(+$C30*Summary!DD$28/Summary!$E$26,"")</f>
        <v/>
      </c>
      <c r="DC30" s="144" t="str">
        <f>IFERROR(+$C30*Summary!DE$28/Summary!$E$26,"")</f>
        <v/>
      </c>
      <c r="DD30" s="144" t="str">
        <f>IFERROR(+$C30*Summary!DF$28/Summary!$E$26,"")</f>
        <v/>
      </c>
      <c r="DE30" s="144" t="str">
        <f>IFERROR(+$C30*Summary!DG$28/Summary!$E$26,"")</f>
        <v/>
      </c>
      <c r="DF30" s="144" t="str">
        <f>IFERROR(+$C30*Summary!DH$28/Summary!$E$26,"")</f>
        <v/>
      </c>
      <c r="DG30" s="144" t="str">
        <f>IFERROR(+$C30*Summary!DI$28/Summary!$E$26,"")</f>
        <v/>
      </c>
      <c r="DH30" s="144" t="str">
        <f>IFERROR(+$C30*Summary!DJ$28/Summary!$E$26,"")</f>
        <v/>
      </c>
      <c r="DI30" s="144" t="str">
        <f>IFERROR(+$C30*Summary!DK$28/Summary!$E$26,"")</f>
        <v/>
      </c>
      <c r="DJ30" s="144" t="str">
        <f>IFERROR(+$C30*Summary!DL$28/Summary!$E$26,"")</f>
        <v/>
      </c>
      <c r="DK30" s="144" t="str">
        <f>IFERROR(+$C30*Summary!DM$28/Summary!$E$26,"")</f>
        <v/>
      </c>
      <c r="DL30" s="144" t="str">
        <f>IFERROR(+$C30*Summary!DN$28/Summary!$E$26,"")</f>
        <v/>
      </c>
      <c r="DM30" s="144" t="str">
        <f>IFERROR(+$C30*Summary!DO$28/Summary!$E$26,"")</f>
        <v/>
      </c>
      <c r="DN30" s="144" t="str">
        <f>IFERROR(+$C30*Summary!DP$28/Summary!$E$26,"")</f>
        <v/>
      </c>
      <c r="DO30" s="144" t="str">
        <f>IFERROR(+$C30*Summary!DQ$28/Summary!$E$26,"")</f>
        <v/>
      </c>
      <c r="DP30" s="144" t="str">
        <f>IFERROR(+$C30*Summary!DR$28/Summary!$E$26,"")</f>
        <v/>
      </c>
      <c r="DQ30" s="144" t="str">
        <f>IFERROR(+$C30*Summary!DS$28/Summary!$E$26,"")</f>
        <v/>
      </c>
      <c r="DR30" s="144" t="str">
        <f>IFERROR(+$C30*Summary!DT$28/Summary!$E$26,"")</f>
        <v/>
      </c>
      <c r="DS30" s="144" t="str">
        <f>IFERROR(+$C30*Summary!DU$28/Summary!$E$26,"")</f>
        <v/>
      </c>
      <c r="DT30" s="144" t="str">
        <f>IFERROR(+$C30*Summary!DV$28/Summary!$E$26,"")</f>
        <v/>
      </c>
      <c r="DU30" s="144" t="str">
        <f>IFERROR(+$C30*Summary!DW$28/Summary!$E$26,"")</f>
        <v/>
      </c>
      <c r="DV30" s="144" t="str">
        <f>IFERROR(+$C30*Summary!DX$28/Summary!$E$26,"")</f>
        <v/>
      </c>
      <c r="DW30" s="144" t="str">
        <f>IFERROR(+$C30*Summary!DY$28/Summary!$E$26,"")</f>
        <v/>
      </c>
      <c r="DX30" s="144" t="str">
        <f>IFERROR(+$C30*Summary!DZ$28/Summary!$E$26,"")</f>
        <v/>
      </c>
      <c r="DY30" s="144" t="str">
        <f>IFERROR(+$C30*Summary!EA$28/Summary!$E$26,"")</f>
        <v/>
      </c>
      <c r="DZ30" s="144" t="str">
        <f>IFERROR(+$C30*Summary!EB$28/Summary!$E$26,"")</f>
        <v/>
      </c>
      <c r="EA30" s="144" t="str">
        <f>IFERROR(+$C30*Summary!EC$28/Summary!$E$26,"")</f>
        <v/>
      </c>
      <c r="EB30" s="144" t="str">
        <f>IFERROR(+$C30*Summary!ED$28/Summary!$E$26,"")</f>
        <v/>
      </c>
      <c r="EC30" s="144" t="str">
        <f>IFERROR(+$C30*Summary!EE$28/Summary!$E$26,"")</f>
        <v/>
      </c>
      <c r="ED30" s="144" t="str">
        <f>IFERROR(+$C30*Summary!EF$28/Summary!$E$26,"")</f>
        <v/>
      </c>
      <c r="EE30" s="144" t="str">
        <f>IFERROR(+$C30*Summary!EG$28/Summary!$E$26,"")</f>
        <v/>
      </c>
      <c r="EF30" s="144" t="str">
        <f>IFERROR(+$C30*Summary!EH$28/Summary!$E$26,"")</f>
        <v/>
      </c>
      <c r="EG30" s="144" t="str">
        <f>IFERROR(+$C30*Summary!EI$28/Summary!$E$26,"")</f>
        <v/>
      </c>
      <c r="EH30" s="144" t="str">
        <f>IFERROR(+$C30*Summary!EJ$28/Summary!$E$26,"")</f>
        <v/>
      </c>
      <c r="EI30" s="144" t="str">
        <f>IFERROR(+$C30*Summary!EK$28/Summary!$E$26,"")</f>
        <v/>
      </c>
      <c r="EJ30" s="144" t="str">
        <f>IFERROR(+$C30*Summary!EL$28/Summary!$E$26,"")</f>
        <v/>
      </c>
      <c r="EK30" s="144" t="str">
        <f>IFERROR(+$C30*Summary!EM$28/Summary!$E$26,"")</f>
        <v/>
      </c>
      <c r="EL30" s="144" t="str">
        <f>IFERROR(+$C30*Summary!EN$28/Summary!$E$26,"")</f>
        <v/>
      </c>
      <c r="EM30" s="144" t="str">
        <f>IFERROR(+$C30*Summary!EO$28/Summary!$E$26,"")</f>
        <v/>
      </c>
      <c r="EN30" s="25"/>
    </row>
    <row r="31" spans="1:144 16384:16384">
      <c r="A31" s="151" t="str">
        <f>IF('Input- Historical &amp; Rate Info'!$L$7=0,"",'Input- Historical &amp; Rate Info'!$L$7)</f>
        <v/>
      </c>
      <c r="B31" s="338" t="str">
        <f>IF('Input- Historical &amp; Rate Info'!$L$7=0,"",B28)</f>
        <v/>
      </c>
      <c r="C31" s="340">
        <f>SUMIF('Input - Overhead'!$C$13:$C$66,Subsidy!$A31,'Input - Overhead'!$G$13:$G$66)</f>
        <v>0</v>
      </c>
      <c r="D31" s="144" t="str">
        <f>IFERROR(+$C31*Summary!F$28/Summary!$E$26,"")</f>
        <v/>
      </c>
      <c r="E31" s="144" t="str">
        <f>IFERROR(+$C31*Summary!G$28/Summary!$E$26,"")</f>
        <v/>
      </c>
      <c r="F31" s="144" t="str">
        <f>IFERROR(+$C31*Summary!H$28/Summary!$E$26,"")</f>
        <v/>
      </c>
      <c r="G31" s="144" t="str">
        <f>IFERROR(+$C31*Summary!I$28/Summary!$E$26,"")</f>
        <v/>
      </c>
      <c r="H31" s="144" t="str">
        <f>IFERROR(+$C31*Summary!J$28/Summary!$E$26,"")</f>
        <v/>
      </c>
      <c r="I31" s="144" t="str">
        <f>IFERROR(+$C31*Summary!K$28/Summary!$E$26,"")</f>
        <v/>
      </c>
      <c r="J31" s="144" t="str">
        <f>IFERROR(+$C31*Summary!L$28/Summary!$E$26,"")</f>
        <v/>
      </c>
      <c r="K31" s="144" t="str">
        <f>IFERROR(+$C31*Summary!M$28/Summary!$E$26,"")</f>
        <v/>
      </c>
      <c r="L31" s="144" t="str">
        <f>IFERROR(+$C31*Summary!N$28/Summary!$E$26,"")</f>
        <v/>
      </c>
      <c r="M31" s="144" t="str">
        <f>IFERROR(+$C31*Summary!O$28/Summary!$E$26,"")</f>
        <v/>
      </c>
      <c r="N31" s="144" t="str">
        <f>IFERROR(+$C31*Summary!P$28/Summary!$E$26,"")</f>
        <v/>
      </c>
      <c r="O31" s="144" t="str">
        <f>IFERROR(+$C31*Summary!Q$28/Summary!$E$26,"")</f>
        <v/>
      </c>
      <c r="P31" s="144" t="str">
        <f>IFERROR(+$C31*Summary!R$28/Summary!$E$26,"")</f>
        <v/>
      </c>
      <c r="Q31" s="144" t="str">
        <f>IFERROR(+$C31*Summary!S$28/Summary!$E$26,"")</f>
        <v/>
      </c>
      <c r="R31" s="144" t="str">
        <f>IFERROR(+$C31*Summary!T$28/Summary!$E$26,"")</f>
        <v/>
      </c>
      <c r="S31" s="144" t="str">
        <f>IFERROR(+$C31*Summary!U$28/Summary!$E$26,"")</f>
        <v/>
      </c>
      <c r="T31" s="144" t="str">
        <f>IFERROR(+$C31*Summary!V$28/Summary!$E$26,"")</f>
        <v/>
      </c>
      <c r="U31" s="144" t="str">
        <f>IFERROR(+$C31*Summary!W$28/Summary!$E$26,"")</f>
        <v/>
      </c>
      <c r="V31" s="144" t="str">
        <f>IFERROR(+$C31*Summary!X$28/Summary!$E$26,"")</f>
        <v/>
      </c>
      <c r="W31" s="144" t="str">
        <f>IFERROR(+$C31*Summary!Y$28/Summary!$E$26,"")</f>
        <v/>
      </c>
      <c r="X31" s="144" t="str">
        <f>IFERROR(+$C31*Summary!Z$28/Summary!$E$26,"")</f>
        <v/>
      </c>
      <c r="Y31" s="144" t="str">
        <f>IFERROR(+$C31*Summary!AA$28/Summary!$E$26,"")</f>
        <v/>
      </c>
      <c r="Z31" s="144" t="str">
        <f>IFERROR(+$C31*Summary!AB$28/Summary!$E$26,"")</f>
        <v/>
      </c>
      <c r="AA31" s="144" t="str">
        <f>IFERROR(+$C31*Summary!AC$28/Summary!$E$26,"")</f>
        <v/>
      </c>
      <c r="AB31" s="144" t="str">
        <f>IFERROR(+$C31*Summary!AD$28/Summary!$E$26,"")</f>
        <v/>
      </c>
      <c r="AC31" s="144" t="str">
        <f>IFERROR(+$C31*Summary!AE$28/Summary!$E$26,"")</f>
        <v/>
      </c>
      <c r="AD31" s="144" t="str">
        <f>IFERROR(+$C31*Summary!AF$28/Summary!$E$26,"")</f>
        <v/>
      </c>
      <c r="AE31" s="144" t="str">
        <f>IFERROR(+$C31*Summary!AG$28/Summary!$E$26,"")</f>
        <v/>
      </c>
      <c r="AF31" s="144" t="str">
        <f>IFERROR(+$C31*Summary!AH$28/Summary!$E$26,"")</f>
        <v/>
      </c>
      <c r="AG31" s="144" t="str">
        <f>IFERROR(+$C31*Summary!AI$28/Summary!$E$26,"")</f>
        <v/>
      </c>
      <c r="AH31" s="144" t="str">
        <f>IFERROR(+$C31*Summary!AJ$28/Summary!$E$26,"")</f>
        <v/>
      </c>
      <c r="AI31" s="144" t="str">
        <f>IFERROR(+$C31*Summary!AK$28/Summary!$E$26,"")</f>
        <v/>
      </c>
      <c r="AJ31" s="144" t="str">
        <f>IFERROR(+$C31*Summary!AL$28/Summary!$E$26,"")</f>
        <v/>
      </c>
      <c r="AK31" s="144" t="str">
        <f>IFERROR(+$C31*Summary!AM$28/Summary!$E$26,"")</f>
        <v/>
      </c>
      <c r="AL31" s="144" t="str">
        <f>IFERROR(+$C31*Summary!AN$28/Summary!$E$26,"")</f>
        <v/>
      </c>
      <c r="AM31" s="144" t="str">
        <f>IFERROR(+$C31*Summary!AO$28/Summary!$E$26,"")</f>
        <v/>
      </c>
      <c r="AN31" s="144" t="str">
        <f>IFERROR(+$C31*Summary!AP$28/Summary!$E$26,"")</f>
        <v/>
      </c>
      <c r="AO31" s="144" t="str">
        <f>IFERROR(+$C31*Summary!AQ$28/Summary!$E$26,"")</f>
        <v/>
      </c>
      <c r="AP31" s="144" t="str">
        <f>IFERROR(+$C31*Summary!AR$28/Summary!$E$26,"")</f>
        <v/>
      </c>
      <c r="AQ31" s="144" t="str">
        <f>IFERROR(+$C31*Summary!AS$28/Summary!$E$26,"")</f>
        <v/>
      </c>
      <c r="AR31" s="144" t="str">
        <f>IFERROR(+$C31*Summary!AT$28/Summary!$E$26,"")</f>
        <v/>
      </c>
      <c r="AS31" s="144" t="str">
        <f>IFERROR(+$C31*Summary!AU$28/Summary!$E$26,"")</f>
        <v/>
      </c>
      <c r="AT31" s="144" t="str">
        <f>IFERROR(+$C31*Summary!AV$28/Summary!$E$26,"")</f>
        <v/>
      </c>
      <c r="AU31" s="144" t="str">
        <f>IFERROR(+$C31*Summary!AW$28/Summary!$E$26,"")</f>
        <v/>
      </c>
      <c r="AV31" s="144" t="str">
        <f>IFERROR(+$C31*Summary!AX$28/Summary!$E$26,"")</f>
        <v/>
      </c>
      <c r="AW31" s="144" t="str">
        <f>IFERROR(+$C31*Summary!AY$28/Summary!$E$26,"")</f>
        <v/>
      </c>
      <c r="AX31" s="144" t="str">
        <f>IFERROR(+$C31*Summary!AZ$28/Summary!$E$26,"")</f>
        <v/>
      </c>
      <c r="AY31" s="144" t="str">
        <f>IFERROR(+$C31*Summary!BA$28/Summary!$E$26,"")</f>
        <v/>
      </c>
      <c r="AZ31" s="144" t="str">
        <f>IFERROR(+$C31*Summary!BB$28/Summary!$E$26,"")</f>
        <v/>
      </c>
      <c r="BA31" s="144" t="str">
        <f>IFERROR(+$C31*Summary!BC$28/Summary!$E$26,"")</f>
        <v/>
      </c>
      <c r="BB31" s="144" t="str">
        <f>IFERROR(+$C31*Summary!BD$28/Summary!$E$26,"")</f>
        <v/>
      </c>
      <c r="BC31" s="144" t="str">
        <f>IFERROR(+$C31*Summary!BE$28/Summary!$E$26,"")</f>
        <v/>
      </c>
      <c r="BD31" s="144" t="str">
        <f>IFERROR(+$C31*Summary!BF$28/Summary!$E$26,"")</f>
        <v/>
      </c>
      <c r="BE31" s="144" t="str">
        <f>IFERROR(+$C31*Summary!BG$28/Summary!$E$26,"")</f>
        <v/>
      </c>
      <c r="BF31" s="144" t="str">
        <f>IFERROR(+$C31*Summary!BH$28/Summary!$E$26,"")</f>
        <v/>
      </c>
      <c r="BG31" s="144" t="str">
        <f>IFERROR(+$C31*Summary!BI$28/Summary!$E$26,"")</f>
        <v/>
      </c>
      <c r="BH31" s="144" t="str">
        <f>IFERROR(+$C31*Summary!BJ$28/Summary!$E$26,"")</f>
        <v/>
      </c>
      <c r="BI31" s="144" t="str">
        <f>IFERROR(+$C31*Summary!BK$28/Summary!$E$26,"")</f>
        <v/>
      </c>
      <c r="BJ31" s="144" t="str">
        <f>IFERROR(+$C31*Summary!BL$28/Summary!$E$26,"")</f>
        <v/>
      </c>
      <c r="BK31" s="144" t="str">
        <f>IFERROR(+$C31*Summary!BM$28/Summary!$E$26,"")</f>
        <v/>
      </c>
      <c r="BL31" s="144" t="str">
        <f>IFERROR(+$C31*Summary!BN$28/Summary!$E$26,"")</f>
        <v/>
      </c>
      <c r="BM31" s="144" t="str">
        <f>IFERROR(+$C31*Summary!BO$28/Summary!$E$26,"")</f>
        <v/>
      </c>
      <c r="BN31" s="144" t="str">
        <f>IFERROR(+$C31*Summary!BP$28/Summary!$E$26,"")</f>
        <v/>
      </c>
      <c r="BO31" s="144" t="str">
        <f>IFERROR(+$C31*Summary!BQ$28/Summary!$E$26,"")</f>
        <v/>
      </c>
      <c r="BP31" s="144" t="str">
        <f>IFERROR(+$C31*Summary!BR$28/Summary!$E$26,"")</f>
        <v/>
      </c>
      <c r="BQ31" s="144" t="str">
        <f>IFERROR(+$C31*Summary!BS$28/Summary!$E$26,"")</f>
        <v/>
      </c>
      <c r="BR31" s="144" t="str">
        <f>IFERROR(+$C31*Summary!BT$28/Summary!$E$26,"")</f>
        <v/>
      </c>
      <c r="BS31" s="144" t="str">
        <f>IFERROR(+$C31*Summary!BU$28/Summary!$E$26,"")</f>
        <v/>
      </c>
      <c r="BT31" s="144" t="str">
        <f>IFERROR(+$C31*Summary!BV$28/Summary!$E$26,"")</f>
        <v/>
      </c>
      <c r="BU31" s="144" t="str">
        <f>IFERROR(+$C31*Summary!BW$28/Summary!$E$26,"")</f>
        <v/>
      </c>
      <c r="BV31" s="144" t="str">
        <f>IFERROR(+$C31*Summary!BX$28/Summary!$E$26,"")</f>
        <v/>
      </c>
      <c r="BW31" s="144" t="str">
        <f>IFERROR(+$C31*Summary!BY$28/Summary!$E$26,"")</f>
        <v/>
      </c>
      <c r="BX31" s="144" t="str">
        <f>IFERROR(+$C31*Summary!BZ$28/Summary!$E$26,"")</f>
        <v/>
      </c>
      <c r="BY31" s="144" t="str">
        <f>IFERROR(+$C31*Summary!CA$28/Summary!$E$26,"")</f>
        <v/>
      </c>
      <c r="BZ31" s="144" t="str">
        <f>IFERROR(+$C31*Summary!CB$28/Summary!$E$26,"")</f>
        <v/>
      </c>
      <c r="CA31" s="144" t="str">
        <f>IFERROR(+$C31*Summary!CC$28/Summary!$E$26,"")</f>
        <v/>
      </c>
      <c r="CB31" s="144" t="str">
        <f>IFERROR(+$C31*Summary!CD$28/Summary!$E$26,"")</f>
        <v/>
      </c>
      <c r="CC31" s="144" t="str">
        <f>IFERROR(+$C31*Summary!CE$28/Summary!$E$26,"")</f>
        <v/>
      </c>
      <c r="CD31" s="144" t="str">
        <f>IFERROR(+$C31*Summary!CF$28/Summary!$E$26,"")</f>
        <v/>
      </c>
      <c r="CE31" s="144" t="str">
        <f>IFERROR(+$C31*Summary!CG$28/Summary!$E$26,"")</f>
        <v/>
      </c>
      <c r="CF31" s="144" t="str">
        <f>IFERROR(+$C31*Summary!CH$28/Summary!$E$26,"")</f>
        <v/>
      </c>
      <c r="CG31" s="144" t="str">
        <f>IFERROR(+$C31*Summary!CI$28/Summary!$E$26,"")</f>
        <v/>
      </c>
      <c r="CH31" s="144" t="str">
        <f>IFERROR(+$C31*Summary!CJ$28/Summary!$E$26,"")</f>
        <v/>
      </c>
      <c r="CI31" s="144" t="str">
        <f>IFERROR(+$C31*Summary!CK$28/Summary!$E$26,"")</f>
        <v/>
      </c>
      <c r="CJ31" s="144" t="str">
        <f>IFERROR(+$C31*Summary!CL$28/Summary!$E$26,"")</f>
        <v/>
      </c>
      <c r="CK31" s="144" t="str">
        <f>IFERROR(+$C31*Summary!CM$28/Summary!$E$26,"")</f>
        <v/>
      </c>
      <c r="CL31" s="144" t="str">
        <f>IFERROR(+$C31*Summary!CN$28/Summary!$E$26,"")</f>
        <v/>
      </c>
      <c r="CM31" s="144" t="str">
        <f>IFERROR(+$C31*Summary!CO$28/Summary!$E$26,"")</f>
        <v/>
      </c>
      <c r="CN31" s="144" t="str">
        <f>IFERROR(+$C31*Summary!CP$28/Summary!$E$26,"")</f>
        <v/>
      </c>
      <c r="CO31" s="144" t="str">
        <f>IFERROR(+$C31*Summary!CQ$28/Summary!$E$26,"")</f>
        <v/>
      </c>
      <c r="CP31" s="144" t="str">
        <f>IFERROR(+$C31*Summary!CR$28/Summary!$E$26,"")</f>
        <v/>
      </c>
      <c r="CQ31" s="144" t="str">
        <f>IFERROR(+$C31*Summary!CS$28/Summary!$E$26,"")</f>
        <v/>
      </c>
      <c r="CR31" s="144" t="str">
        <f>IFERROR(+$C31*Summary!CT$28/Summary!$E$26,"")</f>
        <v/>
      </c>
      <c r="CS31" s="144" t="str">
        <f>IFERROR(+$C31*Summary!CU$28/Summary!$E$26,"")</f>
        <v/>
      </c>
      <c r="CT31" s="144" t="str">
        <f>IFERROR(+$C31*Summary!CV$28/Summary!$E$26,"")</f>
        <v/>
      </c>
      <c r="CU31" s="144" t="str">
        <f>IFERROR(+$C31*Summary!CW$28/Summary!$E$26,"")</f>
        <v/>
      </c>
      <c r="CV31" s="144" t="str">
        <f>IFERROR(+$C31*Summary!CX$28/Summary!$E$26,"")</f>
        <v/>
      </c>
      <c r="CW31" s="144" t="str">
        <f>IFERROR(+$C31*Summary!CY$28/Summary!$E$26,"")</f>
        <v/>
      </c>
      <c r="CX31" s="144" t="str">
        <f>IFERROR(+$C31*Summary!CZ$28/Summary!$E$26,"")</f>
        <v/>
      </c>
      <c r="CY31" s="144" t="str">
        <f>IFERROR(+$C31*Summary!DA$28/Summary!$E$26,"")</f>
        <v/>
      </c>
      <c r="CZ31" s="144" t="str">
        <f>IFERROR(+$C31*Summary!DB$28/Summary!$E$26,"")</f>
        <v/>
      </c>
      <c r="DA31" s="144" t="str">
        <f>IFERROR(+$C31*Summary!DC$28/Summary!$E$26,"")</f>
        <v/>
      </c>
      <c r="DB31" s="144" t="str">
        <f>IFERROR(+$C31*Summary!DD$28/Summary!$E$26,"")</f>
        <v/>
      </c>
      <c r="DC31" s="144" t="str">
        <f>IFERROR(+$C31*Summary!DE$28/Summary!$E$26,"")</f>
        <v/>
      </c>
      <c r="DD31" s="144" t="str">
        <f>IFERROR(+$C31*Summary!DF$28/Summary!$E$26,"")</f>
        <v/>
      </c>
      <c r="DE31" s="144" t="str">
        <f>IFERROR(+$C31*Summary!DG$28/Summary!$E$26,"")</f>
        <v/>
      </c>
      <c r="DF31" s="144" t="str">
        <f>IFERROR(+$C31*Summary!DH$28/Summary!$E$26,"")</f>
        <v/>
      </c>
      <c r="DG31" s="144" t="str">
        <f>IFERROR(+$C31*Summary!DI$28/Summary!$E$26,"")</f>
        <v/>
      </c>
      <c r="DH31" s="144" t="str">
        <f>IFERROR(+$C31*Summary!DJ$28/Summary!$E$26,"")</f>
        <v/>
      </c>
      <c r="DI31" s="144" t="str">
        <f>IFERROR(+$C31*Summary!DK$28/Summary!$E$26,"")</f>
        <v/>
      </c>
      <c r="DJ31" s="144" t="str">
        <f>IFERROR(+$C31*Summary!DL$28/Summary!$E$26,"")</f>
        <v/>
      </c>
      <c r="DK31" s="144" t="str">
        <f>IFERROR(+$C31*Summary!DM$28/Summary!$E$26,"")</f>
        <v/>
      </c>
      <c r="DL31" s="144" t="str">
        <f>IFERROR(+$C31*Summary!DN$28/Summary!$E$26,"")</f>
        <v/>
      </c>
      <c r="DM31" s="144" t="str">
        <f>IFERROR(+$C31*Summary!DO$28/Summary!$E$26,"")</f>
        <v/>
      </c>
      <c r="DN31" s="144" t="str">
        <f>IFERROR(+$C31*Summary!DP$28/Summary!$E$26,"")</f>
        <v/>
      </c>
      <c r="DO31" s="144" t="str">
        <f>IFERROR(+$C31*Summary!DQ$28/Summary!$E$26,"")</f>
        <v/>
      </c>
      <c r="DP31" s="144" t="str">
        <f>IFERROR(+$C31*Summary!DR$28/Summary!$E$26,"")</f>
        <v/>
      </c>
      <c r="DQ31" s="144" t="str">
        <f>IFERROR(+$C31*Summary!DS$28/Summary!$E$26,"")</f>
        <v/>
      </c>
      <c r="DR31" s="144" t="str">
        <f>IFERROR(+$C31*Summary!DT$28/Summary!$E$26,"")</f>
        <v/>
      </c>
      <c r="DS31" s="144" t="str">
        <f>IFERROR(+$C31*Summary!DU$28/Summary!$E$26,"")</f>
        <v/>
      </c>
      <c r="DT31" s="144" t="str">
        <f>IFERROR(+$C31*Summary!DV$28/Summary!$E$26,"")</f>
        <v/>
      </c>
      <c r="DU31" s="144" t="str">
        <f>IFERROR(+$C31*Summary!DW$28/Summary!$E$26,"")</f>
        <v/>
      </c>
      <c r="DV31" s="144" t="str">
        <f>IFERROR(+$C31*Summary!DX$28/Summary!$E$26,"")</f>
        <v/>
      </c>
      <c r="DW31" s="144" t="str">
        <f>IFERROR(+$C31*Summary!DY$28/Summary!$E$26,"")</f>
        <v/>
      </c>
      <c r="DX31" s="144" t="str">
        <f>IFERROR(+$C31*Summary!DZ$28/Summary!$E$26,"")</f>
        <v/>
      </c>
      <c r="DY31" s="144" t="str">
        <f>IFERROR(+$C31*Summary!EA$28/Summary!$E$26,"")</f>
        <v/>
      </c>
      <c r="DZ31" s="144" t="str">
        <f>IFERROR(+$C31*Summary!EB$28/Summary!$E$26,"")</f>
        <v/>
      </c>
      <c r="EA31" s="144" t="str">
        <f>IFERROR(+$C31*Summary!EC$28/Summary!$E$26,"")</f>
        <v/>
      </c>
      <c r="EB31" s="144" t="str">
        <f>IFERROR(+$C31*Summary!ED$28/Summary!$E$26,"")</f>
        <v/>
      </c>
      <c r="EC31" s="144" t="str">
        <f>IFERROR(+$C31*Summary!EE$28/Summary!$E$26,"")</f>
        <v/>
      </c>
      <c r="ED31" s="144" t="str">
        <f>IFERROR(+$C31*Summary!EF$28/Summary!$E$26,"")</f>
        <v/>
      </c>
      <c r="EE31" s="144" t="str">
        <f>IFERROR(+$C31*Summary!EG$28/Summary!$E$26,"")</f>
        <v/>
      </c>
      <c r="EF31" s="144" t="str">
        <f>IFERROR(+$C31*Summary!EH$28/Summary!$E$26,"")</f>
        <v/>
      </c>
      <c r="EG31" s="144" t="str">
        <f>IFERROR(+$C31*Summary!EI$28/Summary!$E$26,"")</f>
        <v/>
      </c>
      <c r="EH31" s="144" t="str">
        <f>IFERROR(+$C31*Summary!EJ$28/Summary!$E$26,"")</f>
        <v/>
      </c>
      <c r="EI31" s="144" t="str">
        <f>IFERROR(+$C31*Summary!EK$28/Summary!$E$26,"")</f>
        <v/>
      </c>
      <c r="EJ31" s="144" t="str">
        <f>IFERROR(+$C31*Summary!EL$28/Summary!$E$26,"")</f>
        <v/>
      </c>
      <c r="EK31" s="144" t="str">
        <f>IFERROR(+$C31*Summary!EM$28/Summary!$E$26,"")</f>
        <v/>
      </c>
      <c r="EL31" s="144" t="str">
        <f>IFERROR(+$C31*Summary!EN$28/Summary!$E$26,"")</f>
        <v/>
      </c>
      <c r="EM31" s="144" t="str">
        <f>IFERROR(+$C31*Summary!EO$28/Summary!$E$26,"")</f>
        <v/>
      </c>
      <c r="EN31" s="25"/>
    </row>
    <row r="32" spans="1:144 16384:16384">
      <c r="A32" s="151" t="str">
        <f>IF('Input- Historical &amp; Rate Info'!$M$7=0,"",'Input- Historical &amp; Rate Info'!$M$7)</f>
        <v/>
      </c>
      <c r="B32" s="338" t="str">
        <f>IF('Input- Historical &amp; Rate Info'!$M$7=0,"",B28)</f>
        <v/>
      </c>
      <c r="C32" s="340">
        <f>SUMIF('Input - Overhead'!$C$13:$C$66,Subsidy!$A32,'Input - Overhead'!$G$13:$G$66)</f>
        <v>0</v>
      </c>
      <c r="D32" s="144" t="str">
        <f>IFERROR(+$C32*Summary!F$28/Summary!$E$26,"")</f>
        <v/>
      </c>
      <c r="E32" s="144" t="str">
        <f>IFERROR(+$C32*Summary!G$28/Summary!$E$26,"")</f>
        <v/>
      </c>
      <c r="F32" s="144" t="str">
        <f>IFERROR(+$C32*Summary!H$28/Summary!$E$26,"")</f>
        <v/>
      </c>
      <c r="G32" s="144" t="str">
        <f>IFERROR(+$C32*Summary!I$28/Summary!$E$26,"")</f>
        <v/>
      </c>
      <c r="H32" s="144" t="str">
        <f>IFERROR(+$C32*Summary!J$28/Summary!$E$26,"")</f>
        <v/>
      </c>
      <c r="I32" s="144" t="str">
        <f>IFERROR(+$C32*Summary!K$28/Summary!$E$26,"")</f>
        <v/>
      </c>
      <c r="J32" s="144" t="str">
        <f>IFERROR(+$C32*Summary!L$28/Summary!$E$26,"")</f>
        <v/>
      </c>
      <c r="K32" s="144" t="str">
        <f>IFERROR(+$C32*Summary!M$28/Summary!$E$26,"")</f>
        <v/>
      </c>
      <c r="L32" s="144" t="str">
        <f>IFERROR(+$C32*Summary!N$28/Summary!$E$26,"")</f>
        <v/>
      </c>
      <c r="M32" s="144" t="str">
        <f>IFERROR(+$C32*Summary!O$28/Summary!$E$26,"")</f>
        <v/>
      </c>
      <c r="N32" s="144" t="str">
        <f>IFERROR(+$C32*Summary!P$28/Summary!$E$26,"")</f>
        <v/>
      </c>
      <c r="O32" s="144" t="str">
        <f>IFERROR(+$C32*Summary!Q$28/Summary!$E$26,"")</f>
        <v/>
      </c>
      <c r="P32" s="144" t="str">
        <f>IFERROR(+$C32*Summary!R$28/Summary!$E$26,"")</f>
        <v/>
      </c>
      <c r="Q32" s="144" t="str">
        <f>IFERROR(+$C32*Summary!S$28/Summary!$E$26,"")</f>
        <v/>
      </c>
      <c r="R32" s="144" t="str">
        <f>IFERROR(+$C32*Summary!T$28/Summary!$E$26,"")</f>
        <v/>
      </c>
      <c r="S32" s="144" t="str">
        <f>IFERROR(+$C32*Summary!U$28/Summary!$E$26,"")</f>
        <v/>
      </c>
      <c r="T32" s="144" t="str">
        <f>IFERROR(+$C32*Summary!V$28/Summary!$E$26,"")</f>
        <v/>
      </c>
      <c r="U32" s="144" t="str">
        <f>IFERROR(+$C32*Summary!W$28/Summary!$E$26,"")</f>
        <v/>
      </c>
      <c r="V32" s="144" t="str">
        <f>IFERROR(+$C32*Summary!X$28/Summary!$E$26,"")</f>
        <v/>
      </c>
      <c r="W32" s="144" t="str">
        <f>IFERROR(+$C32*Summary!Y$28/Summary!$E$26,"")</f>
        <v/>
      </c>
      <c r="X32" s="144" t="str">
        <f>IFERROR(+$C32*Summary!Z$28/Summary!$E$26,"")</f>
        <v/>
      </c>
      <c r="Y32" s="144" t="str">
        <f>IFERROR(+$C32*Summary!AA$28/Summary!$E$26,"")</f>
        <v/>
      </c>
      <c r="Z32" s="144" t="str">
        <f>IFERROR(+$C32*Summary!AB$28/Summary!$E$26,"")</f>
        <v/>
      </c>
      <c r="AA32" s="144" t="str">
        <f>IFERROR(+$C32*Summary!AC$28/Summary!$E$26,"")</f>
        <v/>
      </c>
      <c r="AB32" s="144" t="str">
        <f>IFERROR(+$C32*Summary!AD$28/Summary!$E$26,"")</f>
        <v/>
      </c>
      <c r="AC32" s="144" t="str">
        <f>IFERROR(+$C32*Summary!AE$28/Summary!$E$26,"")</f>
        <v/>
      </c>
      <c r="AD32" s="144" t="str">
        <f>IFERROR(+$C32*Summary!AF$28/Summary!$E$26,"")</f>
        <v/>
      </c>
      <c r="AE32" s="144" t="str">
        <f>IFERROR(+$C32*Summary!AG$28/Summary!$E$26,"")</f>
        <v/>
      </c>
      <c r="AF32" s="144" t="str">
        <f>IFERROR(+$C32*Summary!AH$28/Summary!$E$26,"")</f>
        <v/>
      </c>
      <c r="AG32" s="144" t="str">
        <f>IFERROR(+$C32*Summary!AI$28/Summary!$E$26,"")</f>
        <v/>
      </c>
      <c r="AH32" s="144" t="str">
        <f>IFERROR(+$C32*Summary!AJ$28/Summary!$E$26,"")</f>
        <v/>
      </c>
      <c r="AI32" s="144" t="str">
        <f>IFERROR(+$C32*Summary!AK$28/Summary!$E$26,"")</f>
        <v/>
      </c>
      <c r="AJ32" s="144" t="str">
        <f>IFERROR(+$C32*Summary!AL$28/Summary!$E$26,"")</f>
        <v/>
      </c>
      <c r="AK32" s="144" t="str">
        <f>IFERROR(+$C32*Summary!AM$28/Summary!$E$26,"")</f>
        <v/>
      </c>
      <c r="AL32" s="144" t="str">
        <f>IFERROR(+$C32*Summary!AN$28/Summary!$E$26,"")</f>
        <v/>
      </c>
      <c r="AM32" s="144" t="str">
        <f>IFERROR(+$C32*Summary!AO$28/Summary!$E$26,"")</f>
        <v/>
      </c>
      <c r="AN32" s="144" t="str">
        <f>IFERROR(+$C32*Summary!AP$28/Summary!$E$26,"")</f>
        <v/>
      </c>
      <c r="AO32" s="144" t="str">
        <f>IFERROR(+$C32*Summary!AQ$28/Summary!$E$26,"")</f>
        <v/>
      </c>
      <c r="AP32" s="144" t="str">
        <f>IFERROR(+$C32*Summary!AR$28/Summary!$E$26,"")</f>
        <v/>
      </c>
      <c r="AQ32" s="144" t="str">
        <f>IFERROR(+$C32*Summary!AS$28/Summary!$E$26,"")</f>
        <v/>
      </c>
      <c r="AR32" s="144" t="str">
        <f>IFERROR(+$C32*Summary!AT$28/Summary!$E$26,"")</f>
        <v/>
      </c>
      <c r="AS32" s="144" t="str">
        <f>IFERROR(+$C32*Summary!AU$28/Summary!$E$26,"")</f>
        <v/>
      </c>
      <c r="AT32" s="144" t="str">
        <f>IFERROR(+$C32*Summary!AV$28/Summary!$E$26,"")</f>
        <v/>
      </c>
      <c r="AU32" s="144" t="str">
        <f>IFERROR(+$C32*Summary!AW$28/Summary!$E$26,"")</f>
        <v/>
      </c>
      <c r="AV32" s="144" t="str">
        <f>IFERROR(+$C32*Summary!AX$28/Summary!$E$26,"")</f>
        <v/>
      </c>
      <c r="AW32" s="144" t="str">
        <f>IFERROR(+$C32*Summary!AY$28/Summary!$E$26,"")</f>
        <v/>
      </c>
      <c r="AX32" s="144" t="str">
        <f>IFERROR(+$C32*Summary!AZ$28/Summary!$E$26,"")</f>
        <v/>
      </c>
      <c r="AY32" s="144" t="str">
        <f>IFERROR(+$C32*Summary!BA$28/Summary!$E$26,"")</f>
        <v/>
      </c>
      <c r="AZ32" s="144" t="str">
        <f>IFERROR(+$C32*Summary!BB$28/Summary!$E$26,"")</f>
        <v/>
      </c>
      <c r="BA32" s="144" t="str">
        <f>IFERROR(+$C32*Summary!BC$28/Summary!$E$26,"")</f>
        <v/>
      </c>
      <c r="BB32" s="144" t="str">
        <f>IFERROR(+$C32*Summary!BD$28/Summary!$E$26,"")</f>
        <v/>
      </c>
      <c r="BC32" s="144" t="str">
        <f>IFERROR(+$C32*Summary!BE$28/Summary!$E$26,"")</f>
        <v/>
      </c>
      <c r="BD32" s="144" t="str">
        <f>IFERROR(+$C32*Summary!BF$28/Summary!$E$26,"")</f>
        <v/>
      </c>
      <c r="BE32" s="144" t="str">
        <f>IFERROR(+$C32*Summary!BG$28/Summary!$E$26,"")</f>
        <v/>
      </c>
      <c r="BF32" s="144" t="str">
        <f>IFERROR(+$C32*Summary!BH$28/Summary!$E$26,"")</f>
        <v/>
      </c>
      <c r="BG32" s="144" t="str">
        <f>IFERROR(+$C32*Summary!BI$28/Summary!$E$26,"")</f>
        <v/>
      </c>
      <c r="BH32" s="144" t="str">
        <f>IFERROR(+$C32*Summary!BJ$28/Summary!$E$26,"")</f>
        <v/>
      </c>
      <c r="BI32" s="144" t="str">
        <f>IFERROR(+$C32*Summary!BK$28/Summary!$E$26,"")</f>
        <v/>
      </c>
      <c r="BJ32" s="144" t="str">
        <f>IFERROR(+$C32*Summary!BL$28/Summary!$E$26,"")</f>
        <v/>
      </c>
      <c r="BK32" s="144" t="str">
        <f>IFERROR(+$C32*Summary!BM$28/Summary!$E$26,"")</f>
        <v/>
      </c>
      <c r="BL32" s="144" t="str">
        <f>IFERROR(+$C32*Summary!BN$28/Summary!$E$26,"")</f>
        <v/>
      </c>
      <c r="BM32" s="144" t="str">
        <f>IFERROR(+$C32*Summary!BO$28/Summary!$E$26,"")</f>
        <v/>
      </c>
      <c r="BN32" s="144" t="str">
        <f>IFERROR(+$C32*Summary!BP$28/Summary!$E$26,"")</f>
        <v/>
      </c>
      <c r="BO32" s="144" t="str">
        <f>IFERROR(+$C32*Summary!BQ$28/Summary!$E$26,"")</f>
        <v/>
      </c>
      <c r="BP32" s="144" t="str">
        <f>IFERROR(+$C32*Summary!BR$28/Summary!$E$26,"")</f>
        <v/>
      </c>
      <c r="BQ32" s="144" t="str">
        <f>IFERROR(+$C32*Summary!BS$28/Summary!$E$26,"")</f>
        <v/>
      </c>
      <c r="BR32" s="144" t="str">
        <f>IFERROR(+$C32*Summary!BT$28/Summary!$E$26,"")</f>
        <v/>
      </c>
      <c r="BS32" s="144" t="str">
        <f>IFERROR(+$C32*Summary!BU$28/Summary!$E$26,"")</f>
        <v/>
      </c>
      <c r="BT32" s="144" t="str">
        <f>IFERROR(+$C32*Summary!BV$28/Summary!$E$26,"")</f>
        <v/>
      </c>
      <c r="BU32" s="144" t="str">
        <f>IFERROR(+$C32*Summary!BW$28/Summary!$E$26,"")</f>
        <v/>
      </c>
      <c r="BV32" s="144" t="str">
        <f>IFERROR(+$C32*Summary!BX$28/Summary!$E$26,"")</f>
        <v/>
      </c>
      <c r="BW32" s="144" t="str">
        <f>IFERROR(+$C32*Summary!BY$28/Summary!$E$26,"")</f>
        <v/>
      </c>
      <c r="BX32" s="144" t="str">
        <f>IFERROR(+$C32*Summary!BZ$28/Summary!$E$26,"")</f>
        <v/>
      </c>
      <c r="BY32" s="144" t="str">
        <f>IFERROR(+$C32*Summary!CA$28/Summary!$E$26,"")</f>
        <v/>
      </c>
      <c r="BZ32" s="144" t="str">
        <f>IFERROR(+$C32*Summary!CB$28/Summary!$E$26,"")</f>
        <v/>
      </c>
      <c r="CA32" s="144" t="str">
        <f>IFERROR(+$C32*Summary!CC$28/Summary!$E$26,"")</f>
        <v/>
      </c>
      <c r="CB32" s="144" t="str">
        <f>IFERROR(+$C32*Summary!CD$28/Summary!$E$26,"")</f>
        <v/>
      </c>
      <c r="CC32" s="144" t="str">
        <f>IFERROR(+$C32*Summary!CE$28/Summary!$E$26,"")</f>
        <v/>
      </c>
      <c r="CD32" s="144" t="str">
        <f>IFERROR(+$C32*Summary!CF$28/Summary!$E$26,"")</f>
        <v/>
      </c>
      <c r="CE32" s="144" t="str">
        <f>IFERROR(+$C32*Summary!CG$28/Summary!$E$26,"")</f>
        <v/>
      </c>
      <c r="CF32" s="144" t="str">
        <f>IFERROR(+$C32*Summary!CH$28/Summary!$E$26,"")</f>
        <v/>
      </c>
      <c r="CG32" s="144" t="str">
        <f>IFERROR(+$C32*Summary!CI$28/Summary!$E$26,"")</f>
        <v/>
      </c>
      <c r="CH32" s="144" t="str">
        <f>IFERROR(+$C32*Summary!CJ$28/Summary!$E$26,"")</f>
        <v/>
      </c>
      <c r="CI32" s="144" t="str">
        <f>IFERROR(+$C32*Summary!CK$28/Summary!$E$26,"")</f>
        <v/>
      </c>
      <c r="CJ32" s="144" t="str">
        <f>IFERROR(+$C32*Summary!CL$28/Summary!$E$26,"")</f>
        <v/>
      </c>
      <c r="CK32" s="144" t="str">
        <f>IFERROR(+$C32*Summary!CM$28/Summary!$E$26,"")</f>
        <v/>
      </c>
      <c r="CL32" s="144" t="str">
        <f>IFERROR(+$C32*Summary!CN$28/Summary!$E$26,"")</f>
        <v/>
      </c>
      <c r="CM32" s="144" t="str">
        <f>IFERROR(+$C32*Summary!CO$28/Summary!$E$26,"")</f>
        <v/>
      </c>
      <c r="CN32" s="144" t="str">
        <f>IFERROR(+$C32*Summary!CP$28/Summary!$E$26,"")</f>
        <v/>
      </c>
      <c r="CO32" s="144" t="str">
        <f>IFERROR(+$C32*Summary!CQ$28/Summary!$E$26,"")</f>
        <v/>
      </c>
      <c r="CP32" s="144" t="str">
        <f>IFERROR(+$C32*Summary!CR$28/Summary!$E$26,"")</f>
        <v/>
      </c>
      <c r="CQ32" s="144" t="str">
        <f>IFERROR(+$C32*Summary!CS$28/Summary!$E$26,"")</f>
        <v/>
      </c>
      <c r="CR32" s="144" t="str">
        <f>IFERROR(+$C32*Summary!CT$28/Summary!$E$26,"")</f>
        <v/>
      </c>
      <c r="CS32" s="144" t="str">
        <f>IFERROR(+$C32*Summary!CU$28/Summary!$E$26,"")</f>
        <v/>
      </c>
      <c r="CT32" s="144" t="str">
        <f>IFERROR(+$C32*Summary!CV$28/Summary!$E$26,"")</f>
        <v/>
      </c>
      <c r="CU32" s="144" t="str">
        <f>IFERROR(+$C32*Summary!CW$28/Summary!$E$26,"")</f>
        <v/>
      </c>
      <c r="CV32" s="144" t="str">
        <f>IFERROR(+$C32*Summary!CX$28/Summary!$E$26,"")</f>
        <v/>
      </c>
      <c r="CW32" s="144" t="str">
        <f>IFERROR(+$C32*Summary!CY$28/Summary!$E$26,"")</f>
        <v/>
      </c>
      <c r="CX32" s="144" t="str">
        <f>IFERROR(+$C32*Summary!CZ$28/Summary!$E$26,"")</f>
        <v/>
      </c>
      <c r="CY32" s="144" t="str">
        <f>IFERROR(+$C32*Summary!DA$28/Summary!$E$26,"")</f>
        <v/>
      </c>
      <c r="CZ32" s="144" t="str">
        <f>IFERROR(+$C32*Summary!DB$28/Summary!$E$26,"")</f>
        <v/>
      </c>
      <c r="DA32" s="144" t="str">
        <f>IFERROR(+$C32*Summary!DC$28/Summary!$E$26,"")</f>
        <v/>
      </c>
      <c r="DB32" s="144" t="str">
        <f>IFERROR(+$C32*Summary!DD$28/Summary!$E$26,"")</f>
        <v/>
      </c>
      <c r="DC32" s="144" t="str">
        <f>IFERROR(+$C32*Summary!DE$28/Summary!$E$26,"")</f>
        <v/>
      </c>
      <c r="DD32" s="144" t="str">
        <f>IFERROR(+$C32*Summary!DF$28/Summary!$E$26,"")</f>
        <v/>
      </c>
      <c r="DE32" s="144" t="str">
        <f>IFERROR(+$C32*Summary!DG$28/Summary!$E$26,"")</f>
        <v/>
      </c>
      <c r="DF32" s="144" t="str">
        <f>IFERROR(+$C32*Summary!DH$28/Summary!$E$26,"")</f>
        <v/>
      </c>
      <c r="DG32" s="144" t="str">
        <f>IFERROR(+$C32*Summary!DI$28/Summary!$E$26,"")</f>
        <v/>
      </c>
      <c r="DH32" s="144" t="str">
        <f>IFERROR(+$C32*Summary!DJ$28/Summary!$E$26,"")</f>
        <v/>
      </c>
      <c r="DI32" s="144" t="str">
        <f>IFERROR(+$C32*Summary!DK$28/Summary!$E$26,"")</f>
        <v/>
      </c>
      <c r="DJ32" s="144" t="str">
        <f>IFERROR(+$C32*Summary!DL$28/Summary!$E$26,"")</f>
        <v/>
      </c>
      <c r="DK32" s="144" t="str">
        <f>IFERROR(+$C32*Summary!DM$28/Summary!$E$26,"")</f>
        <v/>
      </c>
      <c r="DL32" s="144" t="str">
        <f>IFERROR(+$C32*Summary!DN$28/Summary!$E$26,"")</f>
        <v/>
      </c>
      <c r="DM32" s="144" t="str">
        <f>IFERROR(+$C32*Summary!DO$28/Summary!$E$26,"")</f>
        <v/>
      </c>
      <c r="DN32" s="144" t="str">
        <f>IFERROR(+$C32*Summary!DP$28/Summary!$E$26,"")</f>
        <v/>
      </c>
      <c r="DO32" s="144" t="str">
        <f>IFERROR(+$C32*Summary!DQ$28/Summary!$E$26,"")</f>
        <v/>
      </c>
      <c r="DP32" s="144" t="str">
        <f>IFERROR(+$C32*Summary!DR$28/Summary!$E$26,"")</f>
        <v/>
      </c>
      <c r="DQ32" s="144" t="str">
        <f>IFERROR(+$C32*Summary!DS$28/Summary!$E$26,"")</f>
        <v/>
      </c>
      <c r="DR32" s="144" t="str">
        <f>IFERROR(+$C32*Summary!DT$28/Summary!$E$26,"")</f>
        <v/>
      </c>
      <c r="DS32" s="144" t="str">
        <f>IFERROR(+$C32*Summary!DU$28/Summary!$E$26,"")</f>
        <v/>
      </c>
      <c r="DT32" s="144" t="str">
        <f>IFERROR(+$C32*Summary!DV$28/Summary!$E$26,"")</f>
        <v/>
      </c>
      <c r="DU32" s="144" t="str">
        <f>IFERROR(+$C32*Summary!DW$28/Summary!$E$26,"")</f>
        <v/>
      </c>
      <c r="DV32" s="144" t="str">
        <f>IFERROR(+$C32*Summary!DX$28/Summary!$E$26,"")</f>
        <v/>
      </c>
      <c r="DW32" s="144" t="str">
        <f>IFERROR(+$C32*Summary!DY$28/Summary!$E$26,"")</f>
        <v/>
      </c>
      <c r="DX32" s="144" t="str">
        <f>IFERROR(+$C32*Summary!DZ$28/Summary!$E$26,"")</f>
        <v/>
      </c>
      <c r="DY32" s="144" t="str">
        <f>IFERROR(+$C32*Summary!EA$28/Summary!$E$26,"")</f>
        <v/>
      </c>
      <c r="DZ32" s="144" t="str">
        <f>IFERROR(+$C32*Summary!EB$28/Summary!$E$26,"")</f>
        <v/>
      </c>
      <c r="EA32" s="144" t="str">
        <f>IFERROR(+$C32*Summary!EC$28/Summary!$E$26,"")</f>
        <v/>
      </c>
      <c r="EB32" s="144" t="str">
        <f>IFERROR(+$C32*Summary!ED$28/Summary!$E$26,"")</f>
        <v/>
      </c>
      <c r="EC32" s="144" t="str">
        <f>IFERROR(+$C32*Summary!EE$28/Summary!$E$26,"")</f>
        <v/>
      </c>
      <c r="ED32" s="144" t="str">
        <f>IFERROR(+$C32*Summary!EF$28/Summary!$E$26,"")</f>
        <v/>
      </c>
      <c r="EE32" s="144" t="str">
        <f>IFERROR(+$C32*Summary!EG$28/Summary!$E$26,"")</f>
        <v/>
      </c>
      <c r="EF32" s="144" t="str">
        <f>IFERROR(+$C32*Summary!EH$28/Summary!$E$26,"")</f>
        <v/>
      </c>
      <c r="EG32" s="144" t="str">
        <f>IFERROR(+$C32*Summary!EI$28/Summary!$E$26,"")</f>
        <v/>
      </c>
      <c r="EH32" s="144" t="str">
        <f>IFERROR(+$C32*Summary!EJ$28/Summary!$E$26,"")</f>
        <v/>
      </c>
      <c r="EI32" s="144" t="str">
        <f>IFERROR(+$C32*Summary!EK$28/Summary!$E$26,"")</f>
        <v/>
      </c>
      <c r="EJ32" s="144" t="str">
        <f>IFERROR(+$C32*Summary!EL$28/Summary!$E$26,"")</f>
        <v/>
      </c>
      <c r="EK32" s="144" t="str">
        <f>IFERROR(+$C32*Summary!EM$28/Summary!$E$26,"")</f>
        <v/>
      </c>
      <c r="EL32" s="144" t="str">
        <f>IFERROR(+$C32*Summary!EN$28/Summary!$E$26,"")</f>
        <v/>
      </c>
      <c r="EM32" s="144" t="str">
        <f>IFERROR(+$C32*Summary!EO$28/Summary!$E$26,"")</f>
        <v/>
      </c>
      <c r="EN32" s="25"/>
    </row>
    <row r="33" spans="1:144">
      <c r="A33" s="151" t="str">
        <f>IF('Input- Historical &amp; Rate Info'!$N$7=0,"",'Input- Historical &amp; Rate Info'!$N$7)</f>
        <v/>
      </c>
      <c r="B33" s="338" t="str">
        <f>IF('Input- Historical &amp; Rate Info'!$N$7=0,"",B29)</f>
        <v/>
      </c>
      <c r="C33" s="340">
        <f>SUMIF('Input - Overhead'!$C$13:$C$66,Subsidy!$A33,'Input - Overhead'!$G$13:$G$66)</f>
        <v>0</v>
      </c>
      <c r="D33" s="144" t="str">
        <f>IFERROR(+$C33*Summary!F$28/Summary!$E$26,"")</f>
        <v/>
      </c>
      <c r="E33" s="144" t="str">
        <f>IFERROR(+$C33*Summary!G$28/Summary!$E$26,"")</f>
        <v/>
      </c>
      <c r="F33" s="144" t="str">
        <f>IFERROR(+$C33*Summary!H$28/Summary!$E$26,"")</f>
        <v/>
      </c>
      <c r="G33" s="144" t="str">
        <f>IFERROR(+$C33*Summary!I$28/Summary!$E$26,"")</f>
        <v/>
      </c>
      <c r="H33" s="144" t="str">
        <f>IFERROR(+$C33*Summary!J$28/Summary!$E$26,"")</f>
        <v/>
      </c>
      <c r="I33" s="144" t="str">
        <f>IFERROR(+$C33*Summary!K$28/Summary!$E$26,"")</f>
        <v/>
      </c>
      <c r="J33" s="144" t="str">
        <f>IFERROR(+$C33*Summary!L$28/Summary!$E$26,"")</f>
        <v/>
      </c>
      <c r="K33" s="144" t="str">
        <f>IFERROR(+$C33*Summary!M$28/Summary!$E$26,"")</f>
        <v/>
      </c>
      <c r="L33" s="144" t="str">
        <f>IFERROR(+$C33*Summary!N$28/Summary!$E$26,"")</f>
        <v/>
      </c>
      <c r="M33" s="144" t="str">
        <f>IFERROR(+$C33*Summary!O$28/Summary!$E$26,"")</f>
        <v/>
      </c>
      <c r="N33" s="144" t="str">
        <f>IFERROR(+$C33*Summary!P$28/Summary!$E$26,"")</f>
        <v/>
      </c>
      <c r="O33" s="144" t="str">
        <f>IFERROR(+$C33*Summary!Q$28/Summary!$E$26,"")</f>
        <v/>
      </c>
      <c r="P33" s="144" t="str">
        <f>IFERROR(+$C33*Summary!R$28/Summary!$E$26,"")</f>
        <v/>
      </c>
      <c r="Q33" s="144" t="str">
        <f>IFERROR(+$C33*Summary!S$28/Summary!$E$26,"")</f>
        <v/>
      </c>
      <c r="R33" s="144" t="str">
        <f>IFERROR(+$C33*Summary!T$28/Summary!$E$26,"")</f>
        <v/>
      </c>
      <c r="S33" s="144" t="str">
        <f>IFERROR(+$C33*Summary!U$28/Summary!$E$26,"")</f>
        <v/>
      </c>
      <c r="T33" s="144" t="str">
        <f>IFERROR(+$C33*Summary!V$28/Summary!$E$26,"")</f>
        <v/>
      </c>
      <c r="U33" s="144" t="str">
        <f>IFERROR(+$C33*Summary!W$28/Summary!$E$26,"")</f>
        <v/>
      </c>
      <c r="V33" s="144" t="str">
        <f>IFERROR(+$C33*Summary!X$28/Summary!$E$26,"")</f>
        <v/>
      </c>
      <c r="W33" s="144" t="str">
        <f>IFERROR(+$C33*Summary!Y$28/Summary!$E$26,"")</f>
        <v/>
      </c>
      <c r="X33" s="144" t="str">
        <f>IFERROR(+$C33*Summary!Z$28/Summary!$E$26,"")</f>
        <v/>
      </c>
      <c r="Y33" s="144" t="str">
        <f>IFERROR(+$C33*Summary!AA$28/Summary!$E$26,"")</f>
        <v/>
      </c>
      <c r="Z33" s="144" t="str">
        <f>IFERROR(+$C33*Summary!AB$28/Summary!$E$26,"")</f>
        <v/>
      </c>
      <c r="AA33" s="144" t="str">
        <f>IFERROR(+$C33*Summary!AC$28/Summary!$E$26,"")</f>
        <v/>
      </c>
      <c r="AB33" s="144" t="str">
        <f>IFERROR(+$C33*Summary!AD$28/Summary!$E$26,"")</f>
        <v/>
      </c>
      <c r="AC33" s="144" t="str">
        <f>IFERROR(+$C33*Summary!AE$28/Summary!$E$26,"")</f>
        <v/>
      </c>
      <c r="AD33" s="144" t="str">
        <f>IFERROR(+$C33*Summary!AF$28/Summary!$E$26,"")</f>
        <v/>
      </c>
      <c r="AE33" s="144" t="str">
        <f>IFERROR(+$C33*Summary!AG$28/Summary!$E$26,"")</f>
        <v/>
      </c>
      <c r="AF33" s="144" t="str">
        <f>IFERROR(+$C33*Summary!AH$28/Summary!$E$26,"")</f>
        <v/>
      </c>
      <c r="AG33" s="144" t="str">
        <f>IFERROR(+$C33*Summary!AI$28/Summary!$E$26,"")</f>
        <v/>
      </c>
      <c r="AH33" s="144" t="str">
        <f>IFERROR(+$C33*Summary!AJ$28/Summary!$E$26,"")</f>
        <v/>
      </c>
      <c r="AI33" s="144" t="str">
        <f>IFERROR(+$C33*Summary!AK$28/Summary!$E$26,"")</f>
        <v/>
      </c>
      <c r="AJ33" s="144" t="str">
        <f>IFERROR(+$C33*Summary!AL$28/Summary!$E$26,"")</f>
        <v/>
      </c>
      <c r="AK33" s="144" t="str">
        <f>IFERROR(+$C33*Summary!AM$28/Summary!$E$26,"")</f>
        <v/>
      </c>
      <c r="AL33" s="144" t="str">
        <f>IFERROR(+$C33*Summary!AN$28/Summary!$E$26,"")</f>
        <v/>
      </c>
      <c r="AM33" s="144" t="str">
        <f>IFERROR(+$C33*Summary!AO$28/Summary!$E$26,"")</f>
        <v/>
      </c>
      <c r="AN33" s="144" t="str">
        <f>IFERROR(+$C33*Summary!AP$28/Summary!$E$26,"")</f>
        <v/>
      </c>
      <c r="AO33" s="144" t="str">
        <f>IFERROR(+$C33*Summary!AQ$28/Summary!$E$26,"")</f>
        <v/>
      </c>
      <c r="AP33" s="144" t="str">
        <f>IFERROR(+$C33*Summary!AR$28/Summary!$E$26,"")</f>
        <v/>
      </c>
      <c r="AQ33" s="144" t="str">
        <f>IFERROR(+$C33*Summary!AS$28/Summary!$E$26,"")</f>
        <v/>
      </c>
      <c r="AR33" s="144" t="str">
        <f>IFERROR(+$C33*Summary!AT$28/Summary!$E$26,"")</f>
        <v/>
      </c>
      <c r="AS33" s="144" t="str">
        <f>IFERROR(+$C33*Summary!AU$28/Summary!$E$26,"")</f>
        <v/>
      </c>
      <c r="AT33" s="144" t="str">
        <f>IFERROR(+$C33*Summary!AV$28/Summary!$E$26,"")</f>
        <v/>
      </c>
      <c r="AU33" s="144" t="str">
        <f>IFERROR(+$C33*Summary!AW$28/Summary!$E$26,"")</f>
        <v/>
      </c>
      <c r="AV33" s="144" t="str">
        <f>IFERROR(+$C33*Summary!AX$28/Summary!$E$26,"")</f>
        <v/>
      </c>
      <c r="AW33" s="144" t="str">
        <f>IFERROR(+$C33*Summary!AY$28/Summary!$E$26,"")</f>
        <v/>
      </c>
      <c r="AX33" s="144" t="str">
        <f>IFERROR(+$C33*Summary!AZ$28/Summary!$E$26,"")</f>
        <v/>
      </c>
      <c r="AY33" s="144" t="str">
        <f>IFERROR(+$C33*Summary!BA$28/Summary!$E$26,"")</f>
        <v/>
      </c>
      <c r="AZ33" s="144" t="str">
        <f>IFERROR(+$C33*Summary!BB$28/Summary!$E$26,"")</f>
        <v/>
      </c>
      <c r="BA33" s="144" t="str">
        <f>IFERROR(+$C33*Summary!BC$28/Summary!$E$26,"")</f>
        <v/>
      </c>
      <c r="BB33" s="144" t="str">
        <f>IFERROR(+$C33*Summary!BD$28/Summary!$E$26,"")</f>
        <v/>
      </c>
      <c r="BC33" s="144" t="str">
        <f>IFERROR(+$C33*Summary!BE$28/Summary!$E$26,"")</f>
        <v/>
      </c>
      <c r="BD33" s="144" t="str">
        <f>IFERROR(+$C33*Summary!BF$28/Summary!$E$26,"")</f>
        <v/>
      </c>
      <c r="BE33" s="144" t="str">
        <f>IFERROR(+$C33*Summary!BG$28/Summary!$E$26,"")</f>
        <v/>
      </c>
      <c r="BF33" s="144" t="str">
        <f>IFERROR(+$C33*Summary!BH$28/Summary!$E$26,"")</f>
        <v/>
      </c>
      <c r="BG33" s="144" t="str">
        <f>IFERROR(+$C33*Summary!BI$28/Summary!$E$26,"")</f>
        <v/>
      </c>
      <c r="BH33" s="144" t="str">
        <f>IFERROR(+$C33*Summary!BJ$28/Summary!$E$26,"")</f>
        <v/>
      </c>
      <c r="BI33" s="144" t="str">
        <f>IFERROR(+$C33*Summary!BK$28/Summary!$E$26,"")</f>
        <v/>
      </c>
      <c r="BJ33" s="144" t="str">
        <f>IFERROR(+$C33*Summary!BL$28/Summary!$E$26,"")</f>
        <v/>
      </c>
      <c r="BK33" s="144" t="str">
        <f>IFERROR(+$C33*Summary!BM$28/Summary!$E$26,"")</f>
        <v/>
      </c>
      <c r="BL33" s="144" t="str">
        <f>IFERROR(+$C33*Summary!BN$28/Summary!$E$26,"")</f>
        <v/>
      </c>
      <c r="BM33" s="144" t="str">
        <f>IFERROR(+$C33*Summary!BO$28/Summary!$E$26,"")</f>
        <v/>
      </c>
      <c r="BN33" s="144" t="str">
        <f>IFERROR(+$C33*Summary!BP$28/Summary!$E$26,"")</f>
        <v/>
      </c>
      <c r="BO33" s="144" t="str">
        <f>IFERROR(+$C33*Summary!BQ$28/Summary!$E$26,"")</f>
        <v/>
      </c>
      <c r="BP33" s="144" t="str">
        <f>IFERROR(+$C33*Summary!BR$28/Summary!$E$26,"")</f>
        <v/>
      </c>
      <c r="BQ33" s="144" t="str">
        <f>IFERROR(+$C33*Summary!BS$28/Summary!$E$26,"")</f>
        <v/>
      </c>
      <c r="BR33" s="144" t="str">
        <f>IFERROR(+$C33*Summary!BT$28/Summary!$E$26,"")</f>
        <v/>
      </c>
      <c r="BS33" s="144" t="str">
        <f>IFERROR(+$C33*Summary!BU$28/Summary!$E$26,"")</f>
        <v/>
      </c>
      <c r="BT33" s="144" t="str">
        <f>IFERROR(+$C33*Summary!BV$28/Summary!$E$26,"")</f>
        <v/>
      </c>
      <c r="BU33" s="144" t="str">
        <f>IFERROR(+$C33*Summary!BW$28/Summary!$E$26,"")</f>
        <v/>
      </c>
      <c r="BV33" s="144" t="str">
        <f>IFERROR(+$C33*Summary!BX$28/Summary!$E$26,"")</f>
        <v/>
      </c>
      <c r="BW33" s="144" t="str">
        <f>IFERROR(+$C33*Summary!BY$28/Summary!$E$26,"")</f>
        <v/>
      </c>
      <c r="BX33" s="144" t="str">
        <f>IFERROR(+$C33*Summary!BZ$28/Summary!$E$26,"")</f>
        <v/>
      </c>
      <c r="BY33" s="144" t="str">
        <f>IFERROR(+$C33*Summary!CA$28/Summary!$E$26,"")</f>
        <v/>
      </c>
      <c r="BZ33" s="144" t="str">
        <f>IFERROR(+$C33*Summary!CB$28/Summary!$E$26,"")</f>
        <v/>
      </c>
      <c r="CA33" s="144" t="str">
        <f>IFERROR(+$C33*Summary!CC$28/Summary!$E$26,"")</f>
        <v/>
      </c>
      <c r="CB33" s="144" t="str">
        <f>IFERROR(+$C33*Summary!CD$28/Summary!$E$26,"")</f>
        <v/>
      </c>
      <c r="CC33" s="144" t="str">
        <f>IFERROR(+$C33*Summary!CE$28/Summary!$E$26,"")</f>
        <v/>
      </c>
      <c r="CD33" s="144" t="str">
        <f>IFERROR(+$C33*Summary!CF$28/Summary!$E$26,"")</f>
        <v/>
      </c>
      <c r="CE33" s="144" t="str">
        <f>IFERROR(+$C33*Summary!CG$28/Summary!$E$26,"")</f>
        <v/>
      </c>
      <c r="CF33" s="144" t="str">
        <f>IFERROR(+$C33*Summary!CH$28/Summary!$E$26,"")</f>
        <v/>
      </c>
      <c r="CG33" s="144" t="str">
        <f>IFERROR(+$C33*Summary!CI$28/Summary!$E$26,"")</f>
        <v/>
      </c>
      <c r="CH33" s="144" t="str">
        <f>IFERROR(+$C33*Summary!CJ$28/Summary!$E$26,"")</f>
        <v/>
      </c>
      <c r="CI33" s="144" t="str">
        <f>IFERROR(+$C33*Summary!CK$28/Summary!$E$26,"")</f>
        <v/>
      </c>
      <c r="CJ33" s="144" t="str">
        <f>IFERROR(+$C33*Summary!CL$28/Summary!$E$26,"")</f>
        <v/>
      </c>
      <c r="CK33" s="144" t="str">
        <f>IFERROR(+$C33*Summary!CM$28/Summary!$E$26,"")</f>
        <v/>
      </c>
      <c r="CL33" s="144" t="str">
        <f>IFERROR(+$C33*Summary!CN$28/Summary!$E$26,"")</f>
        <v/>
      </c>
      <c r="CM33" s="144" t="str">
        <f>IFERROR(+$C33*Summary!CO$28/Summary!$E$26,"")</f>
        <v/>
      </c>
      <c r="CN33" s="144" t="str">
        <f>IFERROR(+$C33*Summary!CP$28/Summary!$E$26,"")</f>
        <v/>
      </c>
      <c r="CO33" s="144" t="str">
        <f>IFERROR(+$C33*Summary!CQ$28/Summary!$E$26,"")</f>
        <v/>
      </c>
      <c r="CP33" s="144" t="str">
        <f>IFERROR(+$C33*Summary!CR$28/Summary!$E$26,"")</f>
        <v/>
      </c>
      <c r="CQ33" s="144" t="str">
        <f>IFERROR(+$C33*Summary!CS$28/Summary!$E$26,"")</f>
        <v/>
      </c>
      <c r="CR33" s="144" t="str">
        <f>IFERROR(+$C33*Summary!CT$28/Summary!$E$26,"")</f>
        <v/>
      </c>
      <c r="CS33" s="144" t="str">
        <f>IFERROR(+$C33*Summary!CU$28/Summary!$E$26,"")</f>
        <v/>
      </c>
      <c r="CT33" s="144" t="str">
        <f>IFERROR(+$C33*Summary!CV$28/Summary!$E$26,"")</f>
        <v/>
      </c>
      <c r="CU33" s="144" t="str">
        <f>IFERROR(+$C33*Summary!CW$28/Summary!$E$26,"")</f>
        <v/>
      </c>
      <c r="CV33" s="144" t="str">
        <f>IFERROR(+$C33*Summary!CX$28/Summary!$E$26,"")</f>
        <v/>
      </c>
      <c r="CW33" s="144" t="str">
        <f>IFERROR(+$C33*Summary!CY$28/Summary!$E$26,"")</f>
        <v/>
      </c>
      <c r="CX33" s="144" t="str">
        <f>IFERROR(+$C33*Summary!CZ$28/Summary!$E$26,"")</f>
        <v/>
      </c>
      <c r="CY33" s="144" t="str">
        <f>IFERROR(+$C33*Summary!DA$28/Summary!$E$26,"")</f>
        <v/>
      </c>
      <c r="CZ33" s="144" t="str">
        <f>IFERROR(+$C33*Summary!DB$28/Summary!$E$26,"")</f>
        <v/>
      </c>
      <c r="DA33" s="144" t="str">
        <f>IFERROR(+$C33*Summary!DC$28/Summary!$E$26,"")</f>
        <v/>
      </c>
      <c r="DB33" s="144" t="str">
        <f>IFERROR(+$C33*Summary!DD$28/Summary!$E$26,"")</f>
        <v/>
      </c>
      <c r="DC33" s="144" t="str">
        <f>IFERROR(+$C33*Summary!DE$28/Summary!$E$26,"")</f>
        <v/>
      </c>
      <c r="DD33" s="144" t="str">
        <f>IFERROR(+$C33*Summary!DF$28/Summary!$E$26,"")</f>
        <v/>
      </c>
      <c r="DE33" s="144" t="str">
        <f>IFERROR(+$C33*Summary!DG$28/Summary!$E$26,"")</f>
        <v/>
      </c>
      <c r="DF33" s="144" t="str">
        <f>IFERROR(+$C33*Summary!DH$28/Summary!$E$26,"")</f>
        <v/>
      </c>
      <c r="DG33" s="144" t="str">
        <f>IFERROR(+$C33*Summary!DI$28/Summary!$E$26,"")</f>
        <v/>
      </c>
      <c r="DH33" s="144" t="str">
        <f>IFERROR(+$C33*Summary!DJ$28/Summary!$E$26,"")</f>
        <v/>
      </c>
      <c r="DI33" s="144" t="str">
        <f>IFERROR(+$C33*Summary!DK$28/Summary!$E$26,"")</f>
        <v/>
      </c>
      <c r="DJ33" s="144" t="str">
        <f>IFERROR(+$C33*Summary!DL$28/Summary!$E$26,"")</f>
        <v/>
      </c>
      <c r="DK33" s="144" t="str">
        <f>IFERROR(+$C33*Summary!DM$28/Summary!$E$26,"")</f>
        <v/>
      </c>
      <c r="DL33" s="144" t="str">
        <f>IFERROR(+$C33*Summary!DN$28/Summary!$E$26,"")</f>
        <v/>
      </c>
      <c r="DM33" s="144" t="str">
        <f>IFERROR(+$C33*Summary!DO$28/Summary!$E$26,"")</f>
        <v/>
      </c>
      <c r="DN33" s="144" t="str">
        <f>IFERROR(+$C33*Summary!DP$28/Summary!$E$26,"")</f>
        <v/>
      </c>
      <c r="DO33" s="144" t="str">
        <f>IFERROR(+$C33*Summary!DQ$28/Summary!$E$26,"")</f>
        <v/>
      </c>
      <c r="DP33" s="144" t="str">
        <f>IFERROR(+$C33*Summary!DR$28/Summary!$E$26,"")</f>
        <v/>
      </c>
      <c r="DQ33" s="144" t="str">
        <f>IFERROR(+$C33*Summary!DS$28/Summary!$E$26,"")</f>
        <v/>
      </c>
      <c r="DR33" s="144" t="str">
        <f>IFERROR(+$C33*Summary!DT$28/Summary!$E$26,"")</f>
        <v/>
      </c>
      <c r="DS33" s="144" t="str">
        <f>IFERROR(+$C33*Summary!DU$28/Summary!$E$26,"")</f>
        <v/>
      </c>
      <c r="DT33" s="144" t="str">
        <f>IFERROR(+$C33*Summary!DV$28/Summary!$E$26,"")</f>
        <v/>
      </c>
      <c r="DU33" s="144" t="str">
        <f>IFERROR(+$C33*Summary!DW$28/Summary!$E$26,"")</f>
        <v/>
      </c>
      <c r="DV33" s="144" t="str">
        <f>IFERROR(+$C33*Summary!DX$28/Summary!$E$26,"")</f>
        <v/>
      </c>
      <c r="DW33" s="144" t="str">
        <f>IFERROR(+$C33*Summary!DY$28/Summary!$E$26,"")</f>
        <v/>
      </c>
      <c r="DX33" s="144" t="str">
        <f>IFERROR(+$C33*Summary!DZ$28/Summary!$E$26,"")</f>
        <v/>
      </c>
      <c r="DY33" s="144" t="str">
        <f>IFERROR(+$C33*Summary!EA$28/Summary!$E$26,"")</f>
        <v/>
      </c>
      <c r="DZ33" s="144" t="str">
        <f>IFERROR(+$C33*Summary!EB$28/Summary!$E$26,"")</f>
        <v/>
      </c>
      <c r="EA33" s="144" t="str">
        <f>IFERROR(+$C33*Summary!EC$28/Summary!$E$26,"")</f>
        <v/>
      </c>
      <c r="EB33" s="144" t="str">
        <f>IFERROR(+$C33*Summary!ED$28/Summary!$E$26,"")</f>
        <v/>
      </c>
      <c r="EC33" s="144" t="str">
        <f>IFERROR(+$C33*Summary!EE$28/Summary!$E$26,"")</f>
        <v/>
      </c>
      <c r="ED33" s="144" t="str">
        <f>IFERROR(+$C33*Summary!EF$28/Summary!$E$26,"")</f>
        <v/>
      </c>
      <c r="EE33" s="144" t="str">
        <f>IFERROR(+$C33*Summary!EG$28/Summary!$E$26,"")</f>
        <v/>
      </c>
      <c r="EF33" s="144" t="str">
        <f>IFERROR(+$C33*Summary!EH$28/Summary!$E$26,"")</f>
        <v/>
      </c>
      <c r="EG33" s="144" t="str">
        <f>IFERROR(+$C33*Summary!EI$28/Summary!$E$26,"")</f>
        <v/>
      </c>
      <c r="EH33" s="144" t="str">
        <f>IFERROR(+$C33*Summary!EJ$28/Summary!$E$26,"")</f>
        <v/>
      </c>
      <c r="EI33" s="144" t="str">
        <f>IFERROR(+$C33*Summary!EK$28/Summary!$E$26,"")</f>
        <v/>
      </c>
      <c r="EJ33" s="144" t="str">
        <f>IFERROR(+$C33*Summary!EL$28/Summary!$E$26,"")</f>
        <v/>
      </c>
      <c r="EK33" s="144" t="str">
        <f>IFERROR(+$C33*Summary!EM$28/Summary!$E$26,"")</f>
        <v/>
      </c>
      <c r="EL33" s="144" t="str">
        <f>IFERROR(+$C33*Summary!EN$28/Summary!$E$26,"")</f>
        <v/>
      </c>
      <c r="EM33" s="144" t="str">
        <f>IFERROR(+$C33*Summary!EO$28/Summary!$E$26,"")</f>
        <v/>
      </c>
      <c r="EN33" s="25"/>
    </row>
    <row r="34" spans="1:144">
      <c r="A34" s="151"/>
      <c r="B34" s="341"/>
      <c r="C34" s="340"/>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25"/>
    </row>
    <row r="35" spans="1:144">
      <c r="A35" s="151"/>
      <c r="B35" s="341"/>
      <c r="C35" s="340"/>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25"/>
    </row>
    <row r="36" spans="1:144">
      <c r="A36" s="151" t="s">
        <v>603</v>
      </c>
      <c r="B36" s="338" t="s">
        <v>604</v>
      </c>
      <c r="C36" s="340">
        <f>+'Input - Equipment'!G45</f>
        <v>0</v>
      </c>
      <c r="D36" s="144" t="str">
        <f>IF($C$36=0,"",'Input - Equipment'!$G$45*'Input - Equipment'!I45)</f>
        <v/>
      </c>
      <c r="E36" s="144" t="str">
        <f>IF($C$36=0,"",'Input - Equipment'!$G$45*'Input - Equipment'!J45)</f>
        <v/>
      </c>
      <c r="F36" s="144" t="str">
        <f>IF($C$36=0,"",'Input - Equipment'!$G$45*'Input - Equipment'!K45)</f>
        <v/>
      </c>
      <c r="G36" s="144" t="str">
        <f>IF($C$36=0,"",'Input - Equipment'!$G$45*'Input - Equipment'!L45)</f>
        <v/>
      </c>
      <c r="H36" s="144" t="str">
        <f>IF($C$36=0,"",'Input - Equipment'!$G$45*'Input - Equipment'!M45)</f>
        <v/>
      </c>
      <c r="I36" s="144" t="str">
        <f>IF($C$36=0,"",'Input - Equipment'!$G$45*'Input - Equipment'!N45)</f>
        <v/>
      </c>
      <c r="J36" s="144" t="str">
        <f>IF($C$36=0,"",'Input - Equipment'!$G$45*'Input - Equipment'!O45)</f>
        <v/>
      </c>
      <c r="K36" s="144" t="str">
        <f>IF($C$36=0,"",'Input - Equipment'!$G$45*'Input - Equipment'!P45)</f>
        <v/>
      </c>
      <c r="L36" s="144" t="str">
        <f>IF($C$36=0,"",'Input - Equipment'!$G$45*'Input - Equipment'!Q45)</f>
        <v/>
      </c>
      <c r="M36" s="144" t="str">
        <f>IF($C$36=0,"",'Input - Equipment'!$G$45*'Input - Equipment'!R45)</f>
        <v/>
      </c>
      <c r="N36" s="144" t="str">
        <f>IF($C$36=0,"",'Input - Equipment'!$G$45*'Input - Equipment'!S45)</f>
        <v/>
      </c>
      <c r="O36" s="144" t="str">
        <f>IF($C$36=0,"",'Input - Equipment'!$G$45*'Input - Equipment'!T45)</f>
        <v/>
      </c>
      <c r="P36" s="144" t="str">
        <f>IF($C$36=0,"",'Input - Equipment'!$G$45*'Input - Equipment'!U45)</f>
        <v/>
      </c>
      <c r="Q36" s="144" t="str">
        <f>IF($C$36=0,"",'Input - Equipment'!$G$45*'Input - Equipment'!V45)</f>
        <v/>
      </c>
      <c r="R36" s="144" t="str">
        <f>IF($C$36=0,"",'Input - Equipment'!$G$45*'Input - Equipment'!W45)</f>
        <v/>
      </c>
      <c r="S36" s="144" t="str">
        <f>IF($C$36=0,"",'Input - Equipment'!$G$45*'Input - Equipment'!X45)</f>
        <v/>
      </c>
      <c r="T36" s="144" t="str">
        <f>IF($C$36=0,"",'Input - Equipment'!$G$45*'Input - Equipment'!Y45)</f>
        <v/>
      </c>
      <c r="U36" s="144" t="str">
        <f>IF($C$36=0,"",'Input - Equipment'!$G$45*'Input - Equipment'!Z45)</f>
        <v/>
      </c>
      <c r="V36" s="144" t="str">
        <f>IF($C$36=0,"",'Input - Equipment'!$G$45*'Input - Equipment'!AA45)</f>
        <v/>
      </c>
      <c r="W36" s="144" t="str">
        <f>IF($C$36=0,"",'Input - Equipment'!$G$45*'Input - Equipment'!AB45)</f>
        <v/>
      </c>
      <c r="X36" s="144" t="str">
        <f>IF($C$36=0,"",'Input - Equipment'!$G$45*'Input - Equipment'!AC45)</f>
        <v/>
      </c>
      <c r="Y36" s="144" t="str">
        <f>IF($C$36=0,"",'Input - Equipment'!$G$45*'Input - Equipment'!AD45)</f>
        <v/>
      </c>
      <c r="Z36" s="144" t="str">
        <f>IF($C$36=0,"",'Input - Equipment'!$G$45*'Input - Equipment'!AE45)</f>
        <v/>
      </c>
      <c r="AA36" s="144" t="str">
        <f>IF($C$36=0,"",'Input - Equipment'!$G$45*'Input - Equipment'!AF45)</f>
        <v/>
      </c>
      <c r="AB36" s="144" t="str">
        <f>IF($C$36=0,"",'Input - Equipment'!$G$45*'Input - Equipment'!AG45)</f>
        <v/>
      </c>
      <c r="AC36" s="144" t="str">
        <f>IF($C$36=0,"",'Input - Equipment'!$G$45*'Input - Equipment'!AH45)</f>
        <v/>
      </c>
      <c r="AD36" s="144" t="str">
        <f>IF($C$36=0,"",'Input - Equipment'!$G$45*'Input - Equipment'!AI45)</f>
        <v/>
      </c>
      <c r="AE36" s="144" t="str">
        <f>IF($C$36=0,"",'Input - Equipment'!$G$45*'Input - Equipment'!AJ45)</f>
        <v/>
      </c>
      <c r="AF36" s="144" t="str">
        <f>IF($C$36=0,"",'Input - Equipment'!$G$45*'Input - Equipment'!AK45)</f>
        <v/>
      </c>
      <c r="AG36" s="144" t="str">
        <f>IF($C$36=0,"",'Input - Equipment'!$G$45*'Input - Equipment'!AL45)</f>
        <v/>
      </c>
      <c r="AH36" s="144" t="str">
        <f>IF($C$36=0,"",'Input - Equipment'!$G$45*'Input - Equipment'!AM45)</f>
        <v/>
      </c>
      <c r="AI36" s="144" t="str">
        <f>IF($C$36=0,"",'Input - Equipment'!$G$45*'Input - Equipment'!AN45)</f>
        <v/>
      </c>
      <c r="AJ36" s="144" t="str">
        <f>IF($C$36=0,"",'Input - Equipment'!$G$45*'Input - Equipment'!AO45)</f>
        <v/>
      </c>
      <c r="AK36" s="144" t="str">
        <f>IF($C$36=0,"",'Input - Equipment'!$G$45*'Input - Equipment'!AP45)</f>
        <v/>
      </c>
      <c r="AL36" s="144" t="str">
        <f>IF($C$36=0,"",'Input - Equipment'!$G$45*'Input - Equipment'!AQ45)</f>
        <v/>
      </c>
      <c r="AM36" s="144" t="str">
        <f>IF($C$36=0,"",'Input - Equipment'!$G$45*'Input - Equipment'!AR45)</f>
        <v/>
      </c>
      <c r="AN36" s="144" t="str">
        <f>IF($C$36=0,"",'Input - Equipment'!$G$45*'Input - Equipment'!AS45)</f>
        <v/>
      </c>
      <c r="AO36" s="144" t="str">
        <f>IF($C$36=0,"",'Input - Equipment'!$G$45*'Input - Equipment'!AT45)</f>
        <v/>
      </c>
      <c r="AP36" s="144" t="str">
        <f>IF($C$36=0,"",'Input - Equipment'!$G$45*'Input - Equipment'!AU45)</f>
        <v/>
      </c>
      <c r="AQ36" s="144" t="str">
        <f>IF($C$36=0,"",'Input - Equipment'!$G$45*'Input - Equipment'!AV45)</f>
        <v/>
      </c>
      <c r="AR36" s="144" t="str">
        <f>IF($C$36=0,"",'Input - Equipment'!$G$45*'Input - Equipment'!AW45)</f>
        <v/>
      </c>
      <c r="AS36" s="144" t="str">
        <f>IF($C$36=0,"",'Input - Equipment'!$G$45*'Input - Equipment'!AX45)</f>
        <v/>
      </c>
      <c r="AT36" s="144" t="str">
        <f>IF($C$36=0,"",'Input - Equipment'!$G$45*'Input - Equipment'!AY45)</f>
        <v/>
      </c>
      <c r="AU36" s="144" t="str">
        <f>IF($C$36=0,"",'Input - Equipment'!$G$45*'Input - Equipment'!AZ45)</f>
        <v/>
      </c>
      <c r="AV36" s="144" t="str">
        <f>IF($C$36=0,"",'Input - Equipment'!$G$45*'Input - Equipment'!BA45)</f>
        <v/>
      </c>
      <c r="AW36" s="144" t="str">
        <f>IF($C$36=0,"",'Input - Equipment'!$G$45*'Input - Equipment'!BB45)</f>
        <v/>
      </c>
      <c r="AX36" s="144" t="str">
        <f>IF($C$36=0,"",'Input - Equipment'!$G$45*'Input - Equipment'!BC45)</f>
        <v/>
      </c>
      <c r="AY36" s="144" t="str">
        <f>IF($C$36=0,"",'Input - Equipment'!$G$45*'Input - Equipment'!BD45)</f>
        <v/>
      </c>
      <c r="AZ36" s="144" t="str">
        <f>IF($C$36=0,"",'Input - Equipment'!$G$45*'Input - Equipment'!BE45)</f>
        <v/>
      </c>
      <c r="BA36" s="144" t="str">
        <f>IF($C$36=0,"",'Input - Equipment'!$G$45*'Input - Equipment'!BF45)</f>
        <v/>
      </c>
      <c r="BB36" s="144" t="str">
        <f>IF($C$36=0,"",'Input - Equipment'!$G$45*'Input - Equipment'!BG45)</f>
        <v/>
      </c>
      <c r="BC36" s="144" t="str">
        <f>IF($C$36=0,"",'Input - Equipment'!$G$45*'Input - Equipment'!BH45)</f>
        <v/>
      </c>
      <c r="BD36" s="144" t="str">
        <f>IF($C$36=0,"",'Input - Equipment'!$G$45*'Input - Equipment'!BI45)</f>
        <v/>
      </c>
      <c r="BE36" s="144" t="str">
        <f>IF($C$36=0,"",'Input - Equipment'!$G$45*'Input - Equipment'!BJ45)</f>
        <v/>
      </c>
      <c r="BF36" s="144" t="str">
        <f>IF($C$36=0,"",'Input - Equipment'!$G$45*'Input - Equipment'!BK45)</f>
        <v/>
      </c>
      <c r="BG36" s="144" t="str">
        <f>IF($C$36=0,"",'Input - Equipment'!$G$45*'Input - Equipment'!BL45)</f>
        <v/>
      </c>
      <c r="BH36" s="144" t="str">
        <f>IF($C$36=0,"",'Input - Equipment'!$G$45*'Input - Equipment'!BM45)</f>
        <v/>
      </c>
      <c r="BI36" s="144" t="str">
        <f>IF($C$36=0,"",'Input - Equipment'!$G$45*'Input - Equipment'!BN45)</f>
        <v/>
      </c>
      <c r="BJ36" s="144" t="str">
        <f>IF($C$36=0,"",'Input - Equipment'!$G$45*'Input - Equipment'!BO45)</f>
        <v/>
      </c>
      <c r="BK36" s="144" t="str">
        <f>IF($C$36=0,"",'Input - Equipment'!$G$45*'Input - Equipment'!BP45)</f>
        <v/>
      </c>
      <c r="BL36" s="144" t="str">
        <f>IF($C$36=0,"",'Input - Equipment'!$G$45*'Input - Equipment'!BQ45)</f>
        <v/>
      </c>
      <c r="BM36" s="144" t="str">
        <f>IF($C$36=0,"",'Input - Equipment'!$G$45*'Input - Equipment'!BR45)</f>
        <v/>
      </c>
      <c r="BN36" s="144" t="str">
        <f>IF($C$36=0,"",'Input - Equipment'!$G$45*'Input - Equipment'!BS45)</f>
        <v/>
      </c>
      <c r="BO36" s="144" t="str">
        <f>IF($C$36=0,"",'Input - Equipment'!$G$45*'Input - Equipment'!BT45)</f>
        <v/>
      </c>
      <c r="BP36" s="144" t="str">
        <f>IF($C$36=0,"",'Input - Equipment'!$G$45*'Input - Equipment'!BU45)</f>
        <v/>
      </c>
      <c r="BQ36" s="144" t="str">
        <f>IF($C$36=0,"",'Input - Equipment'!$G$45*'Input - Equipment'!BV45)</f>
        <v/>
      </c>
      <c r="BR36" s="144" t="str">
        <f>IF($C$36=0,"",'Input - Equipment'!$G$45*'Input - Equipment'!BW45)</f>
        <v/>
      </c>
      <c r="BS36" s="144" t="str">
        <f>IF($C$36=0,"",'Input - Equipment'!$G$45*'Input - Equipment'!BX45)</f>
        <v/>
      </c>
      <c r="BT36" s="144" t="str">
        <f>IF($C$36=0,"",'Input - Equipment'!$G$45*'Input - Equipment'!BY45)</f>
        <v/>
      </c>
      <c r="BU36" s="144" t="str">
        <f>IF($C$36=0,"",'Input - Equipment'!$G$45*'Input - Equipment'!BZ45)</f>
        <v/>
      </c>
      <c r="BV36" s="144" t="str">
        <f>IF($C$36=0,"",'Input - Equipment'!$G$45*'Input - Equipment'!CA45)</f>
        <v/>
      </c>
      <c r="BW36" s="144" t="str">
        <f>IF($C$36=0,"",'Input - Equipment'!$G$45*'Input - Equipment'!CB45)</f>
        <v/>
      </c>
      <c r="BX36" s="144" t="str">
        <f>IF($C$36=0,"",'Input - Equipment'!$G$45*'Input - Equipment'!CC45)</f>
        <v/>
      </c>
      <c r="BY36" s="144" t="str">
        <f>IF($C$36=0,"",'Input - Equipment'!$G$45*'Input - Equipment'!CD45)</f>
        <v/>
      </c>
      <c r="BZ36" s="144" t="str">
        <f>IF($C$36=0,"",'Input - Equipment'!$G$45*'Input - Equipment'!CE45)</f>
        <v/>
      </c>
      <c r="CA36" s="144" t="str">
        <f>IF($C$36=0,"",'Input - Equipment'!$G$45*'Input - Equipment'!CF45)</f>
        <v/>
      </c>
      <c r="CB36" s="144" t="str">
        <f>IF($C$36=0,"",'Input - Equipment'!$G$45*'Input - Equipment'!CG45)</f>
        <v/>
      </c>
      <c r="CC36" s="144" t="str">
        <f>IF($C$36=0,"",'Input - Equipment'!$G$45*'Input - Equipment'!CH45)</f>
        <v/>
      </c>
      <c r="CD36" s="144" t="str">
        <f>IF($C$36=0,"",'Input - Equipment'!$G$45*'Input - Equipment'!CI45)</f>
        <v/>
      </c>
      <c r="CE36" s="144" t="str">
        <f>IF($C$36=0,"",'Input - Equipment'!$G$45*'Input - Equipment'!CJ45)</f>
        <v/>
      </c>
      <c r="CF36" s="144" t="str">
        <f>IF($C$36=0,"",'Input - Equipment'!$G$45*'Input - Equipment'!CK45)</f>
        <v/>
      </c>
      <c r="CG36" s="144" t="str">
        <f>IF($C$36=0,"",'Input - Equipment'!$G$45*'Input - Equipment'!CL45)</f>
        <v/>
      </c>
      <c r="CH36" s="144" t="str">
        <f>IF($C$36=0,"",'Input - Equipment'!$G$45*'Input - Equipment'!CM45)</f>
        <v/>
      </c>
      <c r="CI36" s="144" t="str">
        <f>IF($C$36=0,"",'Input - Equipment'!$G$45*'Input - Equipment'!CN45)</f>
        <v/>
      </c>
      <c r="CJ36" s="144" t="str">
        <f>IF($C$36=0,"",'Input - Equipment'!$G$45*'Input - Equipment'!CO45)</f>
        <v/>
      </c>
      <c r="CK36" s="144" t="str">
        <f>IF($C$36=0,"",'Input - Equipment'!$G$45*'Input - Equipment'!CP45)</f>
        <v/>
      </c>
      <c r="CL36" s="144" t="str">
        <f>IF($C$36=0,"",'Input - Equipment'!$G$45*'Input - Equipment'!CQ45)</f>
        <v/>
      </c>
      <c r="CM36" s="144" t="str">
        <f>IF($C$36=0,"",'Input - Equipment'!$G$45*'Input - Equipment'!CR45)</f>
        <v/>
      </c>
      <c r="CN36" s="144" t="str">
        <f>IF($C$36=0,"",'Input - Equipment'!$G$45*'Input - Equipment'!CS45)</f>
        <v/>
      </c>
      <c r="CO36" s="144" t="str">
        <f>IF($C$36=0,"",'Input - Equipment'!$G$45*'Input - Equipment'!CT45)</f>
        <v/>
      </c>
      <c r="CP36" s="144" t="str">
        <f>IF($C$36=0,"",'Input - Equipment'!$G$45*'Input - Equipment'!CU45)</f>
        <v/>
      </c>
      <c r="CQ36" s="144" t="str">
        <f>IF($C$36=0,"",'Input - Equipment'!$G$45*'Input - Equipment'!CV45)</f>
        <v/>
      </c>
      <c r="CR36" s="144" t="str">
        <f>IF($C$36=0,"",'Input - Equipment'!$G$45*'Input - Equipment'!CW45)</f>
        <v/>
      </c>
      <c r="CS36" s="144" t="str">
        <f>IF($C$36=0,"",'Input - Equipment'!$G$45*'Input - Equipment'!CX45)</f>
        <v/>
      </c>
      <c r="CT36" s="144" t="str">
        <f>IF($C$36=0,"",'Input - Equipment'!$G$45*'Input - Equipment'!CY45)</f>
        <v/>
      </c>
      <c r="CU36" s="144" t="str">
        <f>IF($C$36=0,"",'Input - Equipment'!$G$45*'Input - Equipment'!CZ45)</f>
        <v/>
      </c>
      <c r="CV36" s="144" t="str">
        <f>IF($C$36=0,"",'Input - Equipment'!$G$45*'Input - Equipment'!DA45)</f>
        <v/>
      </c>
      <c r="CW36" s="144" t="str">
        <f>IF($C$36=0,"",'Input - Equipment'!$G$45*'Input - Equipment'!DB45)</f>
        <v/>
      </c>
      <c r="CX36" s="144" t="str">
        <f>IF($C$36=0,"",'Input - Equipment'!$G$45*'Input - Equipment'!DC45)</f>
        <v/>
      </c>
      <c r="CY36" s="144" t="str">
        <f>IF($C$36=0,"",'Input - Equipment'!$G$45*'Input - Equipment'!DD45)</f>
        <v/>
      </c>
      <c r="CZ36" s="144" t="str">
        <f>IF($C$36=0,"",'Input - Equipment'!$G$45*'Input - Equipment'!DE45)</f>
        <v/>
      </c>
      <c r="DA36" s="144" t="str">
        <f>IF($C$36=0,"",'Input - Equipment'!$G$45*'Input - Equipment'!DF45)</f>
        <v/>
      </c>
      <c r="DB36" s="144" t="str">
        <f>IF($C$36=0,"",'Input - Equipment'!$G$45*'Input - Equipment'!DG45)</f>
        <v/>
      </c>
      <c r="DC36" s="144" t="str">
        <f>IF($C$36=0,"",'Input - Equipment'!$G$45*'Input - Equipment'!DH45)</f>
        <v/>
      </c>
      <c r="DD36" s="144" t="str">
        <f>IF($C$36=0,"",'Input - Equipment'!$G$45*'Input - Equipment'!DI45)</f>
        <v/>
      </c>
      <c r="DE36" s="144" t="str">
        <f>IF($C$36=0,"",'Input - Equipment'!$G$45*'Input - Equipment'!DJ45)</f>
        <v/>
      </c>
      <c r="DF36" s="144" t="str">
        <f>IF($C$36=0,"",'Input - Equipment'!$G$45*'Input - Equipment'!DK45)</f>
        <v/>
      </c>
      <c r="DG36" s="144" t="str">
        <f>IF($C$36=0,"",'Input - Equipment'!$G$45*'Input - Equipment'!DL45)</f>
        <v/>
      </c>
      <c r="DH36" s="144" t="str">
        <f>IF($C$36=0,"",'Input - Equipment'!$G$45*'Input - Equipment'!DM45)</f>
        <v/>
      </c>
      <c r="DI36" s="144" t="str">
        <f>IF($C$36=0,"",'Input - Equipment'!$G$45*'Input - Equipment'!DN45)</f>
        <v/>
      </c>
      <c r="DJ36" s="144" t="str">
        <f>IF($C$36=0,"",'Input - Equipment'!$G$45*'Input - Equipment'!DO45)</f>
        <v/>
      </c>
      <c r="DK36" s="144" t="str">
        <f>IF($C$36=0,"",'Input - Equipment'!$G$45*'Input - Equipment'!DP45)</f>
        <v/>
      </c>
      <c r="DL36" s="144" t="str">
        <f>IF($C$36=0,"",'Input - Equipment'!$G$45*'Input - Equipment'!DQ45)</f>
        <v/>
      </c>
      <c r="DM36" s="144" t="str">
        <f>IF($C$36=0,"",'Input - Equipment'!$G$45*'Input - Equipment'!DR45)</f>
        <v/>
      </c>
      <c r="DN36" s="144" t="str">
        <f>IF($C$36=0,"",'Input - Equipment'!$G$45*'Input - Equipment'!DS45)</f>
        <v/>
      </c>
      <c r="DO36" s="144" t="str">
        <f>IF($C$36=0,"",'Input - Equipment'!$G$45*'Input - Equipment'!DT45)</f>
        <v/>
      </c>
      <c r="DP36" s="144" t="str">
        <f>IF($C$36=0,"",'Input - Equipment'!$G$45*'Input - Equipment'!DU45)</f>
        <v/>
      </c>
      <c r="DQ36" s="144" t="str">
        <f>IF($C$36=0,"",'Input - Equipment'!$G$45*'Input - Equipment'!DV45)</f>
        <v/>
      </c>
      <c r="DR36" s="144" t="str">
        <f>IF($C$36=0,"",'Input - Equipment'!$G$45*'Input - Equipment'!DW45)</f>
        <v/>
      </c>
      <c r="DS36" s="144" t="str">
        <f>IF($C$36=0,"",'Input - Equipment'!$G$45*'Input - Equipment'!DX45)</f>
        <v/>
      </c>
      <c r="DT36" s="144" t="str">
        <f>IF($C$36=0,"",'Input - Equipment'!$G$45*'Input - Equipment'!DY45)</f>
        <v/>
      </c>
      <c r="DU36" s="144" t="str">
        <f>IF($C$36=0,"",'Input - Equipment'!$G$45*'Input - Equipment'!DZ45)</f>
        <v/>
      </c>
      <c r="DV36" s="144" t="str">
        <f>IF($C$36=0,"",'Input - Equipment'!$G$45*'Input - Equipment'!EA45)</f>
        <v/>
      </c>
      <c r="DW36" s="144" t="str">
        <f>IF($C$36=0,"",'Input - Equipment'!$G$45*'Input - Equipment'!EB45)</f>
        <v/>
      </c>
      <c r="DX36" s="144" t="str">
        <f>IF($C$36=0,"",'Input - Equipment'!$G$45*'Input - Equipment'!EC45)</f>
        <v/>
      </c>
      <c r="DY36" s="144" t="str">
        <f>IF($C$36=0,"",'Input - Equipment'!$G$45*'Input - Equipment'!ED45)</f>
        <v/>
      </c>
      <c r="DZ36" s="144" t="str">
        <f>IF($C$36=0,"",'Input - Equipment'!$G$45*'Input - Equipment'!EE45)</f>
        <v/>
      </c>
      <c r="EA36" s="144" t="str">
        <f>IF($C$36=0,"",'Input - Equipment'!$G$45*'Input - Equipment'!EF45)</f>
        <v/>
      </c>
      <c r="EB36" s="144" t="str">
        <f>IF($C$36=0,"",'Input - Equipment'!$G$45*'Input - Equipment'!EG45)</f>
        <v/>
      </c>
      <c r="EC36" s="144" t="str">
        <f>IF($C$36=0,"",'Input - Equipment'!$G$45*'Input - Equipment'!EH45)</f>
        <v/>
      </c>
      <c r="ED36" s="144" t="str">
        <f>IF($C$36=0,"",'Input - Equipment'!$G$45*'Input - Equipment'!EI45)</f>
        <v/>
      </c>
      <c r="EE36" s="144" t="str">
        <f>IF($C$36=0,"",'Input - Equipment'!$G$45*'Input - Equipment'!EJ45)</f>
        <v/>
      </c>
      <c r="EF36" s="144" t="str">
        <f>IF($C$36=0,"",'Input - Equipment'!$G$45*'Input - Equipment'!EK45)</f>
        <v/>
      </c>
      <c r="EG36" s="144" t="str">
        <f>IF($C$36=0,"",'Input - Equipment'!$G$45*'Input - Equipment'!EL45)</f>
        <v/>
      </c>
      <c r="EH36" s="144" t="str">
        <f>IF($C$36=0,"",'Input - Equipment'!$G$45*'Input - Equipment'!EM45)</f>
        <v/>
      </c>
      <c r="EI36" s="144" t="str">
        <f>IF($C$36=0,"",'Input - Equipment'!$G$45*'Input - Equipment'!EN45)</f>
        <v/>
      </c>
      <c r="EJ36" s="144" t="str">
        <f>IF($C$36=0,"",'Input - Equipment'!$G$45*'Input - Equipment'!EO45)</f>
        <v/>
      </c>
      <c r="EK36" s="144" t="str">
        <f>IF($C$36=0,"",'Input - Equipment'!$G$45*'Input - Equipment'!EP45)</f>
        <v/>
      </c>
      <c r="EL36" s="144" t="str">
        <f>IF($C$36=0,"",'Input - Equipment'!$G$45*'Input - Equipment'!EQ45)</f>
        <v/>
      </c>
      <c r="EM36" s="144" t="str">
        <f>IF($C$36=0,"",'Input - Equipment'!$G$45*'Input - Equipment'!ER45)</f>
        <v/>
      </c>
      <c r="EN36" s="25"/>
    </row>
    <row r="37" spans="1:144" ht="15.95" customHeight="1">
      <c r="A37" s="143"/>
      <c r="B37" s="153" t="s">
        <v>26</v>
      </c>
      <c r="C37" s="152">
        <f t="shared" ref="C37:AH37" ca="1" si="0">SUM(C10:C36)</f>
        <v>0</v>
      </c>
      <c r="D37" s="145">
        <f t="shared" ca="1" si="0"/>
        <v>0</v>
      </c>
      <c r="E37" s="145">
        <f t="shared" ca="1" si="0"/>
        <v>0</v>
      </c>
      <c r="F37" s="145">
        <f t="shared" ca="1" si="0"/>
        <v>0</v>
      </c>
      <c r="G37" s="145">
        <f t="shared" ca="1" si="0"/>
        <v>0</v>
      </c>
      <c r="H37" s="145">
        <f t="shared" ca="1" si="0"/>
        <v>0</v>
      </c>
      <c r="I37" s="145">
        <f t="shared" ca="1" si="0"/>
        <v>0</v>
      </c>
      <c r="J37" s="145">
        <f t="shared" ca="1" si="0"/>
        <v>0</v>
      </c>
      <c r="K37" s="145">
        <f t="shared" ca="1" si="0"/>
        <v>0</v>
      </c>
      <c r="L37" s="145">
        <f t="shared" ca="1" si="0"/>
        <v>0</v>
      </c>
      <c r="M37" s="145">
        <f t="shared" ca="1" si="0"/>
        <v>0</v>
      </c>
      <c r="N37" s="145">
        <f t="shared" ca="1" si="0"/>
        <v>0</v>
      </c>
      <c r="O37" s="145">
        <f t="shared" ca="1" si="0"/>
        <v>0</v>
      </c>
      <c r="P37" s="145">
        <f t="shared" ca="1" si="0"/>
        <v>0</v>
      </c>
      <c r="Q37" s="145">
        <f t="shared" ca="1" si="0"/>
        <v>0</v>
      </c>
      <c r="R37" s="145">
        <f t="shared" ca="1" si="0"/>
        <v>0</v>
      </c>
      <c r="S37" s="145">
        <f t="shared" ca="1" si="0"/>
        <v>0</v>
      </c>
      <c r="T37" s="145">
        <f t="shared" ca="1" si="0"/>
        <v>0</v>
      </c>
      <c r="U37" s="145">
        <f t="shared" ca="1" si="0"/>
        <v>0</v>
      </c>
      <c r="V37" s="145">
        <f t="shared" ca="1" si="0"/>
        <v>0</v>
      </c>
      <c r="W37" s="145">
        <f t="shared" ca="1" si="0"/>
        <v>0</v>
      </c>
      <c r="X37" s="145">
        <f t="shared" ca="1" si="0"/>
        <v>0</v>
      </c>
      <c r="Y37" s="145">
        <f t="shared" ca="1" si="0"/>
        <v>0</v>
      </c>
      <c r="Z37" s="145">
        <f t="shared" ca="1" si="0"/>
        <v>0</v>
      </c>
      <c r="AA37" s="145">
        <f t="shared" ca="1" si="0"/>
        <v>0</v>
      </c>
      <c r="AB37" s="145">
        <f t="shared" ca="1" si="0"/>
        <v>0</v>
      </c>
      <c r="AC37" s="145">
        <f t="shared" ca="1" si="0"/>
        <v>0</v>
      </c>
      <c r="AD37" s="145">
        <f t="shared" ca="1" si="0"/>
        <v>0</v>
      </c>
      <c r="AE37" s="145">
        <f t="shared" ca="1" si="0"/>
        <v>0</v>
      </c>
      <c r="AF37" s="145">
        <f t="shared" ca="1" si="0"/>
        <v>0</v>
      </c>
      <c r="AG37" s="145">
        <f t="shared" ca="1" si="0"/>
        <v>0</v>
      </c>
      <c r="AH37" s="145">
        <f t="shared" ca="1" si="0"/>
        <v>0</v>
      </c>
      <c r="AI37" s="145">
        <f t="shared" ref="AI37:BN37" ca="1" si="1">SUM(AI10:AI36)</f>
        <v>0</v>
      </c>
      <c r="AJ37" s="145">
        <f t="shared" ca="1" si="1"/>
        <v>0</v>
      </c>
      <c r="AK37" s="145">
        <f t="shared" ca="1" si="1"/>
        <v>0</v>
      </c>
      <c r="AL37" s="145">
        <f t="shared" ca="1" si="1"/>
        <v>0</v>
      </c>
      <c r="AM37" s="145">
        <f t="shared" ca="1" si="1"/>
        <v>0</v>
      </c>
      <c r="AN37" s="145">
        <f t="shared" ca="1" si="1"/>
        <v>0</v>
      </c>
      <c r="AO37" s="145">
        <f t="shared" ca="1" si="1"/>
        <v>0</v>
      </c>
      <c r="AP37" s="145">
        <f t="shared" ca="1" si="1"/>
        <v>0</v>
      </c>
      <c r="AQ37" s="145">
        <f t="shared" ca="1" si="1"/>
        <v>0</v>
      </c>
      <c r="AR37" s="145">
        <f t="shared" ca="1" si="1"/>
        <v>0</v>
      </c>
      <c r="AS37" s="145">
        <f t="shared" ca="1" si="1"/>
        <v>0</v>
      </c>
      <c r="AT37" s="145">
        <f t="shared" ca="1" si="1"/>
        <v>0</v>
      </c>
      <c r="AU37" s="145">
        <f t="shared" ca="1" si="1"/>
        <v>0</v>
      </c>
      <c r="AV37" s="145">
        <f t="shared" ca="1" si="1"/>
        <v>0</v>
      </c>
      <c r="AW37" s="145">
        <f t="shared" ca="1" si="1"/>
        <v>0</v>
      </c>
      <c r="AX37" s="145">
        <f t="shared" ca="1" si="1"/>
        <v>0</v>
      </c>
      <c r="AY37" s="145">
        <f t="shared" ca="1" si="1"/>
        <v>0</v>
      </c>
      <c r="AZ37" s="145">
        <f t="shared" ca="1" si="1"/>
        <v>0</v>
      </c>
      <c r="BA37" s="145">
        <f t="shared" ca="1" si="1"/>
        <v>0</v>
      </c>
      <c r="BB37" s="145">
        <f t="shared" ca="1" si="1"/>
        <v>0</v>
      </c>
      <c r="BC37" s="145">
        <f t="shared" ca="1" si="1"/>
        <v>0</v>
      </c>
      <c r="BD37" s="145">
        <f t="shared" ca="1" si="1"/>
        <v>0</v>
      </c>
      <c r="BE37" s="145">
        <f t="shared" ca="1" si="1"/>
        <v>0</v>
      </c>
      <c r="BF37" s="145">
        <f t="shared" ca="1" si="1"/>
        <v>0</v>
      </c>
      <c r="BG37" s="145">
        <f t="shared" ca="1" si="1"/>
        <v>0</v>
      </c>
      <c r="BH37" s="145">
        <f t="shared" ca="1" si="1"/>
        <v>0</v>
      </c>
      <c r="BI37" s="145">
        <f t="shared" ca="1" si="1"/>
        <v>0</v>
      </c>
      <c r="BJ37" s="145">
        <f t="shared" ca="1" si="1"/>
        <v>0</v>
      </c>
      <c r="BK37" s="145">
        <f t="shared" ca="1" si="1"/>
        <v>0</v>
      </c>
      <c r="BL37" s="145">
        <f t="shared" ca="1" si="1"/>
        <v>0</v>
      </c>
      <c r="BM37" s="145">
        <f t="shared" ca="1" si="1"/>
        <v>0</v>
      </c>
      <c r="BN37" s="145">
        <f t="shared" ca="1" si="1"/>
        <v>0</v>
      </c>
      <c r="BO37" s="145">
        <f t="shared" ref="BO37:CT37" ca="1" si="2">SUM(BO10:BO36)</f>
        <v>0</v>
      </c>
      <c r="BP37" s="145">
        <f t="shared" ca="1" si="2"/>
        <v>0</v>
      </c>
      <c r="BQ37" s="145">
        <f t="shared" ca="1" si="2"/>
        <v>0</v>
      </c>
      <c r="BR37" s="145">
        <f t="shared" ca="1" si="2"/>
        <v>0</v>
      </c>
      <c r="BS37" s="145">
        <f t="shared" ca="1" si="2"/>
        <v>0</v>
      </c>
      <c r="BT37" s="145">
        <f t="shared" ca="1" si="2"/>
        <v>0</v>
      </c>
      <c r="BU37" s="145">
        <f t="shared" ca="1" si="2"/>
        <v>0</v>
      </c>
      <c r="BV37" s="145">
        <f t="shared" ca="1" si="2"/>
        <v>0</v>
      </c>
      <c r="BW37" s="145">
        <f t="shared" ca="1" si="2"/>
        <v>0</v>
      </c>
      <c r="BX37" s="145">
        <f t="shared" ca="1" si="2"/>
        <v>0</v>
      </c>
      <c r="BY37" s="145">
        <f t="shared" ca="1" si="2"/>
        <v>0</v>
      </c>
      <c r="BZ37" s="145">
        <f t="shared" ca="1" si="2"/>
        <v>0</v>
      </c>
      <c r="CA37" s="145">
        <f t="shared" ca="1" si="2"/>
        <v>0</v>
      </c>
      <c r="CB37" s="145">
        <f t="shared" ca="1" si="2"/>
        <v>0</v>
      </c>
      <c r="CC37" s="145">
        <f t="shared" ca="1" si="2"/>
        <v>0</v>
      </c>
      <c r="CD37" s="145">
        <f t="shared" ca="1" si="2"/>
        <v>0</v>
      </c>
      <c r="CE37" s="145">
        <f t="shared" ca="1" si="2"/>
        <v>0</v>
      </c>
      <c r="CF37" s="145">
        <f t="shared" ca="1" si="2"/>
        <v>0</v>
      </c>
      <c r="CG37" s="145">
        <f t="shared" ca="1" si="2"/>
        <v>0</v>
      </c>
      <c r="CH37" s="145">
        <f t="shared" ca="1" si="2"/>
        <v>0</v>
      </c>
      <c r="CI37" s="145">
        <f t="shared" ca="1" si="2"/>
        <v>0</v>
      </c>
      <c r="CJ37" s="145">
        <f t="shared" ca="1" si="2"/>
        <v>0</v>
      </c>
      <c r="CK37" s="145">
        <f t="shared" ca="1" si="2"/>
        <v>0</v>
      </c>
      <c r="CL37" s="145">
        <f t="shared" ca="1" si="2"/>
        <v>0</v>
      </c>
      <c r="CM37" s="145">
        <f t="shared" ca="1" si="2"/>
        <v>0</v>
      </c>
      <c r="CN37" s="145">
        <f t="shared" ca="1" si="2"/>
        <v>0</v>
      </c>
      <c r="CO37" s="145">
        <f t="shared" ca="1" si="2"/>
        <v>0</v>
      </c>
      <c r="CP37" s="145">
        <f t="shared" ca="1" si="2"/>
        <v>0</v>
      </c>
      <c r="CQ37" s="145">
        <f t="shared" ca="1" si="2"/>
        <v>0</v>
      </c>
      <c r="CR37" s="145">
        <f t="shared" ca="1" si="2"/>
        <v>0</v>
      </c>
      <c r="CS37" s="145">
        <f t="shared" ca="1" si="2"/>
        <v>0</v>
      </c>
      <c r="CT37" s="145">
        <f t="shared" ca="1" si="2"/>
        <v>0</v>
      </c>
      <c r="CU37" s="145">
        <f t="shared" ref="CU37:DZ37" ca="1" si="3">SUM(CU10:CU36)</f>
        <v>0</v>
      </c>
      <c r="CV37" s="145">
        <f t="shared" ca="1" si="3"/>
        <v>0</v>
      </c>
      <c r="CW37" s="145">
        <f t="shared" ca="1" si="3"/>
        <v>0</v>
      </c>
      <c r="CX37" s="145">
        <f t="shared" ca="1" si="3"/>
        <v>0</v>
      </c>
      <c r="CY37" s="145">
        <f t="shared" ca="1" si="3"/>
        <v>0</v>
      </c>
      <c r="CZ37" s="145">
        <f t="shared" ca="1" si="3"/>
        <v>0</v>
      </c>
      <c r="DA37" s="145">
        <f t="shared" ca="1" si="3"/>
        <v>0</v>
      </c>
      <c r="DB37" s="145">
        <f t="shared" ca="1" si="3"/>
        <v>0</v>
      </c>
      <c r="DC37" s="145">
        <f t="shared" ca="1" si="3"/>
        <v>0</v>
      </c>
      <c r="DD37" s="145">
        <f t="shared" ca="1" si="3"/>
        <v>0</v>
      </c>
      <c r="DE37" s="145">
        <f t="shared" ca="1" si="3"/>
        <v>0</v>
      </c>
      <c r="DF37" s="145">
        <f t="shared" ca="1" si="3"/>
        <v>0</v>
      </c>
      <c r="DG37" s="145">
        <f t="shared" ca="1" si="3"/>
        <v>0</v>
      </c>
      <c r="DH37" s="145">
        <f t="shared" ca="1" si="3"/>
        <v>0</v>
      </c>
      <c r="DI37" s="145">
        <f t="shared" ca="1" si="3"/>
        <v>0</v>
      </c>
      <c r="DJ37" s="145">
        <f t="shared" ca="1" si="3"/>
        <v>0</v>
      </c>
      <c r="DK37" s="145">
        <f t="shared" ca="1" si="3"/>
        <v>0</v>
      </c>
      <c r="DL37" s="145">
        <f t="shared" ca="1" si="3"/>
        <v>0</v>
      </c>
      <c r="DM37" s="145">
        <f t="shared" ca="1" si="3"/>
        <v>0</v>
      </c>
      <c r="DN37" s="145">
        <f t="shared" ca="1" si="3"/>
        <v>0</v>
      </c>
      <c r="DO37" s="145">
        <f t="shared" ca="1" si="3"/>
        <v>0</v>
      </c>
      <c r="DP37" s="145">
        <f t="shared" ca="1" si="3"/>
        <v>0</v>
      </c>
      <c r="DQ37" s="145">
        <f t="shared" ca="1" si="3"/>
        <v>0</v>
      </c>
      <c r="DR37" s="145">
        <f t="shared" ca="1" si="3"/>
        <v>0</v>
      </c>
      <c r="DS37" s="145">
        <f t="shared" ca="1" si="3"/>
        <v>0</v>
      </c>
      <c r="DT37" s="145">
        <f t="shared" ca="1" si="3"/>
        <v>0</v>
      </c>
      <c r="DU37" s="145">
        <f t="shared" ca="1" si="3"/>
        <v>0</v>
      </c>
      <c r="DV37" s="145">
        <f t="shared" ca="1" si="3"/>
        <v>0</v>
      </c>
      <c r="DW37" s="145">
        <f t="shared" ca="1" si="3"/>
        <v>0</v>
      </c>
      <c r="DX37" s="145">
        <f t="shared" ca="1" si="3"/>
        <v>0</v>
      </c>
      <c r="DY37" s="145">
        <f t="shared" ca="1" si="3"/>
        <v>0</v>
      </c>
      <c r="DZ37" s="145">
        <f t="shared" ca="1" si="3"/>
        <v>0</v>
      </c>
      <c r="EA37" s="145">
        <f t="shared" ref="EA37:EM37" ca="1" si="4">SUM(EA10:EA36)</f>
        <v>0</v>
      </c>
      <c r="EB37" s="145">
        <f t="shared" ca="1" si="4"/>
        <v>0</v>
      </c>
      <c r="EC37" s="145">
        <f t="shared" ca="1" si="4"/>
        <v>0</v>
      </c>
      <c r="ED37" s="145">
        <f t="shared" ca="1" si="4"/>
        <v>0</v>
      </c>
      <c r="EE37" s="145">
        <f t="shared" ca="1" si="4"/>
        <v>0</v>
      </c>
      <c r="EF37" s="145">
        <f t="shared" ca="1" si="4"/>
        <v>0</v>
      </c>
      <c r="EG37" s="145">
        <f t="shared" ca="1" si="4"/>
        <v>0</v>
      </c>
      <c r="EH37" s="145">
        <f t="shared" ca="1" si="4"/>
        <v>0</v>
      </c>
      <c r="EI37" s="145">
        <f t="shared" ca="1" si="4"/>
        <v>0</v>
      </c>
      <c r="EJ37" s="145">
        <f t="shared" ca="1" si="4"/>
        <v>0</v>
      </c>
      <c r="EK37" s="145">
        <f t="shared" ca="1" si="4"/>
        <v>0</v>
      </c>
      <c r="EL37" s="145">
        <f t="shared" ca="1" si="4"/>
        <v>0</v>
      </c>
      <c r="EM37" s="145">
        <f t="shared" ca="1" si="4"/>
        <v>0</v>
      </c>
      <c r="EN37" s="25"/>
    </row>
    <row r="38" spans="1:144">
      <c r="A38" s="95"/>
      <c r="B38" s="59"/>
      <c r="C38" s="173"/>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row>
    <row r="39" spans="1:144">
      <c r="A39" s="150"/>
      <c r="B39" s="59"/>
      <c r="C39" s="177">
        <f>+C10+C22</f>
        <v>0</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row>
    <row r="40" spans="1:144">
      <c r="A40" s="95"/>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row>
    <row r="41" spans="1:144">
      <c r="A41" s="95"/>
      <c r="B41" s="59"/>
      <c r="C41" s="177"/>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row>
    <row r="42" spans="1:144">
      <c r="A42" s="112"/>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row>
    <row r="43" spans="1:144">
      <c r="A43" s="112"/>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row>
    <row r="44" spans="1:144">
      <c r="A44" s="112"/>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row>
    <row r="45" spans="1:144">
      <c r="A45" s="112"/>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row>
    <row r="46" spans="1:144">
      <c r="A46" s="112"/>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row>
    <row r="47" spans="1:144">
      <c r="A47" s="112"/>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row>
    <row r="48" spans="1:144">
      <c r="A48" s="112"/>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row>
    <row r="49" spans="1:144">
      <c r="A49" s="112"/>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row>
    <row r="50" spans="1:144">
      <c r="A50" s="4"/>
    </row>
    <row r="51" spans="1:144">
      <c r="A51" s="4"/>
    </row>
    <row r="52" spans="1:144">
      <c r="A52" s="4"/>
    </row>
    <row r="53" spans="1:144">
      <c r="A53" s="4"/>
    </row>
    <row r="54" spans="1:144">
      <c r="A54" s="4"/>
    </row>
    <row r="55" spans="1:144">
      <c r="A55" s="4"/>
    </row>
    <row r="56" spans="1:144">
      <c r="A56" s="4"/>
    </row>
    <row r="57" spans="1:144">
      <c r="A57" s="4"/>
    </row>
    <row r="58" spans="1:144">
      <c r="A58" s="4"/>
    </row>
    <row r="59" spans="1:144">
      <c r="A59" s="4"/>
    </row>
    <row r="60" spans="1:144">
      <c r="A60" s="4"/>
    </row>
    <row r="65" customFormat="1"/>
    <row r="66" customFormat="1"/>
    <row r="67" customFormat="1"/>
    <row r="68" customFormat="1"/>
    <row r="69" customFormat="1"/>
    <row r="70" customFormat="1"/>
    <row r="71" customFormat="1"/>
  </sheetData>
  <sheetProtection formatCells="0" formatColumns="0" formatRows="0" insertColumns="0" insertRows="0" deleteColumns="0" deleteRows="0" selectLockedCells="1"/>
  <mergeCells count="143">
    <mergeCell ref="J8:J9"/>
    <mergeCell ref="K8:K9"/>
    <mergeCell ref="L8:L9"/>
    <mergeCell ref="M8:M9"/>
    <mergeCell ref="N8:N9"/>
    <mergeCell ref="O8:O9"/>
    <mergeCell ref="D8:D9"/>
    <mergeCell ref="E8:E9"/>
    <mergeCell ref="F8:F9"/>
    <mergeCell ref="G8:G9"/>
    <mergeCell ref="H8:H9"/>
    <mergeCell ref="I8:I9"/>
    <mergeCell ref="V8:V9"/>
    <mergeCell ref="W8:W9"/>
    <mergeCell ref="X8:X9"/>
    <mergeCell ref="Y8:Y9"/>
    <mergeCell ref="Z8:Z9"/>
    <mergeCell ref="AA8:AA9"/>
    <mergeCell ref="P8:P9"/>
    <mergeCell ref="Q8:Q9"/>
    <mergeCell ref="R8:R9"/>
    <mergeCell ref="S8:S9"/>
    <mergeCell ref="T8:T9"/>
    <mergeCell ref="U8:U9"/>
    <mergeCell ref="AH8:AH9"/>
    <mergeCell ref="AI8:AI9"/>
    <mergeCell ref="AJ8:AJ9"/>
    <mergeCell ref="AK8:AK9"/>
    <mergeCell ref="AL8:AL9"/>
    <mergeCell ref="AM8:AM9"/>
    <mergeCell ref="AB8:AB9"/>
    <mergeCell ref="AC8:AC9"/>
    <mergeCell ref="AD8:AD9"/>
    <mergeCell ref="AE8:AE9"/>
    <mergeCell ref="AF8:AF9"/>
    <mergeCell ref="AG8:AG9"/>
    <mergeCell ref="AT8:AT9"/>
    <mergeCell ref="AU8:AU9"/>
    <mergeCell ref="AV8:AV9"/>
    <mergeCell ref="AW8:AW9"/>
    <mergeCell ref="AX8:AX9"/>
    <mergeCell ref="AY8:AY9"/>
    <mergeCell ref="AN8:AN9"/>
    <mergeCell ref="AO8:AO9"/>
    <mergeCell ref="AP8:AP9"/>
    <mergeCell ref="AQ8:AQ9"/>
    <mergeCell ref="AR8:AR9"/>
    <mergeCell ref="AS8:AS9"/>
    <mergeCell ref="BF8:BF9"/>
    <mergeCell ref="BG8:BG9"/>
    <mergeCell ref="BH8:BH9"/>
    <mergeCell ref="BI8:BI9"/>
    <mergeCell ref="BJ8:BJ9"/>
    <mergeCell ref="BK8:BK9"/>
    <mergeCell ref="AZ8:AZ9"/>
    <mergeCell ref="BA8:BA9"/>
    <mergeCell ref="BB8:BB9"/>
    <mergeCell ref="BC8:BC9"/>
    <mergeCell ref="BD8:BD9"/>
    <mergeCell ref="BE8:BE9"/>
    <mergeCell ref="BR8:BR9"/>
    <mergeCell ref="BS8:BS9"/>
    <mergeCell ref="BT8:BT9"/>
    <mergeCell ref="BU8:BU9"/>
    <mergeCell ref="BV8:BV9"/>
    <mergeCell ref="BW8:BW9"/>
    <mergeCell ref="BL8:BL9"/>
    <mergeCell ref="BM8:BM9"/>
    <mergeCell ref="BN8:BN9"/>
    <mergeCell ref="BO8:BO9"/>
    <mergeCell ref="BP8:BP9"/>
    <mergeCell ref="BQ8:BQ9"/>
    <mergeCell ref="CD8:CD9"/>
    <mergeCell ref="CE8:CE9"/>
    <mergeCell ref="CF8:CF9"/>
    <mergeCell ref="CG8:CG9"/>
    <mergeCell ref="CH8:CH9"/>
    <mergeCell ref="CI8:CI9"/>
    <mergeCell ref="BX8:BX9"/>
    <mergeCell ref="BY8:BY9"/>
    <mergeCell ref="BZ8:BZ9"/>
    <mergeCell ref="CA8:CA9"/>
    <mergeCell ref="CB8:CB9"/>
    <mergeCell ref="CC8:CC9"/>
    <mergeCell ref="CP8:CP9"/>
    <mergeCell ref="CQ8:CQ9"/>
    <mergeCell ref="CR8:CR9"/>
    <mergeCell ref="CS8:CS9"/>
    <mergeCell ref="CT8:CT9"/>
    <mergeCell ref="CU8:CU9"/>
    <mergeCell ref="CJ8:CJ9"/>
    <mergeCell ref="CK8:CK9"/>
    <mergeCell ref="CL8:CL9"/>
    <mergeCell ref="CM8:CM9"/>
    <mergeCell ref="CN8:CN9"/>
    <mergeCell ref="CO8:CO9"/>
    <mergeCell ref="DB8:DB9"/>
    <mergeCell ref="DC8:DC9"/>
    <mergeCell ref="DD8:DD9"/>
    <mergeCell ref="DE8:DE9"/>
    <mergeCell ref="DF8:DF9"/>
    <mergeCell ref="DG8:DG9"/>
    <mergeCell ref="CV8:CV9"/>
    <mergeCell ref="CW8:CW9"/>
    <mergeCell ref="CX8:CX9"/>
    <mergeCell ref="CY8:CY9"/>
    <mergeCell ref="CZ8:CZ9"/>
    <mergeCell ref="DA8:DA9"/>
    <mergeCell ref="DO8:DO9"/>
    <mergeCell ref="DP8:DP9"/>
    <mergeCell ref="DQ8:DQ9"/>
    <mergeCell ref="DR8:DR9"/>
    <mergeCell ref="DS8:DS9"/>
    <mergeCell ref="DH8:DH9"/>
    <mergeCell ref="DI8:DI9"/>
    <mergeCell ref="DJ8:DJ9"/>
    <mergeCell ref="DK8:DK9"/>
    <mergeCell ref="DL8:DL9"/>
    <mergeCell ref="DM8:DM9"/>
    <mergeCell ref="EL8:EL9"/>
    <mergeCell ref="EM8:EM9"/>
    <mergeCell ref="C8:C9"/>
    <mergeCell ref="A8:A9"/>
    <mergeCell ref="B8:B9"/>
    <mergeCell ref="EF8:EF9"/>
    <mergeCell ref="EG8:EG9"/>
    <mergeCell ref="EH8:EH9"/>
    <mergeCell ref="EI8:EI9"/>
    <mergeCell ref="EJ8:EJ9"/>
    <mergeCell ref="EK8:EK9"/>
    <mergeCell ref="DZ8:DZ9"/>
    <mergeCell ref="EA8:EA9"/>
    <mergeCell ref="EB8:EB9"/>
    <mergeCell ref="EC8:EC9"/>
    <mergeCell ref="ED8:ED9"/>
    <mergeCell ref="EE8:EE9"/>
    <mergeCell ref="DT8:DT9"/>
    <mergeCell ref="DU8:DU9"/>
    <mergeCell ref="DV8:DV9"/>
    <mergeCell ref="DW8:DW9"/>
    <mergeCell ref="DX8:DX9"/>
    <mergeCell ref="DY8:DY9"/>
    <mergeCell ref="DN8:DN9"/>
  </mergeCells>
  <phoneticPr fontId="0" type="noConversion"/>
  <pageMargins left="0.7" right="0.7" top="0.75" bottom="0.75" header="0.3" footer="0.3"/>
  <pageSetup scale="7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80A85-C552-4A2D-A7CB-C610C106C76F}">
  <sheetPr codeName="Sheet15"/>
  <dimension ref="A1:I42"/>
  <sheetViews>
    <sheetView topLeftCell="A10" workbookViewId="0">
      <selection activeCell="A16" sqref="A16"/>
    </sheetView>
  </sheetViews>
  <sheetFormatPr defaultColWidth="9.140625" defaultRowHeight="15"/>
  <cols>
    <col min="1" max="1" width="19.28515625" style="280" customWidth="1"/>
    <col min="2" max="3" width="9.140625" style="280"/>
    <col min="4" max="4" width="13.140625" style="280" customWidth="1"/>
    <col min="5" max="6" width="9.140625" style="280"/>
    <col min="7" max="7" width="13.7109375" style="280" customWidth="1"/>
    <col min="8" max="16384" width="9.140625" style="280"/>
  </cols>
  <sheetData>
    <row r="1" spans="1:9" ht="15.75">
      <c r="A1" s="278"/>
      <c r="B1" s="278"/>
      <c r="C1" s="278"/>
      <c r="D1" s="278"/>
      <c r="E1" s="278"/>
      <c r="F1" s="278"/>
      <c r="G1" s="278"/>
      <c r="H1" s="279"/>
      <c r="I1" s="279"/>
    </row>
    <row r="2" spans="1:9" ht="15.75">
      <c r="A2" s="897" t="s">
        <v>655</v>
      </c>
      <c r="B2" s="897"/>
      <c r="C2" s="897"/>
      <c r="D2" s="897"/>
      <c r="E2" s="897"/>
      <c r="F2" s="897"/>
      <c r="G2" s="897"/>
      <c r="H2" s="279"/>
      <c r="I2" s="279"/>
    </row>
    <row r="3" spans="1:9" ht="15.75">
      <c r="A3" s="897" t="s">
        <v>521</v>
      </c>
      <c r="B3" s="897"/>
      <c r="C3" s="897"/>
      <c r="D3" s="897"/>
      <c r="E3" s="897"/>
      <c r="F3" s="897"/>
      <c r="G3" s="897"/>
      <c r="H3" s="279"/>
      <c r="I3" s="279"/>
    </row>
    <row r="4" spans="1:9" ht="15.75">
      <c r="A4" s="897" t="s">
        <v>656</v>
      </c>
      <c r="B4" s="897"/>
      <c r="C4" s="897"/>
      <c r="D4" s="897"/>
      <c r="E4" s="897"/>
      <c r="F4" s="897"/>
      <c r="G4" s="897"/>
      <c r="H4" s="279"/>
      <c r="I4" s="279"/>
    </row>
    <row r="5" spans="1:9" ht="15.75">
      <c r="A5" s="278"/>
      <c r="B5" s="278"/>
      <c r="C5" s="278"/>
      <c r="D5" s="278"/>
      <c r="E5" s="278"/>
      <c r="F5" s="278"/>
      <c r="G5" s="278"/>
      <c r="H5" s="279"/>
      <c r="I5" s="279"/>
    </row>
    <row r="6" spans="1:9" ht="15.75">
      <c r="A6" s="278" t="s">
        <v>522</v>
      </c>
      <c r="B6" s="278"/>
      <c r="C6" s="278"/>
      <c r="D6" s="278" t="s">
        <v>657</v>
      </c>
      <c r="E6" s="278"/>
      <c r="F6" s="278"/>
      <c r="G6" s="278"/>
      <c r="H6" s="279"/>
      <c r="I6" s="279"/>
    </row>
    <row r="7" spans="1:9" ht="15.75">
      <c r="A7" s="281" t="str">
        <f>IF('Input- Historical &amp; Rate Info'!B9=0,"",'Input- Historical &amp; Rate Info'!B9)</f>
        <v/>
      </c>
      <c r="B7" s="281"/>
      <c r="C7" s="278"/>
      <c r="D7" s="281" t="str">
        <f>IF(+'Input- Historical &amp; Rate Info'!B8=0,"",'Input- Historical &amp; Rate Info'!B8)</f>
        <v/>
      </c>
      <c r="E7" s="281"/>
      <c r="F7" s="281"/>
      <c r="G7" s="281"/>
      <c r="H7" s="279"/>
      <c r="I7" s="279"/>
    </row>
    <row r="8" spans="1:9" ht="15.75">
      <c r="A8" s="278"/>
      <c r="B8" s="278"/>
      <c r="C8" s="278"/>
      <c r="D8" s="278"/>
      <c r="E8" s="278"/>
      <c r="F8" s="278"/>
      <c r="G8" s="278"/>
      <c r="H8" s="279"/>
      <c r="I8" s="279"/>
    </row>
    <row r="9" spans="1:9" ht="15.75">
      <c r="A9" s="895" t="s">
        <v>523</v>
      </c>
      <c r="B9" s="895"/>
      <c r="C9" s="895"/>
      <c r="D9" s="895"/>
      <c r="E9" s="895"/>
      <c r="F9" s="895"/>
      <c r="G9" s="895"/>
      <c r="H9" s="279"/>
      <c r="I9" s="279"/>
    </row>
    <row r="10" spans="1:9" ht="15.75">
      <c r="A10" s="895" t="s">
        <v>524</v>
      </c>
      <c r="B10" s="895"/>
      <c r="C10" s="895"/>
      <c r="D10" s="895"/>
      <c r="E10" s="895"/>
      <c r="F10" s="895"/>
      <c r="G10" s="895"/>
      <c r="H10" s="279"/>
      <c r="I10" s="279"/>
    </row>
    <row r="11" spans="1:9" ht="15.75">
      <c r="A11" s="895" t="s">
        <v>658</v>
      </c>
      <c r="B11" s="895"/>
      <c r="C11" s="895"/>
      <c r="D11" s="895"/>
      <c r="E11" s="895"/>
      <c r="F11" s="895"/>
      <c r="G11" s="895"/>
      <c r="H11" s="279"/>
      <c r="I11" s="279"/>
    </row>
    <row r="12" spans="1:9" ht="15.75">
      <c r="A12" s="895" t="s">
        <v>659</v>
      </c>
      <c r="B12" s="895"/>
      <c r="C12" s="895"/>
      <c r="D12" s="895"/>
      <c r="E12" s="895"/>
      <c r="F12" s="895"/>
      <c r="G12" s="895"/>
      <c r="H12" s="279"/>
      <c r="I12" s="279"/>
    </row>
    <row r="13" spans="1:9" ht="15.75">
      <c r="A13" s="278"/>
      <c r="B13" s="278"/>
      <c r="C13" s="278"/>
      <c r="D13" s="278"/>
      <c r="E13" s="278"/>
      <c r="F13" s="278"/>
      <c r="G13" s="278"/>
      <c r="H13" s="279"/>
      <c r="I13" s="279"/>
    </row>
    <row r="14" spans="1:9" ht="15.75">
      <c r="A14" s="281"/>
      <c r="B14" s="281"/>
      <c r="C14" s="281"/>
      <c r="D14" s="281"/>
      <c r="E14" s="278"/>
      <c r="F14" s="281"/>
      <c r="G14" s="281"/>
      <c r="H14" s="279"/>
      <c r="I14" s="279"/>
    </row>
    <row r="15" spans="1:9" ht="15.75">
      <c r="A15" s="278" t="s">
        <v>646</v>
      </c>
      <c r="B15" s="278"/>
      <c r="C15" s="278"/>
      <c r="D15" s="278"/>
      <c r="E15" s="278"/>
      <c r="F15" s="278" t="s">
        <v>134</v>
      </c>
      <c r="G15" s="278"/>
      <c r="H15" s="279"/>
      <c r="I15" s="279"/>
    </row>
    <row r="16" spans="1:9" ht="15.75">
      <c r="A16" s="278"/>
      <c r="B16" s="278"/>
      <c r="C16" s="278"/>
      <c r="D16" s="278"/>
      <c r="E16" s="278"/>
      <c r="F16" s="278"/>
      <c r="G16" s="278"/>
      <c r="H16" s="279"/>
      <c r="I16" s="279"/>
    </row>
    <row r="17" spans="1:9" ht="19.5" customHeight="1">
      <c r="A17" s="281"/>
      <c r="B17" s="281"/>
      <c r="C17" s="281"/>
      <c r="D17" s="281"/>
      <c r="E17" s="278"/>
      <c r="F17" s="281"/>
      <c r="G17" s="281"/>
      <c r="H17" s="279"/>
      <c r="I17" s="279"/>
    </row>
    <row r="18" spans="1:9" ht="15.75">
      <c r="A18" s="278" t="s">
        <v>583</v>
      </c>
      <c r="B18" s="278"/>
      <c r="C18" s="278"/>
      <c r="D18" s="278"/>
      <c r="E18" s="278"/>
      <c r="F18" s="278" t="s">
        <v>134</v>
      </c>
      <c r="G18" s="278"/>
      <c r="H18" s="279"/>
      <c r="I18" s="279"/>
    </row>
    <row r="19" spans="1:9" ht="15.75">
      <c r="A19" s="278"/>
      <c r="B19" s="278"/>
      <c r="C19" s="278"/>
      <c r="D19" s="278"/>
      <c r="E19" s="278"/>
      <c r="F19" s="278"/>
      <c r="G19" s="278"/>
      <c r="H19" s="279"/>
      <c r="I19" s="279"/>
    </row>
    <row r="20" spans="1:9" ht="18" customHeight="1">
      <c r="A20" s="281"/>
      <c r="B20" s="281"/>
      <c r="C20" s="281"/>
      <c r="D20" s="281"/>
      <c r="E20" s="278"/>
      <c r="F20" s="281"/>
      <c r="G20" s="281"/>
      <c r="H20" s="279"/>
      <c r="I20" s="279"/>
    </row>
    <row r="21" spans="1:9" ht="15.75">
      <c r="A21" s="278" t="s">
        <v>525</v>
      </c>
      <c r="B21" s="278"/>
      <c r="C21" s="278"/>
      <c r="D21" s="278"/>
      <c r="E21" s="278"/>
      <c r="F21" s="278" t="s">
        <v>134</v>
      </c>
      <c r="G21" s="278"/>
      <c r="H21" s="279"/>
      <c r="I21" s="279"/>
    </row>
    <row r="22" spans="1:9" ht="15.75">
      <c r="A22" s="282" t="s">
        <v>526</v>
      </c>
      <c r="B22" s="282"/>
      <c r="C22" s="282"/>
      <c r="D22" s="282"/>
      <c r="E22" s="278"/>
      <c r="F22" s="278"/>
      <c r="G22" s="278"/>
      <c r="H22" s="279"/>
      <c r="I22" s="279"/>
    </row>
    <row r="23" spans="1:9" ht="15.75">
      <c r="A23" s="278"/>
      <c r="B23" s="278"/>
      <c r="C23" s="278"/>
      <c r="D23" s="278"/>
      <c r="E23" s="278"/>
      <c r="F23" s="278"/>
      <c r="G23" s="278"/>
      <c r="H23" s="279"/>
      <c r="I23" s="279"/>
    </row>
    <row r="24" spans="1:9" ht="16.5" thickBot="1">
      <c r="A24" s="896" t="s">
        <v>135</v>
      </c>
      <c r="B24" s="896"/>
      <c r="C24" s="896"/>
      <c r="D24" s="896"/>
      <c r="E24" s="896"/>
      <c r="F24" s="896"/>
      <c r="G24" s="896"/>
      <c r="H24" s="279"/>
      <c r="I24" s="279"/>
    </row>
    <row r="25" spans="1:9" ht="15.75">
      <c r="A25" s="283" t="s">
        <v>527</v>
      </c>
      <c r="B25" s="284"/>
      <c r="C25" s="284"/>
      <c r="D25" s="284"/>
      <c r="E25" s="284"/>
      <c r="F25" s="284"/>
      <c r="G25" s="285"/>
      <c r="H25" s="279"/>
      <c r="I25" s="279"/>
    </row>
    <row r="26" spans="1:9" ht="15.75">
      <c r="A26" s="286"/>
      <c r="B26" s="278"/>
      <c r="C26" s="278"/>
      <c r="D26" s="278"/>
      <c r="E26" s="278"/>
      <c r="F26" s="278"/>
      <c r="G26" s="287"/>
      <c r="H26" s="279"/>
      <c r="I26" s="279"/>
    </row>
    <row r="27" spans="1:9" ht="15.75">
      <c r="A27" s="286"/>
      <c r="B27" s="278"/>
      <c r="C27" s="278"/>
      <c r="D27" s="278"/>
      <c r="E27" s="278"/>
      <c r="F27" s="278"/>
      <c r="G27" s="287"/>
      <c r="H27" s="279"/>
      <c r="I27" s="279"/>
    </row>
    <row r="28" spans="1:9" ht="15.75">
      <c r="A28" s="288"/>
      <c r="B28" s="281"/>
      <c r="C28" s="281"/>
      <c r="D28" s="281"/>
      <c r="E28" s="278"/>
      <c r="F28" s="281"/>
      <c r="G28" s="289"/>
      <c r="H28" s="279"/>
      <c r="I28" s="279"/>
    </row>
    <row r="29" spans="1:9" ht="15.75">
      <c r="A29" s="286" t="s">
        <v>582</v>
      </c>
      <c r="B29" s="278"/>
      <c r="C29" s="278"/>
      <c r="D29" s="278"/>
      <c r="E29" s="278"/>
      <c r="F29" s="278" t="s">
        <v>134</v>
      </c>
      <c r="G29" s="287"/>
      <c r="H29" s="279"/>
      <c r="I29" s="279"/>
    </row>
    <row r="30" spans="1:9" ht="15.75">
      <c r="A30" s="286"/>
      <c r="B30" s="278"/>
      <c r="C30" s="278"/>
      <c r="D30" s="278"/>
      <c r="E30" s="278"/>
      <c r="F30" s="278"/>
      <c r="G30" s="287"/>
      <c r="H30" s="279"/>
      <c r="I30" s="279"/>
    </row>
    <row r="31" spans="1:9" ht="15.75">
      <c r="A31" s="286" t="s">
        <v>528</v>
      </c>
      <c r="B31" s="290"/>
      <c r="C31" s="278"/>
      <c r="D31" s="278"/>
      <c r="E31" s="278"/>
      <c r="F31" s="278"/>
      <c r="G31" s="287"/>
      <c r="H31" s="279"/>
      <c r="I31" s="279"/>
    </row>
    <row r="32" spans="1:9" ht="15.75">
      <c r="A32" s="286" t="s">
        <v>529</v>
      </c>
      <c r="B32" s="290"/>
      <c r="C32" s="278"/>
      <c r="D32" s="278"/>
      <c r="E32" s="278"/>
      <c r="F32" s="278"/>
      <c r="G32" s="287"/>
      <c r="H32" s="279"/>
      <c r="I32" s="279"/>
    </row>
    <row r="33" spans="1:9" ht="15.75">
      <c r="A33" s="286"/>
      <c r="B33" s="278"/>
      <c r="C33" s="278"/>
      <c r="D33" s="278"/>
      <c r="E33" s="278"/>
      <c r="F33" s="278"/>
      <c r="G33" s="287"/>
      <c r="H33" s="279"/>
      <c r="I33" s="279"/>
    </row>
    <row r="34" spans="1:9" ht="15.75">
      <c r="A34" s="286"/>
      <c r="B34" s="278"/>
      <c r="C34" s="278"/>
      <c r="D34" s="278"/>
      <c r="E34" s="278"/>
      <c r="F34" s="278"/>
      <c r="G34" s="287"/>
      <c r="H34" s="279"/>
      <c r="I34" s="279"/>
    </row>
    <row r="35" spans="1:9" ht="15.75">
      <c r="A35" s="288"/>
      <c r="B35" s="281"/>
      <c r="C35" s="281"/>
      <c r="D35" s="281"/>
      <c r="E35" s="278"/>
      <c r="F35" s="281"/>
      <c r="G35" s="289"/>
      <c r="H35" s="279"/>
      <c r="I35" s="279"/>
    </row>
    <row r="36" spans="1:9" ht="15.75">
      <c r="A36" s="286" t="s">
        <v>530</v>
      </c>
      <c r="B36" s="278"/>
      <c r="C36" s="278"/>
      <c r="D36" s="278"/>
      <c r="E36" s="278"/>
      <c r="F36" s="278" t="s">
        <v>134</v>
      </c>
      <c r="G36" s="287"/>
      <c r="H36" s="279"/>
      <c r="I36" s="279"/>
    </row>
    <row r="37" spans="1:9" ht="15.75">
      <c r="A37" s="286"/>
      <c r="B37" s="278"/>
      <c r="C37" s="278"/>
      <c r="D37" s="278"/>
      <c r="E37" s="278"/>
      <c r="F37" s="278"/>
      <c r="G37" s="287"/>
    </row>
    <row r="38" spans="1:9" ht="15.75">
      <c r="A38" s="286"/>
      <c r="B38" s="278"/>
      <c r="C38" s="278"/>
      <c r="D38" s="278"/>
      <c r="E38" s="278"/>
      <c r="F38" s="278"/>
      <c r="G38" s="287"/>
    </row>
    <row r="39" spans="1:9" ht="15.75">
      <c r="A39" s="288"/>
      <c r="B39" s="281"/>
      <c r="C39" s="281"/>
      <c r="D39" s="281"/>
      <c r="E39" s="278"/>
      <c r="F39" s="281"/>
      <c r="G39" s="289"/>
    </row>
    <row r="40" spans="1:9" ht="16.5" thickBot="1">
      <c r="A40" s="291" t="s">
        <v>531</v>
      </c>
      <c r="B40" s="292"/>
      <c r="C40" s="292"/>
      <c r="D40" s="292"/>
      <c r="E40" s="293"/>
      <c r="F40" s="293" t="s">
        <v>134</v>
      </c>
      <c r="G40" s="294"/>
    </row>
    <row r="41" spans="1:9">
      <c r="A41" s="295"/>
      <c r="B41" s="295"/>
      <c r="C41" s="295"/>
      <c r="D41" s="295"/>
      <c r="E41" s="295"/>
      <c r="F41" s="295"/>
      <c r="G41" s="295"/>
    </row>
    <row r="42" spans="1:9">
      <c r="A42" s="296"/>
    </row>
  </sheetData>
  <mergeCells count="8">
    <mergeCell ref="A12:G12"/>
    <mergeCell ref="A24:G24"/>
    <mergeCell ref="A2:G2"/>
    <mergeCell ref="A3:G3"/>
    <mergeCell ref="A4:G4"/>
    <mergeCell ref="A9:G9"/>
    <mergeCell ref="A10:G10"/>
    <mergeCell ref="A11:G1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K44"/>
  <sheetViews>
    <sheetView workbookViewId="0">
      <selection activeCell="A2" sqref="A2"/>
    </sheetView>
  </sheetViews>
  <sheetFormatPr defaultRowHeight="12.75"/>
  <cols>
    <col min="1" max="1" width="41.140625" customWidth="1"/>
    <col min="2" max="2" width="17.7109375" bestFit="1" customWidth="1"/>
    <col min="3" max="16" width="16.42578125" customWidth="1"/>
  </cols>
  <sheetData>
    <row r="1" spans="1:11">
      <c r="A1" s="117" t="s">
        <v>660</v>
      </c>
      <c r="B1" s="117"/>
      <c r="C1" s="29"/>
      <c r="D1" s="29"/>
      <c r="E1" s="29"/>
      <c r="F1" s="29"/>
      <c r="G1" s="29"/>
      <c r="H1" s="29"/>
      <c r="I1" s="29"/>
      <c r="J1" s="29"/>
      <c r="K1" s="30"/>
    </row>
    <row r="3" spans="1:11">
      <c r="A3" s="32" t="str">
        <f>CONCATENATE('Service Dept Contact'!B11,'Service Dept Contact'!C11)</f>
        <v xml:space="preserve">Service Center Name:  </v>
      </c>
    </row>
    <row r="4" spans="1:11">
      <c r="A4" s="65" t="str">
        <f>CONCATENATE('Service Dept Contact'!B9,'Service Dept Contact'!C8," ", 'Service Dept Contact'!C9)</f>
        <v>Fiscal Year:  FY2025 09/01/24-08/31/25</v>
      </c>
    </row>
    <row r="6" spans="1:11">
      <c r="A6" s="37" t="s">
        <v>101</v>
      </c>
      <c r="B6" s="37"/>
      <c r="C6" s="37"/>
      <c r="D6" s="37"/>
      <c r="E6" s="37"/>
      <c r="F6" s="37"/>
      <c r="G6" s="1"/>
      <c r="H6" s="1"/>
    </row>
    <row r="7" spans="1:11">
      <c r="A7" s="1"/>
      <c r="B7" s="1"/>
      <c r="C7" s="1"/>
      <c r="D7" s="1"/>
      <c r="E7" s="1"/>
      <c r="F7" s="1"/>
      <c r="G7" s="1"/>
      <c r="H7" s="1"/>
    </row>
    <row r="8" spans="1:11">
      <c r="A8" s="32" t="s">
        <v>93</v>
      </c>
      <c r="B8" s="45" t="s">
        <v>117</v>
      </c>
    </row>
    <row r="9" spans="1:11">
      <c r="A9" s="31"/>
      <c r="B9" s="346" t="s">
        <v>133</v>
      </c>
      <c r="C9" s="46" t="s">
        <v>115</v>
      </c>
      <c r="D9" s="39" t="s">
        <v>80</v>
      </c>
      <c r="E9" s="39" t="s">
        <v>94</v>
      </c>
      <c r="F9" s="39" t="s">
        <v>95</v>
      </c>
      <c r="G9" s="39" t="s">
        <v>96</v>
      </c>
      <c r="H9" s="39" t="s">
        <v>97</v>
      </c>
      <c r="I9" s="39" t="s">
        <v>98</v>
      </c>
      <c r="J9" s="39" t="s">
        <v>99</v>
      </c>
      <c r="K9" s="39" t="s">
        <v>100</v>
      </c>
    </row>
    <row r="10" spans="1:11">
      <c r="A10" s="31"/>
      <c r="B10" s="347" t="s">
        <v>116</v>
      </c>
      <c r="C10" s="589" t="s">
        <v>581</v>
      </c>
      <c r="D10" s="35" t="s">
        <v>79</v>
      </c>
      <c r="E10" s="35" t="s">
        <v>79</v>
      </c>
      <c r="F10" s="35" t="s">
        <v>79</v>
      </c>
      <c r="G10" s="35" t="s">
        <v>79</v>
      </c>
      <c r="H10" s="35" t="s">
        <v>79</v>
      </c>
      <c r="I10" s="35" t="s">
        <v>79</v>
      </c>
      <c r="J10" s="35" t="s">
        <v>79</v>
      </c>
      <c r="K10" s="35" t="s">
        <v>79</v>
      </c>
    </row>
    <row r="11" spans="1:11">
      <c r="A11" s="31"/>
      <c r="B11" s="348"/>
      <c r="C11" s="41"/>
      <c r="D11" s="24"/>
      <c r="E11" s="24"/>
      <c r="F11" s="24"/>
      <c r="G11" s="24"/>
      <c r="H11" s="24"/>
      <c r="I11" s="24"/>
      <c r="J11" s="24"/>
      <c r="K11" s="24"/>
    </row>
    <row r="12" spans="1:11">
      <c r="A12" s="1" t="s">
        <v>78</v>
      </c>
      <c r="B12" s="348">
        <v>2088</v>
      </c>
      <c r="C12" s="33"/>
      <c r="D12" s="44"/>
      <c r="E12" s="44"/>
      <c r="F12" s="44"/>
      <c r="G12" s="44"/>
      <c r="H12" s="44"/>
      <c r="I12" s="44"/>
      <c r="J12" s="44"/>
      <c r="K12" s="44"/>
    </row>
    <row r="13" spans="1:11">
      <c r="A13" s="1"/>
      <c r="B13" s="348"/>
      <c r="C13" s="43"/>
      <c r="D13" s="34"/>
      <c r="E13" s="34"/>
      <c r="F13" s="34"/>
      <c r="G13" s="34"/>
      <c r="H13" s="34"/>
      <c r="I13" s="34"/>
      <c r="J13" s="34"/>
      <c r="K13" s="34"/>
    </row>
    <row r="14" spans="1:11">
      <c r="A14" s="1" t="s">
        <v>81</v>
      </c>
      <c r="B14" s="348"/>
      <c r="C14" s="43"/>
      <c r="D14" s="34"/>
      <c r="E14" s="34"/>
      <c r="F14" s="34"/>
      <c r="G14" s="34"/>
      <c r="H14" s="34"/>
      <c r="I14" s="34"/>
      <c r="J14" s="34"/>
      <c r="K14" s="34"/>
    </row>
    <row r="15" spans="1:11">
      <c r="A15" s="1" t="s">
        <v>85</v>
      </c>
      <c r="B15" s="348">
        <v>80</v>
      </c>
      <c r="C15" s="33"/>
      <c r="D15" s="44"/>
      <c r="E15" s="44"/>
      <c r="F15" s="44"/>
      <c r="G15" s="44"/>
      <c r="H15" s="44"/>
      <c r="I15" s="44"/>
      <c r="J15" s="44"/>
      <c r="K15" s="44"/>
    </row>
    <row r="16" spans="1:11">
      <c r="A16" s="1" t="s">
        <v>86</v>
      </c>
      <c r="B16" s="348">
        <v>40</v>
      </c>
      <c r="C16" s="33"/>
      <c r="D16" s="44"/>
      <c r="E16" s="44"/>
      <c r="F16" s="44"/>
      <c r="G16" s="44"/>
      <c r="H16" s="44"/>
      <c r="I16" s="44"/>
      <c r="J16" s="44"/>
      <c r="K16" s="44"/>
    </row>
    <row r="17" spans="1:11">
      <c r="A17" s="1" t="s">
        <v>87</v>
      </c>
      <c r="B17" s="348">
        <v>96</v>
      </c>
      <c r="C17" s="40"/>
      <c r="D17" s="35"/>
      <c r="E17" s="35"/>
      <c r="F17" s="35"/>
      <c r="G17" s="35"/>
      <c r="H17" s="35"/>
      <c r="I17" s="35"/>
      <c r="J17" s="35"/>
      <c r="K17" s="35"/>
    </row>
    <row r="18" spans="1:11">
      <c r="A18" s="1" t="s">
        <v>82</v>
      </c>
      <c r="B18" s="349">
        <f t="shared" ref="B18:K18" si="0">SUM(B15:B17)</f>
        <v>216</v>
      </c>
      <c r="C18" s="66">
        <f t="shared" si="0"/>
        <v>0</v>
      </c>
      <c r="D18" s="67">
        <f t="shared" si="0"/>
        <v>0</v>
      </c>
      <c r="E18" s="67">
        <f t="shared" si="0"/>
        <v>0</v>
      </c>
      <c r="F18" s="67">
        <f t="shared" si="0"/>
        <v>0</v>
      </c>
      <c r="G18" s="67">
        <f t="shared" si="0"/>
        <v>0</v>
      </c>
      <c r="H18" s="67">
        <f t="shared" si="0"/>
        <v>0</v>
      </c>
      <c r="I18" s="67">
        <f t="shared" si="0"/>
        <v>0</v>
      </c>
      <c r="J18" s="67">
        <f t="shared" si="0"/>
        <v>0</v>
      </c>
      <c r="K18" s="67">
        <f t="shared" si="0"/>
        <v>0</v>
      </c>
    </row>
    <row r="19" spans="1:11">
      <c r="A19" s="1"/>
      <c r="B19" s="350"/>
      <c r="C19" s="43"/>
      <c r="D19" s="34"/>
      <c r="E19" s="34"/>
      <c r="F19" s="34"/>
      <c r="G19" s="34"/>
      <c r="H19" s="34"/>
      <c r="I19" s="34"/>
      <c r="J19" s="34"/>
      <c r="K19" s="34"/>
    </row>
    <row r="20" spans="1:11">
      <c r="A20" s="1" t="s">
        <v>83</v>
      </c>
      <c r="B20" s="351">
        <f t="shared" ref="B20:K20" si="1">B12-B18</f>
        <v>1872</v>
      </c>
      <c r="C20" s="52">
        <f t="shared" si="1"/>
        <v>0</v>
      </c>
      <c r="D20" s="52">
        <f t="shared" si="1"/>
        <v>0</v>
      </c>
      <c r="E20" s="52">
        <f t="shared" si="1"/>
        <v>0</v>
      </c>
      <c r="F20" s="52">
        <f t="shared" si="1"/>
        <v>0</v>
      </c>
      <c r="G20" s="52">
        <f t="shared" si="1"/>
        <v>0</v>
      </c>
      <c r="H20" s="52">
        <f t="shared" si="1"/>
        <v>0</v>
      </c>
      <c r="I20" s="52">
        <f t="shared" si="1"/>
        <v>0</v>
      </c>
      <c r="J20" s="52">
        <f t="shared" si="1"/>
        <v>0</v>
      </c>
      <c r="K20" s="52">
        <f t="shared" si="1"/>
        <v>0</v>
      </c>
    </row>
    <row r="21" spans="1:11">
      <c r="A21" s="1" t="s">
        <v>118</v>
      </c>
      <c r="B21" s="348">
        <v>0.5</v>
      </c>
      <c r="C21" s="28"/>
      <c r="D21" s="54"/>
      <c r="E21" s="54"/>
      <c r="F21" s="54"/>
      <c r="G21" s="54"/>
      <c r="H21" s="54"/>
      <c r="I21" s="54"/>
      <c r="J21" s="54"/>
      <c r="K21" s="54"/>
    </row>
    <row r="22" spans="1:11">
      <c r="A22" s="1"/>
      <c r="B22" s="350"/>
      <c r="C22" s="43"/>
      <c r="D22" s="34"/>
      <c r="E22" s="34"/>
      <c r="F22" s="34"/>
      <c r="G22" s="34"/>
      <c r="H22" s="34"/>
      <c r="I22" s="34"/>
      <c r="J22" s="34"/>
      <c r="K22" s="34"/>
    </row>
    <row r="23" spans="1:11">
      <c r="A23" s="1" t="s">
        <v>119</v>
      </c>
      <c r="B23" s="351">
        <f t="shared" ref="B23:K23" si="2">B20*B21</f>
        <v>936</v>
      </c>
      <c r="C23" s="52">
        <f t="shared" si="2"/>
        <v>0</v>
      </c>
      <c r="D23" s="52">
        <f t="shared" si="2"/>
        <v>0</v>
      </c>
      <c r="E23" s="52">
        <f t="shared" si="2"/>
        <v>0</v>
      </c>
      <c r="F23" s="52">
        <f t="shared" si="2"/>
        <v>0</v>
      </c>
      <c r="G23" s="52">
        <f t="shared" si="2"/>
        <v>0</v>
      </c>
      <c r="H23" s="52">
        <f t="shared" si="2"/>
        <v>0</v>
      </c>
      <c r="I23" s="52">
        <f t="shared" si="2"/>
        <v>0</v>
      </c>
      <c r="J23" s="52">
        <f t="shared" si="2"/>
        <v>0</v>
      </c>
      <c r="K23" s="52">
        <f t="shared" si="2"/>
        <v>0</v>
      </c>
    </row>
    <row r="24" spans="1:11">
      <c r="A24" s="1"/>
      <c r="B24" s="350"/>
      <c r="C24" s="43"/>
      <c r="D24" s="34"/>
      <c r="E24" s="34"/>
      <c r="F24" s="34"/>
      <c r="G24" s="34"/>
      <c r="H24" s="34"/>
      <c r="I24" s="34"/>
      <c r="J24" s="34"/>
      <c r="K24" s="34"/>
    </row>
    <row r="25" spans="1:11" ht="24">
      <c r="A25" s="36" t="s">
        <v>84</v>
      </c>
      <c r="B25" s="350"/>
      <c r="C25" s="43"/>
      <c r="D25" s="34"/>
      <c r="E25" s="34"/>
      <c r="F25" s="34"/>
      <c r="G25" s="34"/>
      <c r="H25" s="34"/>
      <c r="I25" s="34"/>
      <c r="J25" s="34"/>
      <c r="K25" s="34"/>
    </row>
    <row r="26" spans="1:11">
      <c r="A26" s="1" t="s">
        <v>88</v>
      </c>
      <c r="B26" s="348">
        <v>15</v>
      </c>
      <c r="C26" s="53">
        <v>0</v>
      </c>
      <c r="D26" s="53"/>
      <c r="E26" s="53"/>
      <c r="F26" s="53"/>
      <c r="G26" s="53"/>
      <c r="H26" s="53"/>
      <c r="I26" s="53"/>
      <c r="J26" s="53"/>
      <c r="K26" s="53"/>
    </row>
    <row r="27" spans="1:11">
      <c r="A27" s="1" t="s">
        <v>89</v>
      </c>
      <c r="B27" s="348">
        <v>21</v>
      </c>
      <c r="C27" s="53">
        <v>0</v>
      </c>
      <c r="D27" s="53"/>
      <c r="E27" s="53"/>
      <c r="F27" s="53"/>
      <c r="G27" s="53"/>
      <c r="H27" s="53"/>
      <c r="I27" s="53"/>
      <c r="J27" s="53"/>
      <c r="K27" s="53"/>
    </row>
    <row r="28" spans="1:11">
      <c r="A28" s="1" t="s">
        <v>90</v>
      </c>
      <c r="B28" s="348">
        <v>34</v>
      </c>
      <c r="C28" s="42"/>
      <c r="D28" s="55"/>
      <c r="E28" s="55"/>
      <c r="F28" s="55"/>
      <c r="G28" s="55"/>
      <c r="H28" s="55"/>
      <c r="I28" s="55"/>
      <c r="J28" s="55"/>
      <c r="K28" s="55"/>
    </row>
    <row r="29" spans="1:11">
      <c r="A29" s="1" t="s">
        <v>92</v>
      </c>
      <c r="B29" s="352">
        <f t="shared" ref="B29:K29" si="3">SUM(B26:B28)</f>
        <v>70</v>
      </c>
      <c r="C29" s="47">
        <f t="shared" si="3"/>
        <v>0</v>
      </c>
      <c r="D29" s="68">
        <f t="shared" si="3"/>
        <v>0</v>
      </c>
      <c r="E29" s="68">
        <f t="shared" si="3"/>
        <v>0</v>
      </c>
      <c r="F29" s="68">
        <f t="shared" si="3"/>
        <v>0</v>
      </c>
      <c r="G29" s="68">
        <f t="shared" si="3"/>
        <v>0</v>
      </c>
      <c r="H29" s="68">
        <f t="shared" si="3"/>
        <v>0</v>
      </c>
      <c r="I29" s="68">
        <f t="shared" si="3"/>
        <v>0</v>
      </c>
      <c r="J29" s="68">
        <f t="shared" si="3"/>
        <v>0</v>
      </c>
      <c r="K29" s="68">
        <f t="shared" si="3"/>
        <v>0</v>
      </c>
    </row>
    <row r="30" spans="1:11">
      <c r="A30" s="1" t="s">
        <v>91</v>
      </c>
      <c r="B30" s="352">
        <f t="shared" ref="B30:K30" si="4">B23-B29</f>
        <v>866</v>
      </c>
      <c r="C30" s="47">
        <f t="shared" si="4"/>
        <v>0</v>
      </c>
      <c r="D30" s="68">
        <f t="shared" si="4"/>
        <v>0</v>
      </c>
      <c r="E30" s="68">
        <f t="shared" si="4"/>
        <v>0</v>
      </c>
      <c r="F30" s="68">
        <f t="shared" si="4"/>
        <v>0</v>
      </c>
      <c r="G30" s="68">
        <f t="shared" si="4"/>
        <v>0</v>
      </c>
      <c r="H30" s="68">
        <f t="shared" si="4"/>
        <v>0</v>
      </c>
      <c r="I30" s="68">
        <f t="shared" si="4"/>
        <v>0</v>
      </c>
      <c r="J30" s="68">
        <f t="shared" si="4"/>
        <v>0</v>
      </c>
      <c r="K30" s="68">
        <f t="shared" si="4"/>
        <v>0</v>
      </c>
    </row>
    <row r="31" spans="1:11">
      <c r="A31" s="31"/>
    </row>
    <row r="32" spans="1:11">
      <c r="A32" s="31"/>
    </row>
    <row r="33" spans="1:2">
      <c r="B33" s="1"/>
    </row>
    <row r="34" spans="1:2">
      <c r="A34" s="31"/>
    </row>
    <row r="35" spans="1:2">
      <c r="A35" s="31"/>
    </row>
    <row r="36" spans="1:2">
      <c r="A36" s="31"/>
    </row>
    <row r="37" spans="1:2">
      <c r="A37" s="31"/>
    </row>
    <row r="38" spans="1:2">
      <c r="A38" s="31"/>
    </row>
    <row r="39" spans="1:2">
      <c r="A39" s="31"/>
    </row>
    <row r="40" spans="1:2">
      <c r="A40" s="31"/>
    </row>
    <row r="41" spans="1:2">
      <c r="A41" s="31"/>
    </row>
    <row r="42" spans="1:2">
      <c r="A42" s="31"/>
    </row>
    <row r="43" spans="1:2">
      <c r="A43" s="31"/>
    </row>
    <row r="44" spans="1:2">
      <c r="A44" s="31"/>
    </row>
  </sheetData>
  <pageMargins left="0.7" right="0.7" top="0.75" bottom="0.75" header="0.3" footer="0.3"/>
  <pageSetup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0" tint="-4.9989318521683403E-2"/>
  </sheetPr>
  <dimension ref="A1:A33"/>
  <sheetViews>
    <sheetView workbookViewId="0">
      <selection activeCell="A3" sqref="A3"/>
    </sheetView>
  </sheetViews>
  <sheetFormatPr defaultColWidth="9.140625" defaultRowHeight="12.75"/>
  <cols>
    <col min="1" max="1" width="66.5703125" style="76" customWidth="1"/>
    <col min="2" max="16384" width="9.140625" style="76"/>
  </cols>
  <sheetData>
    <row r="1" spans="1:1" ht="21.75" customHeight="1">
      <c r="A1" s="520" t="s">
        <v>117</v>
      </c>
    </row>
    <row r="2" spans="1:1">
      <c r="A2" s="561" t="s">
        <v>142</v>
      </c>
    </row>
    <row r="3" spans="1:1">
      <c r="A3" s="77"/>
    </row>
    <row r="4" spans="1:1">
      <c r="A4" s="77" t="s">
        <v>1</v>
      </c>
    </row>
    <row r="5" spans="1:1">
      <c r="A5" s="77" t="s">
        <v>2</v>
      </c>
    </row>
    <row r="6" spans="1:1">
      <c r="A6" s="77" t="s">
        <v>44</v>
      </c>
    </row>
    <row r="7" spans="1:1">
      <c r="A7" s="77" t="s">
        <v>3</v>
      </c>
    </row>
    <row r="8" spans="1:1">
      <c r="A8" s="77" t="s">
        <v>4</v>
      </c>
    </row>
    <row r="9" spans="1:1">
      <c r="A9" s="77" t="s">
        <v>5</v>
      </c>
    </row>
    <row r="10" spans="1:1">
      <c r="A10" s="77" t="s">
        <v>6</v>
      </c>
    </row>
    <row r="11" spans="1:1">
      <c r="A11" s="77" t="s">
        <v>7</v>
      </c>
    </row>
    <row r="12" spans="1:1">
      <c r="A12" s="77" t="s">
        <v>8</v>
      </c>
    </row>
    <row r="13" spans="1:1">
      <c r="A13" s="77" t="s">
        <v>9</v>
      </c>
    </row>
    <row r="14" spans="1:1">
      <c r="A14" s="77" t="s">
        <v>10</v>
      </c>
    </row>
    <row r="15" spans="1:1">
      <c r="A15" s="77" t="s">
        <v>11</v>
      </c>
    </row>
    <row r="16" spans="1:1">
      <c r="A16" s="77" t="s">
        <v>12</v>
      </c>
    </row>
    <row r="17" spans="1:1">
      <c r="A17" s="77" t="s">
        <v>13</v>
      </c>
    </row>
    <row r="18" spans="1:1">
      <c r="A18" s="77" t="s">
        <v>146</v>
      </c>
    </row>
    <row r="19" spans="1:1">
      <c r="A19" s="77" t="s">
        <v>14</v>
      </c>
    </row>
    <row r="20" spans="1:1">
      <c r="A20" s="77" t="s">
        <v>15</v>
      </c>
    </row>
    <row r="21" spans="1:1">
      <c r="A21" s="77" t="s">
        <v>16</v>
      </c>
    </row>
    <row r="22" spans="1:1">
      <c r="A22" s="77" t="s">
        <v>17</v>
      </c>
    </row>
    <row r="23" spans="1:1">
      <c r="A23" s="77" t="s">
        <v>18</v>
      </c>
    </row>
    <row r="24" spans="1:1">
      <c r="A24" s="77" t="s">
        <v>41</v>
      </c>
    </row>
    <row r="25" spans="1:1">
      <c r="A25" s="77" t="s">
        <v>40</v>
      </c>
    </row>
    <row r="26" spans="1:1">
      <c r="A26" s="77" t="s">
        <v>147</v>
      </c>
    </row>
    <row r="27" spans="1:1">
      <c r="A27" s="77" t="s">
        <v>19</v>
      </c>
    </row>
    <row r="28" spans="1:1">
      <c r="A28" s="77" t="s">
        <v>20</v>
      </c>
    </row>
    <row r="29" spans="1:1">
      <c r="A29" s="77" t="s">
        <v>21</v>
      </c>
    </row>
    <row r="30" spans="1:1">
      <c r="A30" s="77" t="s">
        <v>22</v>
      </c>
    </row>
    <row r="31" spans="1:1">
      <c r="A31" s="78" t="s">
        <v>23</v>
      </c>
    </row>
    <row r="32" spans="1:1">
      <c r="A32" s="79"/>
    </row>
    <row r="33" spans="1:1">
      <c r="A33" s="80" t="s">
        <v>555</v>
      </c>
    </row>
  </sheetData>
  <sheetProtection algorithmName="SHA-512" hashValue="nU9kB7erZprUmAvuYRgcPLae5/T8hJ5LCebzAS6ZNVpKj0nBjgUFsTsz96DyerZsl5EjTCNmIWy5L9c4MXM1jA==" saltValue="E35ixF5j2uFI5DvfmaG1BQ==" spinCount="100000" sheet="1" formatCells="0" formatColumns="0" formatRows="0" insertColumns="0" insertRows="0" deleteColumns="0" deleteRows="0" selectLockedCells="1"/>
  <pageMargins left="0.7" right="0.7" top="0.75" bottom="0.75" header="0.3" footer="0.3"/>
  <pageSetup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84c1cbc-6e76-4b6d-8b9b-9dd9f49c0454">55XPEJJAAM2Y-35-136</_dlc_DocId>
    <_dlc_DocIdUrl xmlns="684c1cbc-6e76-4b6d-8b9b-9dd9f49c0454">
      <Url>https://financeinet.tamu.edu/web/_layouts/DocIdRedir.aspx?ID=55XPEJJAAM2Y-35-136</Url>
      <Description>55XPEJJAAM2Y-35-136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DBF9463B2C7904B923DB1559D40DCDF" ma:contentTypeVersion="0" ma:contentTypeDescription="Create a new document." ma:contentTypeScope="" ma:versionID="9f9954cec9c3fe4a14f9fe28f8436e08">
  <xsd:schema xmlns:xsd="http://www.w3.org/2001/XMLSchema" xmlns:xs="http://www.w3.org/2001/XMLSchema" xmlns:p="http://schemas.microsoft.com/office/2006/metadata/properties" xmlns:ns2="684c1cbc-6e76-4b6d-8b9b-9dd9f49c0454" targetNamespace="http://schemas.microsoft.com/office/2006/metadata/properties" ma:root="true" ma:fieldsID="6f1a177af56fd63a7d1fa0831c4d1740" ns2:_="">
    <xsd:import namespace="684c1cbc-6e76-4b6d-8b9b-9dd9f49c045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bc-6e76-4b6d-8b9b-9dd9f49c04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BE811-E161-4352-B7B4-77CDC0C71190}">
  <ds:schemaRefs>
    <ds:schemaRef ds:uri="http://www.w3.org/XML/1998/namespace"/>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684c1cbc-6e76-4b6d-8b9b-9dd9f49c0454"/>
    <ds:schemaRef ds:uri="http://purl.org/dc/terms/"/>
  </ds:schemaRefs>
</ds:datastoreItem>
</file>

<file path=customXml/itemProps2.xml><?xml version="1.0" encoding="utf-8"?>
<ds:datastoreItem xmlns:ds="http://schemas.openxmlformats.org/officeDocument/2006/customXml" ds:itemID="{76563A8F-3C36-4DAB-A1EE-7327695925C0}">
  <ds:schemaRefs>
    <ds:schemaRef ds:uri="http://schemas.microsoft.com/sharepoint/v3/contenttype/forms"/>
  </ds:schemaRefs>
</ds:datastoreItem>
</file>

<file path=customXml/itemProps3.xml><?xml version="1.0" encoding="utf-8"?>
<ds:datastoreItem xmlns:ds="http://schemas.openxmlformats.org/officeDocument/2006/customXml" ds:itemID="{1BF618F7-C4FE-46C6-9CDF-1566A99E2707}">
  <ds:schemaRefs>
    <ds:schemaRef ds:uri="http://schemas.microsoft.com/sharepoint/events"/>
  </ds:schemaRefs>
</ds:datastoreItem>
</file>

<file path=customXml/itemProps4.xml><?xml version="1.0" encoding="utf-8"?>
<ds:datastoreItem xmlns:ds="http://schemas.openxmlformats.org/officeDocument/2006/customXml" ds:itemID="{49A1C2BC-4424-4D80-8A1A-9498C5644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4c1cbc-6e76-4b6d-8b9b-9dd9f49c04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Input- Historical &amp; Rate Info</vt:lpstr>
      <vt:lpstr>Input -Direct Operating</vt:lpstr>
      <vt:lpstr>Input - Overhead</vt:lpstr>
      <vt:lpstr>Input - Personnel</vt:lpstr>
      <vt:lpstr>Input - Equipment</vt:lpstr>
      <vt:lpstr>Customers</vt:lpstr>
      <vt:lpstr>Self-Cert</vt:lpstr>
      <vt:lpstr>Summary</vt:lpstr>
      <vt:lpstr>Service Dept Contact</vt:lpstr>
      <vt:lpstr>Fund Balance</vt:lpstr>
      <vt:lpstr>Support-Expense Detail</vt:lpstr>
      <vt:lpstr>Subsidy</vt:lpstr>
      <vt:lpstr>Alternative Signature Page</vt:lpstr>
      <vt:lpstr>Example Labor hour calculation</vt:lpstr>
      <vt:lpstr>Example Unallowable Cost </vt:lpstr>
      <vt:lpstr>Customers!Print_Area</vt:lpstr>
      <vt:lpstr>'Example Labor hour calculation'!Print_Area</vt:lpstr>
      <vt:lpstr>'Example Unallowable Cost '!Print_Area</vt:lpstr>
      <vt:lpstr>'Fund Balance'!Print_Area</vt:lpstr>
      <vt:lpstr>'Input - Equipment'!Print_Area</vt:lpstr>
      <vt:lpstr>'Input - Personnel'!Print_Area</vt:lpstr>
      <vt:lpstr>'Input -Direct Operating'!Print_Area</vt:lpstr>
      <vt:lpstr>'Service Dept Contact'!Print_Area</vt:lpstr>
      <vt:lpstr>Subsidy!Print_Area</vt:lpstr>
      <vt:lpstr>Summary!Print_Area</vt:lpstr>
      <vt:lpstr>'Input - Equipment'!Print_Titles</vt:lpstr>
    </vt:vector>
  </TitlesOfParts>
  <Company>Texas A&amp;M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FY23 Service Department Rate Study Template</dc:title>
  <dc:creator>Accounting Support Services</dc:creator>
  <dc:description>Standard Template</dc:description>
  <cp:lastModifiedBy>Hendrix, Kayleigh</cp:lastModifiedBy>
  <cp:lastPrinted>2022-02-17T21:11:05Z</cp:lastPrinted>
  <dcterms:created xsi:type="dcterms:W3CDTF">2001-04-20T14:02:20Z</dcterms:created>
  <dcterms:modified xsi:type="dcterms:W3CDTF">2024-03-18T14:55:33Z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0x010100CDBF9463B2C7904B923DB1559D40DCDF</vt:lpwstr>
  </property>
  <property fmtid="{D5CDD505-2E9C-101B-9397-08002B2CF9AE}" pid="3" name="_dlc_DocIdItemGuid">
    <vt:lpwstr>df2dabed-a76c-49f6-b98f-231a6511364b</vt:lpwstr>
  </property>
</Properties>
</file>