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J:\OCA\SERVICE DEPARTMENT RATE STUDIES\FY24 Rate Studies\FY24 Templates\"/>
    </mc:Choice>
  </mc:AlternateContent>
  <xr:revisionPtr revIDLastSave="0" documentId="13_ncr:1_{45ACBA8D-0331-4D80-B5A9-5159B6134A07}" xr6:coauthVersionLast="47" xr6:coauthVersionMax="47" xr10:uidLastSave="{00000000-0000-0000-0000-000000000000}"/>
  <bookViews>
    <workbookView xWindow="-28920" yWindow="-120" windowWidth="29040" windowHeight="17640" activeTab="6" xr2:uid="{DC547DFB-9840-48D2-8D1B-AAAEAF2E3549}"/>
  </bookViews>
  <sheets>
    <sheet name="Instructions" sheetId="12" r:id="rId1"/>
    <sheet name="FlowChart" sheetId="20" r:id="rId2"/>
    <sheet name="Service Department Request" sheetId="21" r:id="rId3"/>
    <sheet name="SD Contacts" sheetId="24" r:id="rId4"/>
    <sheet name="Signature Page " sheetId="18" r:id="rId5"/>
    <sheet name="Title Page" sheetId="7" r:id="rId6"/>
    <sheet name="Summary" sheetId="1" r:id="rId7"/>
    <sheet name="Fund Balance" sheetId="13" r:id="rId8"/>
    <sheet name="Sheet1" sheetId="16" state="hidden" r:id="rId9"/>
  </sheets>
  <definedNames>
    <definedName name="_xlnm.Print_Area" localSheetId="1">FlowChart!$A$1:$M$63</definedName>
    <definedName name="_xlnm.Print_Area" localSheetId="7">'Fund Balance'!$A$1:$D$32</definedName>
    <definedName name="_xlnm.Print_Area" localSheetId="0">Instructions!$A$1:$O$227</definedName>
    <definedName name="_xlnm.Print_Area" localSheetId="2">'Service Department Request'!$A$1:$J$51</definedName>
    <definedName name="_xlnm.Print_Area" localSheetId="4">'Signature Page '!$A$1:$G$38</definedName>
    <definedName name="_xlnm.Print_Area" localSheetId="6">Summary!$A$1:$G$57</definedName>
    <definedName name="_xlnm.Print_Area" localSheetId="5">'Title Page'!$A$1:$D$24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 i="1" l="1"/>
  <c r="G47" i="1"/>
  <c r="G17" i="1"/>
  <c r="G37" i="1"/>
  <c r="G12" i="1"/>
  <c r="G22" i="1"/>
  <c r="A3" i="1" l="1"/>
  <c r="D7" i="18"/>
  <c r="A7" i="18"/>
  <c r="D8" i="1" s="1"/>
  <c r="G20" i="1"/>
  <c r="G21" i="1"/>
  <c r="G32" i="1"/>
  <c r="G33" i="1"/>
  <c r="G40" i="1"/>
  <c r="G41" i="1"/>
  <c r="C27" i="13"/>
  <c r="C28" i="13"/>
  <c r="G18" i="1"/>
  <c r="G19" i="1"/>
  <c r="G23" i="1"/>
  <c r="G31" i="1"/>
  <c r="G30" i="1"/>
  <c r="G29" i="1"/>
  <c r="G27" i="1"/>
  <c r="G28" i="1"/>
  <c r="C29" i="13" l="1"/>
  <c r="C31" i="13" s="1"/>
  <c r="G13" i="1" s="1"/>
  <c r="G11" i="1" s="1"/>
  <c r="G43" i="1"/>
  <c r="G42" i="1"/>
  <c r="G39" i="1"/>
  <c r="G38" i="1"/>
  <c r="G25" i="1"/>
  <c r="G35" i="1" l="1"/>
  <c r="G15" i="1"/>
  <c r="G46" i="1" s="1"/>
  <c r="C12" i="13" l="1"/>
  <c r="G44" i="1"/>
  <c r="C11" i="13"/>
  <c r="C10" i="13"/>
  <c r="A4" i="1"/>
  <c r="C8" i="13" l="1"/>
  <c r="C9" i="13" l="1"/>
  <c r="A4" i="13"/>
  <c r="A3" i="13"/>
  <c r="G51" i="1" l="1"/>
  <c r="C13" i="13" l="1"/>
  <c r="C14" i="13"/>
  <c r="C15" i="13" s="1"/>
  <c r="C17" i="13" l="1"/>
  <c r="C19" i="13" s="1"/>
  <c r="C1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Krusekopf, Deborah L.</author>
  </authors>
  <commentList>
    <comment ref="C8" authorId="0" shapeId="0" xr:uid="{00000000-0006-0000-0D00-000002000000}">
      <text>
        <r>
          <rPr>
            <b/>
            <sz val="9"/>
            <color indexed="81"/>
            <rFont val="Tahoma"/>
            <family val="2"/>
          </rPr>
          <t>admin:  Enter external
 Units in the Schedule Below</t>
        </r>
      </text>
    </comment>
  </commentList>
</comments>
</file>

<file path=xl/sharedStrings.xml><?xml version="1.0" encoding="utf-8"?>
<sst xmlns="http://schemas.openxmlformats.org/spreadsheetml/2006/main" count="129" uniqueCount="122">
  <si>
    <t>Complete 'Operating Expenses' schedule</t>
  </si>
  <si>
    <t>Texas A&amp;M University</t>
  </si>
  <si>
    <t xml:space="preserve">Fiscal Year:  </t>
  </si>
  <si>
    <t>Contact Name:</t>
  </si>
  <si>
    <t>Phone:</t>
  </si>
  <si>
    <t>Address:</t>
  </si>
  <si>
    <t>E-Mail:</t>
  </si>
  <si>
    <t>Rate Study</t>
  </si>
  <si>
    <t>This information is supplied from other worksheets</t>
  </si>
  <si>
    <t>This information is to be filled in by the department.</t>
  </si>
  <si>
    <t>or is calculated.</t>
  </si>
  <si>
    <t>Total Revenues</t>
  </si>
  <si>
    <r>
      <t xml:space="preserve">REVENUES </t>
    </r>
    <r>
      <rPr>
        <b/>
        <i/>
        <sz val="8"/>
        <rFont val="Arial"/>
        <family val="2"/>
      </rPr>
      <t>(</t>
    </r>
    <r>
      <rPr>
        <i/>
        <sz val="8"/>
        <rFont val="Arial"/>
        <family val="2"/>
      </rPr>
      <t>list revenues from FAMIS below - can add lines</t>
    </r>
    <r>
      <rPr>
        <b/>
        <i/>
        <sz val="8"/>
        <rFont val="Arial"/>
        <family val="2"/>
      </rPr>
      <t>)</t>
    </r>
  </si>
  <si>
    <r>
      <t xml:space="preserve">FUND BALANCE CALCULATION </t>
    </r>
    <r>
      <rPr>
        <i/>
        <sz val="8"/>
        <rFont val="Arial"/>
        <family val="2"/>
      </rPr>
      <t>(Only calculated in total - not by service line)</t>
    </r>
  </si>
  <si>
    <t>FULL COST RATE</t>
  </si>
  <si>
    <t>TOTAL REVENUES (Sum lines 10 through 17)</t>
  </si>
  <si>
    <t>TOTAL SUPPLIES &amp; OPERATING EXPENSES (Sum lines 20 through 48)</t>
  </si>
  <si>
    <t>TAMU System Users</t>
  </si>
  <si>
    <t>Non-TAMU System Users</t>
  </si>
  <si>
    <t>CALCULATED BILLING RATE:</t>
  </si>
  <si>
    <t xml:space="preserve">TOTAL DIRECT EXPENDITURES </t>
  </si>
  <si>
    <t xml:space="preserve">Service Dept Name:  </t>
  </si>
  <si>
    <t>Service Dept Manager:</t>
  </si>
  <si>
    <t>SERVICE DEPARTMENT RATE CALCULATION - SUMMARY</t>
  </si>
  <si>
    <t>Depreciation Transfer to 87xxxx</t>
  </si>
  <si>
    <t>Difference</t>
  </si>
  <si>
    <t>External Customer # of Units</t>
  </si>
  <si>
    <t>External Profit to Be Transferred</t>
  </si>
  <si>
    <t>External Customer Rate</t>
  </si>
  <si>
    <t>TAMUS Rate</t>
  </si>
  <si>
    <t>Average Daily Expenditure</t>
  </si>
  <si>
    <t># of Days in Fund Balance</t>
  </si>
  <si>
    <t>Allowable Days</t>
  </si>
  <si>
    <t>SERVICE DEPARTMENT FUND BALANCE CALCULATION</t>
  </si>
  <si>
    <t xml:space="preserve">*Profit that is generated by customers outside the TAMUS can be transferred to the 87xxxx account.  </t>
  </si>
  <si>
    <t xml:space="preserve">Profit is calculated by taking the difference between the TAMUS rate and the external customer rate </t>
  </si>
  <si>
    <t>and multiplying it by the number of units sold to external customers.  See example below.</t>
  </si>
  <si>
    <t>If you include the external profit transfer, please show your calculation.</t>
  </si>
  <si>
    <t>Ending Fund Balance Per GL</t>
  </si>
  <si>
    <t>Allowable Fund Balance Amount</t>
  </si>
  <si>
    <t>Total Expenditures paid out of subsidy accts</t>
  </si>
  <si>
    <t>ACCOUNT #</t>
  </si>
  <si>
    <t>SERVICE DEPARTMENT NAME</t>
  </si>
  <si>
    <t>I certify that I have reviewed the information and the rates to be submitted</t>
  </si>
  <si>
    <t>to the Division of Finance at Texas A&amp;M University for approval of the above</t>
  </si>
  <si>
    <t xml:space="preserve">named service department or specialized service facility as specified in the </t>
  </si>
  <si>
    <t>Service Department Manager</t>
  </si>
  <si>
    <t>Date</t>
  </si>
  <si>
    <t>Division of Finance Use Only</t>
  </si>
  <si>
    <t>Reviewed By:</t>
  </si>
  <si>
    <t>Financial Analyst</t>
  </si>
  <si>
    <t>Approved:</t>
  </si>
  <si>
    <t>Not Approved:</t>
  </si>
  <si>
    <t>Total Expenditures w/o Depreciation</t>
  </si>
  <si>
    <t>Dean/VP of College/Division Responsible for Service</t>
  </si>
  <si>
    <t>Texas A&amp;M Service Department SAP.</t>
  </si>
  <si>
    <t>Director</t>
  </si>
  <si>
    <t>REQUIRED SHEET</t>
  </si>
  <si>
    <t>SUBSIDIZED COST RATE (TAMUS/FED)</t>
  </si>
  <si>
    <t>Over/(Under) the 90 Day Rule</t>
  </si>
  <si>
    <t>Service Line Description</t>
  </si>
  <si>
    <t>Projected FY23 External Profit to Transfer (negative)</t>
  </si>
  <si>
    <t xml:space="preserve">FY23 Projected  Beginning Fund Balance </t>
  </si>
  <si>
    <t>EXPENDITURES Provide Complete Detail for FY23 Projections</t>
  </si>
  <si>
    <t>Total Salary</t>
  </si>
  <si>
    <t>% Effort to Service Department</t>
  </si>
  <si>
    <t>Total Benefits / Longevity</t>
  </si>
  <si>
    <t>Supplies / Consumables</t>
  </si>
  <si>
    <t>Repair  &amp; Maintenance</t>
  </si>
  <si>
    <t>Services</t>
  </si>
  <si>
    <t>Other</t>
  </si>
  <si>
    <t>Salaries and Benefits - for FY23 list all personnel which provide a benefit to the service facility regardless of funding source.</t>
  </si>
  <si>
    <t>Training/Travel</t>
  </si>
  <si>
    <t>Expense Category</t>
  </si>
  <si>
    <t xml:space="preserve">Non-Capital Equipment </t>
  </si>
  <si>
    <t>Subsidy Account(s)</t>
  </si>
  <si>
    <t>Subsidy Amount (2)</t>
  </si>
  <si>
    <t xml:space="preserve"> Subsidy Amount (1)</t>
  </si>
  <si>
    <t>Direct Expenses-- Total by category  Include subsidized expenses in FY23 projection only.</t>
  </si>
  <si>
    <t>Cost of Goods Sold (include change in inventory balance (beginning less ending</t>
  </si>
  <si>
    <t>Asset #                                   Asset Description</t>
  </si>
  <si>
    <t>Purchase Price</t>
  </si>
  <si>
    <t xml:space="preserve">               Name                                          UIN                            Position</t>
  </si>
  <si>
    <t>Service Center account amount</t>
  </si>
  <si>
    <t>Equipment Depreciation:  List only if the service department will be expected to replace equipment</t>
  </si>
  <si>
    <t xml:space="preserve">LESS SUBSIDIES </t>
  </si>
  <si>
    <t xml:space="preserve">   TOTAL ALLOWABLE EXPENDITURES FOR SUBSIDIZED RATE </t>
  </si>
  <si>
    <t>TOTAL REVENUES</t>
  </si>
  <si>
    <t xml:space="preserve">   Total  projected revenue from subsidized rate</t>
  </si>
  <si>
    <t xml:space="preserve">   Total projected external profit from external use (complete support calculation on Fund Balance Tab)</t>
  </si>
  <si>
    <t>Rate Difference</t>
  </si>
  <si>
    <t>Service Department Account Number</t>
  </si>
  <si>
    <t xml:space="preserve"> Account Number:</t>
  </si>
  <si>
    <t>% Usage</t>
  </si>
  <si>
    <t>Funding Account</t>
  </si>
  <si>
    <r>
      <t xml:space="preserve">NUMBER OF UNITS </t>
    </r>
    <r>
      <rPr>
        <i/>
        <sz val="8"/>
        <rFont val="Arial"/>
        <family val="2"/>
      </rPr>
      <t>(input into spreadsheet)</t>
    </r>
  </si>
  <si>
    <t>Aquisition Date</t>
  </si>
  <si>
    <t xml:space="preserve">  </t>
  </si>
  <si>
    <t>New Service Department</t>
  </si>
  <si>
    <t>TBD</t>
  </si>
  <si>
    <t>TEXAS A&amp;M UNIVERSITY</t>
  </si>
  <si>
    <t>NEW SERVICE DEPARTMENT SETUP APPROVAL FORM</t>
  </si>
  <si>
    <t>Vice President and CFO</t>
  </si>
  <si>
    <t xml:space="preserve">I have attached a list of rates that the service department plans on charging in its initial year of service. </t>
  </si>
  <si>
    <r>
      <t xml:space="preserve">PROPOSED RATE: </t>
    </r>
    <r>
      <rPr>
        <i/>
        <sz val="8"/>
        <rFont val="Arial"/>
        <family val="2"/>
      </rPr>
      <t>(input into spreadsheet)</t>
    </r>
  </si>
  <si>
    <t xml:space="preserve">  Projected Operating Budget</t>
  </si>
  <si>
    <t>Name:</t>
  </si>
  <si>
    <t xml:space="preserve">Date:      </t>
  </si>
  <si>
    <t xml:space="preserve">Title:  </t>
  </si>
  <si>
    <t xml:space="preserve">Requested By:    </t>
  </si>
  <si>
    <t xml:space="preserve">Associate Dean/VP:  </t>
  </si>
  <si>
    <t xml:space="preserve">Department Head:  </t>
  </si>
  <si>
    <t xml:space="preserve">Service Department Manager:  </t>
  </si>
  <si>
    <t xml:space="preserve">Rate Study Coordinator:  </t>
  </si>
  <si>
    <t>Email:</t>
  </si>
  <si>
    <t xml:space="preserve">College/Division:  </t>
  </si>
  <si>
    <t xml:space="preserve">Service Department:  </t>
  </si>
  <si>
    <t xml:space="preserve">New Service Department Communication Contacts
</t>
  </si>
  <si>
    <t>Unit Description (Ex. Per Hour</t>
  </si>
  <si>
    <t>Useful life (Months)</t>
  </si>
  <si>
    <t xml:space="preserve"> Rate Charged for Like Services by other providers  (if available)</t>
  </si>
  <si>
    <t>Commercial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</si>
</sst>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_);\(0\)"/>
  </numFmts>
  <fonts count="3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9"/>
      <name val="Arial"/>
      <family val="2"/>
    </font>
    <font>
      <sz val="8"/>
      <name val="Arial"/>
      <family val="2"/>
    </font>
    <font>
      <b/>
      <sz val="8"/>
      <name val="Arial"/>
      <family val="2"/>
    </font>
    <font>
      <b/>
      <sz val="10"/>
      <name val="Arial"/>
      <family val="2"/>
    </font>
    <font>
      <sz val="10"/>
      <name val="Arial"/>
      <family val="2"/>
    </font>
    <font>
      <b/>
      <sz val="9"/>
      <name val="Arial"/>
      <family val="2"/>
    </font>
    <font>
      <i/>
      <sz val="8"/>
      <name val="Arial"/>
      <family val="2"/>
    </font>
    <font>
      <sz val="14"/>
      <name val="Arial"/>
      <family val="2"/>
    </font>
    <font>
      <u/>
      <sz val="10"/>
      <color indexed="12"/>
      <name val="Arial"/>
      <family val="2"/>
    </font>
    <font>
      <b/>
      <i/>
      <sz val="8"/>
      <name val="Arial"/>
      <family val="2"/>
    </font>
    <font>
      <sz val="10"/>
      <name val="Arial"/>
      <family val="2"/>
    </font>
    <font>
      <sz val="11"/>
      <name val="Arial"/>
      <family val="2"/>
    </font>
    <font>
      <sz val="12"/>
      <color theme="1"/>
      <name val="Arial"/>
      <family val="2"/>
    </font>
    <font>
      <sz val="12"/>
      <color theme="1"/>
      <name val="Calibri"/>
      <family val="2"/>
      <scheme val="minor"/>
    </font>
    <font>
      <b/>
      <sz val="12"/>
      <color theme="1"/>
      <name val="Arial"/>
      <family val="2"/>
    </font>
    <font>
      <sz val="10"/>
      <name val="Geneva"/>
    </font>
    <font>
      <b/>
      <sz val="12"/>
      <color theme="0"/>
      <name val="Arial"/>
      <family val="2"/>
    </font>
    <font>
      <b/>
      <sz val="9"/>
      <color indexed="81"/>
      <name val="Tahoma"/>
      <family val="2"/>
    </font>
    <font>
      <sz val="11"/>
      <color rgb="FF000000"/>
      <name val="Calibri"/>
      <family val="2"/>
    </font>
    <font>
      <sz val="10"/>
      <name val="Arial"/>
      <family val="2"/>
    </font>
    <font>
      <b/>
      <sz val="8"/>
      <color theme="0"/>
      <name val="Arial"/>
      <family val="2"/>
    </font>
    <font>
      <sz val="8"/>
      <color theme="0"/>
      <name val="Arial"/>
      <family val="2"/>
    </font>
    <font>
      <b/>
      <sz val="9"/>
      <name val="Century Gothic"/>
      <family val="2"/>
    </font>
    <font>
      <b/>
      <i/>
      <sz val="9"/>
      <name val="Century Gothic"/>
      <family val="2"/>
    </font>
    <font>
      <sz val="10"/>
      <color rgb="FF000000"/>
      <name val="Times New Roman"/>
      <family val="1"/>
    </font>
    <font>
      <b/>
      <sz val="12"/>
      <name val="Times New Roman"/>
      <family val="1"/>
    </font>
    <font>
      <b/>
      <sz val="12"/>
      <color rgb="FF000000"/>
      <name val="Times New Roman"/>
      <family val="1"/>
    </font>
    <font>
      <sz val="12"/>
      <color rgb="FF000000"/>
      <name val="Times New Roman"/>
      <family val="1"/>
    </font>
    <font>
      <sz val="14"/>
      <color rgb="FF000000"/>
      <name val="Times New Roman"/>
      <family val="1"/>
    </font>
    <font>
      <b/>
      <sz val="14"/>
      <name val="Century Gothic"/>
      <family val="2"/>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1"/>
        <bgColor indexed="64"/>
      </patternFill>
    </fill>
    <fill>
      <patternFill patternType="solid">
        <fgColor theme="8" tint="-0.249977111117893"/>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double">
        <color indexed="64"/>
      </top>
      <bottom/>
      <diagonal/>
    </border>
  </borders>
  <cellStyleXfs count="14">
    <xf numFmtId="0" fontId="0"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10" fillId="0" borderId="0" applyFont="0" applyFill="0" applyBorder="0" applyAlignment="0" applyProtection="0"/>
    <xf numFmtId="44" fontId="10" fillId="0" borderId="0" applyFont="0" applyFill="0" applyBorder="0" applyAlignment="0" applyProtection="0"/>
    <xf numFmtId="44" fontId="16" fillId="0" borderId="0" applyFont="0" applyFill="0" applyBorder="0" applyAlignment="0" applyProtection="0"/>
    <xf numFmtId="0" fontId="3" fillId="0" borderId="0"/>
    <xf numFmtId="0" fontId="21" fillId="0" borderId="0"/>
    <xf numFmtId="4" fontId="21" fillId="0" borderId="0" applyFont="0" applyFill="0" applyBorder="0" applyAlignment="0" applyProtection="0"/>
    <xf numFmtId="0" fontId="2" fillId="0" borderId="0"/>
    <xf numFmtId="0" fontId="1" fillId="0" borderId="0"/>
    <xf numFmtId="0" fontId="4" fillId="0" borderId="0"/>
    <xf numFmtId="9" fontId="25" fillId="0" borderId="0" applyFont="0" applyFill="0" applyBorder="0" applyAlignment="0" applyProtection="0"/>
    <xf numFmtId="0" fontId="30" fillId="0" borderId="0"/>
  </cellStyleXfs>
  <cellXfs count="201">
    <xf numFmtId="0" fontId="0" fillId="0" borderId="0" xfId="0"/>
    <xf numFmtId="0" fontId="0" fillId="0" borderId="0" xfId="0" applyAlignment="1">
      <alignment vertical="center"/>
    </xf>
    <xf numFmtId="0" fontId="0" fillId="0" borderId="0" xfId="0" applyBorder="1"/>
    <xf numFmtId="0" fontId="0" fillId="0" borderId="0" xfId="0" applyAlignment="1">
      <alignment horizontal="center"/>
    </xf>
    <xf numFmtId="0" fontId="9" fillId="0" borderId="1" xfId="0" applyFont="1" applyFill="1" applyBorder="1"/>
    <xf numFmtId="0" fontId="13" fillId="0" borderId="0" xfId="0" applyFont="1" applyAlignment="1">
      <alignment horizontal="centerContinuous"/>
    </xf>
    <xf numFmtId="0" fontId="0" fillId="0" borderId="0" xfId="0" applyAlignment="1">
      <alignment horizontal="centerContinuous"/>
    </xf>
    <xf numFmtId="0" fontId="9" fillId="0" borderId="0" xfId="0" applyFont="1" applyFill="1"/>
    <xf numFmtId="0" fontId="0" fillId="3" borderId="1" xfId="0" applyFill="1" applyBorder="1"/>
    <xf numFmtId="0" fontId="0" fillId="4" borderId="1" xfId="0" applyFill="1" applyBorder="1"/>
    <xf numFmtId="0" fontId="0" fillId="0" borderId="9" xfId="0" applyBorder="1"/>
    <xf numFmtId="0" fontId="0" fillId="0" borderId="0" xfId="0" applyAlignment="1">
      <alignment horizontal="left"/>
    </xf>
    <xf numFmtId="0" fontId="0" fillId="0" borderId="0" xfId="0" applyFill="1"/>
    <xf numFmtId="0" fontId="8" fillId="0" borderId="11" xfId="0" applyFont="1" applyBorder="1" applyAlignment="1">
      <alignment vertical="center"/>
    </xf>
    <xf numFmtId="0" fontId="7" fillId="0" borderId="12" xfId="0" applyFont="1" applyBorder="1" applyAlignment="1">
      <alignment vertical="center"/>
    </xf>
    <xf numFmtId="0" fontId="0" fillId="6" borderId="7" xfId="0" applyFill="1" applyBorder="1"/>
    <xf numFmtId="0" fontId="9" fillId="0" borderId="0" xfId="0" applyFont="1"/>
    <xf numFmtId="42" fontId="7" fillId="3" borderId="3" xfId="1" applyNumberFormat="1" applyFont="1" applyFill="1" applyBorder="1" applyAlignment="1" applyProtection="1">
      <alignment vertical="center"/>
      <protection locked="0"/>
    </xf>
    <xf numFmtId="0" fontId="0" fillId="0" borderId="0" xfId="0" applyProtection="1">
      <protection locked="0"/>
    </xf>
    <xf numFmtId="0" fontId="9" fillId="0" borderId="8" xfId="0" applyFont="1" applyFill="1" applyBorder="1" applyProtection="1">
      <protection locked="0"/>
    </xf>
    <xf numFmtId="0" fontId="6" fillId="0" borderId="0" xfId="0" applyFont="1" applyProtection="1">
      <protection locked="0"/>
    </xf>
    <xf numFmtId="0" fontId="8" fillId="2" borderId="6" xfId="0" applyFont="1" applyFill="1" applyBorder="1" applyProtection="1">
      <protection locked="0"/>
    </xf>
    <xf numFmtId="0" fontId="7" fillId="2" borderId="7" xfId="0" applyFont="1" applyFill="1" applyBorder="1" applyProtection="1">
      <protection locked="0"/>
    </xf>
    <xf numFmtId="0" fontId="7" fillId="0" borderId="0" xfId="0" applyFont="1" applyBorder="1" applyProtection="1">
      <protection locked="0"/>
    </xf>
    <xf numFmtId="0" fontId="7" fillId="0" borderId="28" xfId="0" applyFont="1" applyBorder="1" applyProtection="1">
      <protection locked="0"/>
    </xf>
    <xf numFmtId="0" fontId="7" fillId="0" borderId="0" xfId="0" applyFont="1" applyProtection="1">
      <protection locked="0"/>
    </xf>
    <xf numFmtId="0" fontId="5" fillId="6" borderId="6" xfId="0" applyFont="1" applyFill="1" applyBorder="1" applyAlignment="1" applyProtection="1">
      <alignment horizontal="left" vertical="center"/>
      <protection locked="0"/>
    </xf>
    <xf numFmtId="0" fontId="5" fillId="6" borderId="20" xfId="0" applyFont="1" applyFill="1" applyBorder="1" applyAlignment="1" applyProtection="1">
      <alignment horizontal="centerContinuous" vertical="center"/>
      <protection locked="0"/>
    </xf>
    <xf numFmtId="0" fontId="11" fillId="0" borderId="0" xfId="0" applyFont="1" applyBorder="1" applyProtection="1">
      <protection locked="0"/>
    </xf>
    <xf numFmtId="0" fontId="7" fillId="0" borderId="4" xfId="0" applyFont="1" applyBorder="1" applyProtection="1">
      <protection locked="0"/>
    </xf>
    <xf numFmtId="0" fontId="7" fillId="2" borderId="1" xfId="0" applyFont="1" applyFill="1" applyBorder="1" applyProtection="1">
      <protection locked="0"/>
    </xf>
    <xf numFmtId="0" fontId="8" fillId="2" borderId="14" xfId="0" applyFont="1" applyFill="1" applyBorder="1" applyProtection="1">
      <protection locked="0"/>
    </xf>
    <xf numFmtId="41" fontId="7" fillId="0" borderId="0" xfId="1" applyNumberFormat="1" applyFont="1" applyBorder="1" applyProtection="1">
      <protection locked="0"/>
    </xf>
    <xf numFmtId="0" fontId="8" fillId="0" borderId="0" xfId="0" applyFont="1" applyAlignment="1" applyProtection="1">
      <alignment horizontal="right"/>
      <protection locked="0"/>
    </xf>
    <xf numFmtId="43" fontId="8" fillId="0" borderId="0" xfId="1" applyFont="1" applyFill="1" applyBorder="1" applyProtection="1">
      <protection locked="0"/>
    </xf>
    <xf numFmtId="0" fontId="8" fillId="0" borderId="6"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8" fillId="0" borderId="16"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8" fillId="0" borderId="28"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6" fillId="0" borderId="8" xfId="0" applyFont="1" applyBorder="1" applyProtection="1">
      <protection locked="0"/>
    </xf>
    <xf numFmtId="0" fontId="8" fillId="0" borderId="20" xfId="0" applyFont="1" applyFill="1" applyBorder="1" applyAlignment="1" applyProtection="1">
      <alignment vertical="center"/>
      <protection locked="0"/>
    </xf>
    <xf numFmtId="0" fontId="7" fillId="6" borderId="30" xfId="0" applyFont="1" applyFill="1" applyBorder="1" applyProtection="1">
      <protection locked="0"/>
    </xf>
    <xf numFmtId="41" fontId="7" fillId="6" borderId="30" xfId="1" applyNumberFormat="1" applyFont="1" applyFill="1" applyBorder="1" applyProtection="1">
      <protection locked="0"/>
    </xf>
    <xf numFmtId="0" fontId="0" fillId="0" borderId="4" xfId="0" applyBorder="1" applyAlignment="1" applyProtection="1">
      <alignment vertical="center"/>
      <protection locked="0"/>
    </xf>
    <xf numFmtId="0" fontId="8" fillId="6" borderId="29" xfId="0" applyFont="1" applyFill="1" applyBorder="1" applyAlignment="1" applyProtection="1">
      <alignment vertical="center"/>
      <protection locked="0"/>
    </xf>
    <xf numFmtId="0" fontId="7" fillId="6" borderId="29" xfId="0" applyFont="1" applyFill="1" applyBorder="1" applyProtection="1">
      <protection locked="0"/>
    </xf>
    <xf numFmtId="0" fontId="8" fillId="6" borderId="13" xfId="0" applyFont="1" applyFill="1" applyBorder="1" applyProtection="1">
      <protection locked="0"/>
    </xf>
    <xf numFmtId="0" fontId="8" fillId="6" borderId="11" xfId="0" applyFont="1" applyFill="1" applyBorder="1" applyAlignment="1" applyProtection="1">
      <alignment vertical="center"/>
      <protection locked="0"/>
    </xf>
    <xf numFmtId="42" fontId="7" fillId="3" borderId="1" xfId="1" applyNumberFormat="1" applyFont="1" applyFill="1" applyBorder="1" applyAlignment="1" applyProtection="1">
      <alignment vertical="center"/>
      <protection locked="0"/>
    </xf>
    <xf numFmtId="0" fontId="8" fillId="5" borderId="32" xfId="0" applyFont="1" applyFill="1" applyBorder="1" applyAlignment="1" applyProtection="1">
      <alignment vertical="center"/>
      <protection locked="0"/>
    </xf>
    <xf numFmtId="0" fontId="8" fillId="5" borderId="33" xfId="0" applyFont="1" applyFill="1" applyBorder="1" applyAlignment="1" applyProtection="1">
      <alignment horizontal="right"/>
      <protection locked="0"/>
    </xf>
    <xf numFmtId="0" fontId="8" fillId="5" borderId="28" xfId="0" applyFont="1" applyFill="1" applyBorder="1" applyAlignment="1" applyProtection="1">
      <alignment vertical="center"/>
      <protection locked="0"/>
    </xf>
    <xf numFmtId="0" fontId="8" fillId="5" borderId="4" xfId="0" applyFont="1" applyFill="1" applyBorder="1" applyAlignment="1" applyProtection="1">
      <alignment horizontal="right"/>
      <protection locked="0"/>
    </xf>
    <xf numFmtId="0" fontId="9" fillId="0" borderId="8" xfId="0" applyFont="1" applyFill="1" applyBorder="1" applyProtection="1"/>
    <xf numFmtId="0" fontId="0" fillId="7" borderId="2" xfId="0" applyFill="1" applyBorder="1"/>
    <xf numFmtId="0" fontId="9" fillId="7" borderId="3" xfId="0" applyFont="1" applyFill="1" applyBorder="1"/>
    <xf numFmtId="0" fontId="4" fillId="0" borderId="0" xfId="0" applyFont="1"/>
    <xf numFmtId="0" fontId="8" fillId="0" borderId="0" xfId="0" applyFont="1" applyFill="1" applyBorder="1" applyAlignment="1" applyProtection="1">
      <alignment vertical="center"/>
      <protection locked="0"/>
    </xf>
    <xf numFmtId="0" fontId="0" fillId="0" borderId="29" xfId="0" applyBorder="1"/>
    <xf numFmtId="43" fontId="7" fillId="0" borderId="0" xfId="1" applyFont="1" applyFill="1" applyBorder="1" applyProtection="1"/>
    <xf numFmtId="0" fontId="5" fillId="6" borderId="6" xfId="0" applyFont="1" applyFill="1" applyBorder="1"/>
    <xf numFmtId="0" fontId="17" fillId="6" borderId="20" xfId="0" applyFont="1" applyFill="1" applyBorder="1"/>
    <xf numFmtId="0" fontId="4" fillId="0" borderId="22" xfId="0" applyFont="1" applyBorder="1"/>
    <xf numFmtId="0" fontId="0" fillId="0" borderId="19" xfId="0" applyBorder="1"/>
    <xf numFmtId="0" fontId="0" fillId="0" borderId="23" xfId="0" applyBorder="1"/>
    <xf numFmtId="0" fontId="4" fillId="0" borderId="8" xfId="0" applyFont="1" applyBorder="1"/>
    <xf numFmtId="0" fontId="4" fillId="0" borderId="8" xfId="0" applyFont="1" applyFill="1" applyBorder="1"/>
    <xf numFmtId="0" fontId="4" fillId="0" borderId="28" xfId="0" applyFont="1" applyBorder="1"/>
    <xf numFmtId="0" fontId="9" fillId="0" borderId="22" xfId="0" applyFont="1" applyBorder="1"/>
    <xf numFmtId="0" fontId="0" fillId="0" borderId="4" xfId="0" applyFill="1" applyBorder="1"/>
    <xf numFmtId="0" fontId="8" fillId="0" borderId="18" xfId="0" applyFont="1" applyFill="1" applyBorder="1" applyAlignment="1" applyProtection="1">
      <alignment vertical="center"/>
      <protection locked="0"/>
    </xf>
    <xf numFmtId="0" fontId="0" fillId="5" borderId="0" xfId="0" applyFill="1" applyBorder="1"/>
    <xf numFmtId="0" fontId="0" fillId="5" borderId="9" xfId="0" applyFill="1" applyBorder="1"/>
    <xf numFmtId="0" fontId="9" fillId="5" borderId="8" xfId="0" applyFont="1" applyFill="1" applyBorder="1"/>
    <xf numFmtId="0" fontId="7" fillId="2" borderId="20" xfId="0" applyFont="1" applyFill="1" applyBorder="1" applyProtection="1">
      <protection locked="0"/>
    </xf>
    <xf numFmtId="0" fontId="7" fillId="2" borderId="34" xfId="0" applyFont="1" applyFill="1" applyBorder="1" applyProtection="1">
      <protection locked="0"/>
    </xf>
    <xf numFmtId="41" fontId="7" fillId="3" borderId="10" xfId="0" applyNumberFormat="1" applyFont="1" applyFill="1" applyBorder="1" applyProtection="1">
      <protection locked="0"/>
    </xf>
    <xf numFmtId="0" fontId="8" fillId="5" borderId="16" xfId="0" applyFont="1" applyFill="1" applyBorder="1" applyAlignment="1" applyProtection="1">
      <alignment vertical="center"/>
      <protection locked="0"/>
    </xf>
    <xf numFmtId="0" fontId="18" fillId="0" borderId="0" xfId="10" applyFont="1"/>
    <xf numFmtId="0" fontId="19" fillId="0" borderId="0" xfId="10" applyFont="1"/>
    <xf numFmtId="0" fontId="1" fillId="0" borderId="0" xfId="10"/>
    <xf numFmtId="0" fontId="18" fillId="0" borderId="4" xfId="10" applyFont="1" applyBorder="1"/>
    <xf numFmtId="0" fontId="18" fillId="0" borderId="0" xfId="10" applyFont="1" applyBorder="1"/>
    <xf numFmtId="0" fontId="20" fillId="0" borderId="0" xfId="10" applyFont="1"/>
    <xf numFmtId="0" fontId="18" fillId="0" borderId="35" xfId="10" applyFont="1" applyBorder="1"/>
    <xf numFmtId="0" fontId="18" fillId="0" borderId="36" xfId="10" applyFont="1" applyBorder="1"/>
    <xf numFmtId="0" fontId="18" fillId="0" borderId="37" xfId="10" applyFont="1" applyBorder="1"/>
    <xf numFmtId="0" fontId="18" fillId="0" borderId="38" xfId="10" applyFont="1" applyBorder="1"/>
    <xf numFmtId="0" fontId="18" fillId="0" borderId="39" xfId="10" applyFont="1" applyBorder="1"/>
    <xf numFmtId="0" fontId="18" fillId="0" borderId="40" xfId="10" applyFont="1" applyBorder="1"/>
    <xf numFmtId="0" fontId="18" fillId="0" borderId="41" xfId="10" applyFont="1" applyBorder="1"/>
    <xf numFmtId="0" fontId="18" fillId="0" borderId="1" xfId="10" applyFont="1" applyBorder="1"/>
    <xf numFmtId="0" fontId="20" fillId="0" borderId="44" xfId="10" applyFont="1" applyBorder="1"/>
    <xf numFmtId="0" fontId="20" fillId="0" borderId="42" xfId="10" applyFont="1" applyBorder="1"/>
    <xf numFmtId="0" fontId="18" fillId="0" borderId="42" xfId="10" applyFont="1" applyBorder="1"/>
    <xf numFmtId="0" fontId="18" fillId="0" borderId="43" xfId="10" applyFont="1" applyBorder="1"/>
    <xf numFmtId="0" fontId="1" fillId="0" borderId="0" xfId="10" applyFont="1"/>
    <xf numFmtId="0" fontId="9" fillId="7" borderId="1" xfId="0" applyFont="1" applyFill="1" applyBorder="1" applyAlignment="1" applyProtection="1">
      <alignment horizontal="center" wrapText="1"/>
      <protection locked="0"/>
    </xf>
    <xf numFmtId="0" fontId="4" fillId="0" borderId="0" xfId="0" applyFont="1" applyFill="1" applyBorder="1"/>
    <xf numFmtId="0" fontId="24" fillId="0" borderId="0" xfId="0" applyFont="1"/>
    <xf numFmtId="41" fontId="7" fillId="10" borderId="21" xfId="0" applyNumberFormat="1" applyFont="1" applyFill="1" applyBorder="1" applyProtection="1">
      <protection locked="0"/>
    </xf>
    <xf numFmtId="0" fontId="8" fillId="0" borderId="31" xfId="0" applyFont="1" applyBorder="1" applyProtection="1">
      <protection locked="0"/>
    </xf>
    <xf numFmtId="0" fontId="8" fillId="0" borderId="24" xfId="0" applyFont="1" applyBorder="1" applyProtection="1">
      <protection locked="0"/>
    </xf>
    <xf numFmtId="0" fontId="8" fillId="10" borderId="8" xfId="0" applyFont="1" applyFill="1" applyBorder="1" applyProtection="1">
      <protection locked="0"/>
    </xf>
    <xf numFmtId="0" fontId="7" fillId="10" borderId="0" xfId="0" applyFont="1" applyFill="1" applyBorder="1" applyProtection="1">
      <protection locked="0"/>
    </xf>
    <xf numFmtId="44" fontId="7" fillId="10" borderId="0" xfId="5" applyFont="1" applyFill="1" applyBorder="1" applyProtection="1">
      <protection locked="0"/>
    </xf>
    <xf numFmtId="9" fontId="7" fillId="10" borderId="0" xfId="12" applyFont="1" applyFill="1" applyBorder="1" applyProtection="1">
      <protection locked="0"/>
    </xf>
    <xf numFmtId="0" fontId="26" fillId="11" borderId="45" xfId="0" applyFont="1" applyFill="1" applyBorder="1" applyProtection="1">
      <protection locked="0"/>
    </xf>
    <xf numFmtId="0" fontId="27" fillId="11" borderId="0" xfId="0" applyFont="1" applyFill="1" applyBorder="1" applyProtection="1">
      <protection locked="0"/>
    </xf>
    <xf numFmtId="41" fontId="7" fillId="3" borderId="17" xfId="0" applyNumberFormat="1" applyFont="1" applyFill="1" applyBorder="1" applyProtection="1">
      <protection locked="0"/>
    </xf>
    <xf numFmtId="0" fontId="8" fillId="12" borderId="7" xfId="0" applyFont="1" applyFill="1" applyBorder="1" applyAlignment="1" applyProtection="1">
      <alignment horizontal="left"/>
      <protection locked="0"/>
    </xf>
    <xf numFmtId="0" fontId="7" fillId="12" borderId="1" xfId="0" applyFont="1" applyFill="1" applyBorder="1" applyProtection="1">
      <protection locked="0"/>
    </xf>
    <xf numFmtId="0" fontId="7" fillId="12" borderId="1" xfId="0" applyFont="1" applyFill="1" applyBorder="1" applyAlignment="1" applyProtection="1">
      <alignment horizontal="center" vertical="center"/>
      <protection locked="0"/>
    </xf>
    <xf numFmtId="0" fontId="7" fillId="12" borderId="1" xfId="0" applyFont="1" applyFill="1" applyBorder="1" applyAlignment="1" applyProtection="1">
      <alignment horizontal="center" vertical="center" wrapText="1"/>
      <protection locked="0"/>
    </xf>
    <xf numFmtId="0" fontId="7" fillId="12" borderId="1" xfId="0" applyFont="1" applyFill="1" applyBorder="1" applyAlignment="1" applyProtection="1">
      <alignment horizontal="center" wrapText="1"/>
      <protection locked="0"/>
    </xf>
    <xf numFmtId="0" fontId="27" fillId="11" borderId="19" xfId="0" applyFont="1" applyFill="1" applyBorder="1" applyAlignment="1" applyProtection="1">
      <protection locked="0"/>
    </xf>
    <xf numFmtId="0" fontId="27" fillId="11" borderId="23" xfId="0" applyFont="1" applyFill="1" applyBorder="1" applyAlignment="1" applyProtection="1">
      <protection locked="0"/>
    </xf>
    <xf numFmtId="0" fontId="8" fillId="0" borderId="29"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26" fillId="11" borderId="45" xfId="0" applyFont="1" applyFill="1" applyBorder="1" applyAlignment="1" applyProtection="1">
      <alignment horizontal="left"/>
      <protection locked="0"/>
    </xf>
    <xf numFmtId="0" fontId="7" fillId="2" borderId="3" xfId="0" applyFont="1" applyFill="1" applyBorder="1" applyProtection="1">
      <protection locked="0"/>
    </xf>
    <xf numFmtId="0" fontId="13" fillId="0" borderId="0" xfId="0" applyFont="1" applyAlignment="1">
      <alignment horizontal="left"/>
    </xf>
    <xf numFmtId="0" fontId="8" fillId="0" borderId="0" xfId="0" applyFont="1" applyProtection="1">
      <protection locked="0"/>
    </xf>
    <xf numFmtId="41" fontId="0" fillId="0" borderId="0" xfId="0" applyNumberFormat="1"/>
    <xf numFmtId="0" fontId="8" fillId="0" borderId="8" xfId="0" applyFont="1" applyBorder="1" applyAlignment="1" applyProtection="1">
      <alignment horizontal="right"/>
      <protection locked="0"/>
    </xf>
    <xf numFmtId="9" fontId="7" fillId="3" borderId="17" xfId="12" applyFont="1" applyFill="1" applyBorder="1" applyProtection="1">
      <protection locked="0"/>
    </xf>
    <xf numFmtId="9" fontId="7" fillId="3" borderId="10" xfId="12" applyFont="1" applyFill="1" applyBorder="1" applyProtection="1">
      <protection locked="0"/>
    </xf>
    <xf numFmtId="14" fontId="7" fillId="3" borderId="17" xfId="0" applyNumberFormat="1" applyFont="1" applyFill="1" applyBorder="1" applyProtection="1">
      <protection locked="0"/>
    </xf>
    <xf numFmtId="14" fontId="0" fillId="0" borderId="0" xfId="0" applyNumberFormat="1" applyFill="1" applyAlignment="1">
      <alignment horizontal="left"/>
    </xf>
    <xf numFmtId="14" fontId="0" fillId="0" borderId="0" xfId="0" applyNumberFormat="1"/>
    <xf numFmtId="2" fontId="0" fillId="0" borderId="0" xfId="0" applyNumberFormat="1"/>
    <xf numFmtId="166" fontId="7" fillId="3" borderId="17" xfId="0" applyNumberFormat="1" applyFont="1" applyFill="1" applyBorder="1" applyProtection="1">
      <protection locked="0"/>
    </xf>
    <xf numFmtId="166" fontId="7" fillId="3" borderId="10" xfId="0" applyNumberFormat="1" applyFont="1" applyFill="1" applyBorder="1" applyProtection="1">
      <protection locked="0"/>
    </xf>
    <xf numFmtId="37" fontId="7" fillId="3" borderId="1" xfId="5" applyNumberFormat="1" applyFont="1" applyFill="1" applyBorder="1" applyProtection="1">
      <protection locked="0"/>
    </xf>
    <xf numFmtId="0" fontId="18" fillId="0" borderId="4" xfId="10" applyFont="1" applyBorder="1" applyProtection="1">
      <protection hidden="1"/>
    </xf>
    <xf numFmtId="0" fontId="18" fillId="0" borderId="0" xfId="10" applyFont="1" applyProtection="1">
      <protection hidden="1"/>
    </xf>
    <xf numFmtId="41" fontId="7" fillId="10" borderId="21" xfId="0" applyNumberFormat="1" applyFont="1" applyFill="1" applyBorder="1" applyProtection="1">
      <protection hidden="1"/>
    </xf>
    <xf numFmtId="0" fontId="8" fillId="12" borderId="7" xfId="0" applyFont="1" applyFill="1" applyBorder="1" applyAlignment="1" applyProtection="1">
      <alignment horizontal="left"/>
      <protection hidden="1"/>
    </xf>
    <xf numFmtId="0" fontId="7" fillId="12" borderId="1" xfId="0" applyFont="1" applyFill="1" applyBorder="1" applyProtection="1">
      <protection hidden="1"/>
    </xf>
    <xf numFmtId="0" fontId="7" fillId="12" borderId="1" xfId="0" applyFont="1" applyFill="1" applyBorder="1" applyAlignment="1" applyProtection="1">
      <alignment horizontal="center" vertical="center" wrapText="1"/>
      <protection hidden="1"/>
    </xf>
    <xf numFmtId="0" fontId="7" fillId="12" borderId="1" xfId="0" applyFont="1" applyFill="1" applyBorder="1" applyAlignment="1" applyProtection="1">
      <alignment horizontal="center" wrapText="1"/>
      <protection hidden="1"/>
    </xf>
    <xf numFmtId="164" fontId="7" fillId="4" borderId="1" xfId="5" applyNumberFormat="1" applyFont="1" applyFill="1" applyBorder="1" applyProtection="1">
      <protection hidden="1"/>
    </xf>
    <xf numFmtId="0" fontId="7" fillId="12" borderId="15"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locked="0"/>
    </xf>
    <xf numFmtId="0" fontId="7" fillId="12" borderId="5" xfId="0" applyFont="1" applyFill="1" applyBorder="1" applyAlignment="1" applyProtection="1">
      <alignment horizontal="center" wrapText="1"/>
      <protection locked="0"/>
    </xf>
    <xf numFmtId="0" fontId="0" fillId="0" borderId="0" xfId="0" applyProtection="1">
      <protection hidden="1"/>
    </xf>
    <xf numFmtId="0" fontId="18" fillId="0" borderId="4" xfId="10" applyFont="1" applyBorder="1" applyAlignment="1" applyProtection="1">
      <alignment horizontal="center"/>
      <protection hidden="1"/>
    </xf>
    <xf numFmtId="0" fontId="30" fillId="0" borderId="0" xfId="13" applyAlignment="1">
      <alignment horizontal="left" vertical="top"/>
    </xf>
    <xf numFmtId="0" fontId="31" fillId="0" borderId="0" xfId="13" applyFont="1" applyAlignment="1">
      <alignment horizontal="right" wrapText="1"/>
    </xf>
    <xf numFmtId="0" fontId="30" fillId="0" borderId="0" xfId="13" applyAlignment="1">
      <alignment horizontal="left" vertical="top" wrapText="1"/>
    </xf>
    <xf numFmtId="0" fontId="28" fillId="0" borderId="0" xfId="13" applyFont="1" applyAlignment="1">
      <alignment horizontal="right" wrapText="1"/>
    </xf>
    <xf numFmtId="0" fontId="28" fillId="0" borderId="0" xfId="13" applyFont="1" applyAlignment="1">
      <alignment vertical="center" wrapText="1"/>
    </xf>
    <xf numFmtId="0" fontId="32" fillId="0" borderId="0" xfId="13" applyFont="1" applyAlignment="1">
      <alignment horizontal="right"/>
    </xf>
    <xf numFmtId="0" fontId="29" fillId="12" borderId="0" xfId="13" applyFont="1" applyFill="1" applyAlignment="1">
      <alignment horizontal="center" vertical="center" wrapText="1"/>
    </xf>
    <xf numFmtId="0" fontId="28" fillId="12" borderId="0" xfId="13" applyFont="1" applyFill="1" applyAlignment="1">
      <alignment horizontal="center" vertical="center" wrapText="1"/>
    </xf>
    <xf numFmtId="0" fontId="33" fillId="12" borderId="0" xfId="13" applyFont="1" applyFill="1" applyAlignment="1">
      <alignment horizontal="right" vertical="top"/>
    </xf>
    <xf numFmtId="0" fontId="33" fillId="0" borderId="0" xfId="13" applyFont="1" applyAlignment="1">
      <alignment horizontal="right"/>
    </xf>
    <xf numFmtId="0" fontId="30" fillId="0" borderId="0" xfId="13" applyAlignment="1">
      <alignment horizontal="left" vertical="center" wrapText="1"/>
    </xf>
    <xf numFmtId="0" fontId="30" fillId="0" borderId="4" xfId="13" applyBorder="1" applyAlignment="1">
      <alignment horizontal="left" vertical="top"/>
    </xf>
    <xf numFmtId="165" fontId="8" fillId="4" borderId="27" xfId="1" applyNumberFormat="1" applyFont="1" applyFill="1" applyBorder="1" applyAlignment="1" applyProtection="1">
      <alignment vertical="center"/>
      <protection hidden="1"/>
    </xf>
    <xf numFmtId="165" fontId="7" fillId="4" borderId="1" xfId="1" applyNumberFormat="1" applyFont="1" applyFill="1" applyBorder="1" applyAlignment="1" applyProtection="1">
      <alignment horizontal="right"/>
      <protection hidden="1"/>
    </xf>
    <xf numFmtId="165" fontId="7" fillId="4" borderId="1" xfId="1" applyNumberFormat="1" applyFont="1" applyFill="1" applyBorder="1" applyProtection="1">
      <protection hidden="1"/>
    </xf>
    <xf numFmtId="165" fontId="7" fillId="4" borderId="26" xfId="1" applyNumberFormat="1" applyFont="1" applyFill="1" applyBorder="1" applyAlignment="1" applyProtection="1">
      <alignment horizontal="right"/>
      <protection hidden="1"/>
    </xf>
    <xf numFmtId="0" fontId="28" fillId="0" borderId="4" xfId="13" applyFont="1" applyBorder="1" applyAlignment="1">
      <alignment horizontal="center" wrapText="1"/>
    </xf>
    <xf numFmtId="41" fontId="7" fillId="3" borderId="3" xfId="1" applyNumberFormat="1" applyFont="1" applyFill="1" applyBorder="1" applyProtection="1">
      <protection locked="0"/>
    </xf>
    <xf numFmtId="0" fontId="0" fillId="0" borderId="0" xfId="0" applyBorder="1" applyAlignment="1" applyProtection="1">
      <alignment horizontal="center"/>
      <protection locked="0"/>
    </xf>
    <xf numFmtId="0" fontId="9" fillId="3" borderId="1" xfId="0" applyFont="1" applyFill="1" applyBorder="1" applyAlignment="1" applyProtection="1">
      <alignment horizontal="center"/>
      <protection locked="0"/>
    </xf>
    <xf numFmtId="0" fontId="14" fillId="3" borderId="1" xfId="2" applyFill="1" applyBorder="1" applyAlignment="1" applyProtection="1">
      <alignment horizontal="center"/>
      <protection locked="0"/>
    </xf>
    <xf numFmtId="0" fontId="28" fillId="0" borderId="4" xfId="13" applyFont="1" applyBorder="1" applyAlignment="1">
      <alignment wrapText="1"/>
    </xf>
    <xf numFmtId="0" fontId="14" fillId="0" borderId="4" xfId="2" applyBorder="1" applyAlignment="1" applyProtection="1">
      <alignment wrapText="1"/>
    </xf>
    <xf numFmtId="42" fontId="7" fillId="3" borderId="25" xfId="1" applyNumberFormat="1"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42" fontId="7" fillId="3" borderId="26" xfId="1" applyNumberFormat="1" applyFont="1" applyFill="1" applyBorder="1" applyAlignment="1" applyProtection="1">
      <alignment vertical="center"/>
      <protection locked="0"/>
    </xf>
    <xf numFmtId="41" fontId="7" fillId="4" borderId="46" xfId="0" applyNumberFormat="1" applyFont="1" applyFill="1" applyBorder="1" applyProtection="1"/>
    <xf numFmtId="41" fontId="7" fillId="4" borderId="27" xfId="0" applyNumberFormat="1" applyFont="1" applyFill="1" applyBorder="1" applyProtection="1"/>
    <xf numFmtId="41" fontId="7" fillId="4" borderId="3" xfId="0" applyNumberFormat="1" applyFont="1" applyFill="1" applyBorder="1" applyProtection="1"/>
    <xf numFmtId="41" fontId="7" fillId="4" borderId="21" xfId="0" applyNumberFormat="1" applyFont="1" applyFill="1" applyBorder="1" applyProtection="1"/>
    <xf numFmtId="41" fontId="7" fillId="4" borderId="1" xfId="1" applyNumberFormat="1" applyFont="1" applyFill="1" applyBorder="1" applyAlignment="1" applyProtection="1">
      <alignment vertical="center"/>
    </xf>
    <xf numFmtId="41" fontId="7" fillId="4" borderId="25" xfId="1" applyNumberFormat="1" applyFont="1" applyFill="1" applyBorder="1" applyAlignment="1" applyProtection="1">
      <alignment vertical="center"/>
    </xf>
    <xf numFmtId="43" fontId="8" fillId="4" borderId="1" xfId="1" applyNumberFormat="1" applyFont="1" applyFill="1" applyBorder="1" applyProtection="1"/>
    <xf numFmtId="43" fontId="8" fillId="4" borderId="26" xfId="1" applyNumberFormat="1" applyFont="1" applyFill="1" applyBorder="1" applyProtection="1"/>
    <xf numFmtId="14" fontId="30" fillId="0" borderId="4" xfId="13" applyNumberFormat="1" applyBorder="1" applyAlignment="1">
      <alignment horizontal="left"/>
    </xf>
    <xf numFmtId="0" fontId="30" fillId="0" borderId="4" xfId="13" applyBorder="1" applyAlignment="1">
      <alignment horizontal="left"/>
    </xf>
    <xf numFmtId="0" fontId="30" fillId="0" borderId="0" xfId="13" applyAlignment="1">
      <alignment horizontal="center" vertical="top"/>
    </xf>
    <xf numFmtId="0" fontId="35" fillId="0" borderId="0" xfId="13" applyFont="1" applyAlignment="1">
      <alignment horizontal="center" vertical="top" wrapText="1"/>
    </xf>
    <xf numFmtId="0" fontId="34" fillId="0" borderId="0" xfId="13" applyFont="1" applyAlignment="1">
      <alignment horizontal="center" vertical="top" wrapText="1"/>
    </xf>
    <xf numFmtId="0" fontId="30" fillId="0" borderId="4" xfId="13" applyBorder="1" applyAlignment="1">
      <alignment horizontal="left" vertical="top"/>
    </xf>
    <xf numFmtId="0" fontId="18" fillId="0" borderId="0" xfId="10" applyFont="1" applyAlignment="1">
      <alignment horizontal="left"/>
    </xf>
    <xf numFmtId="0" fontId="22" fillId="9" borderId="0" xfId="10" applyFont="1" applyFill="1" applyAlignment="1">
      <alignment horizontal="center"/>
    </xf>
    <xf numFmtId="0" fontId="20" fillId="0" borderId="0" xfId="10" applyFont="1" applyAlignment="1">
      <alignment horizontal="center"/>
    </xf>
    <xf numFmtId="0" fontId="18" fillId="0" borderId="0" xfId="10" applyFont="1" applyAlignment="1">
      <alignment wrapText="1"/>
    </xf>
    <xf numFmtId="0" fontId="0" fillId="0" borderId="0" xfId="0" applyAlignment="1">
      <alignment wrapText="1"/>
    </xf>
    <xf numFmtId="0" fontId="9" fillId="3" borderId="2"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9" fontId="7" fillId="3" borderId="2" xfId="12"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6" fillId="8" borderId="2" xfId="0" applyFont="1" applyFill="1" applyBorder="1" applyAlignment="1" applyProtection="1">
      <alignment horizontal="center" wrapText="1"/>
      <protection hidden="1"/>
    </xf>
    <xf numFmtId="0" fontId="6" fillId="8" borderId="3" xfId="0" applyFont="1" applyFill="1" applyBorder="1" applyAlignment="1" applyProtection="1">
      <alignment horizontal="center" wrapText="1"/>
      <protection hidden="1"/>
    </xf>
  </cellXfs>
  <cellStyles count="14">
    <cellStyle name="Comma" xfId="1" builtinId="3"/>
    <cellStyle name="Comma 2" xfId="3" xr:uid="{00000000-0005-0000-0000-000001000000}"/>
    <cellStyle name="Comma 3" xfId="8" xr:uid="{00000000-0005-0000-0000-000002000000}"/>
    <cellStyle name="Currency" xfId="5" builtinId="4"/>
    <cellStyle name="Currency 2" xfId="4" xr:uid="{00000000-0005-0000-0000-000004000000}"/>
    <cellStyle name="Hyperlink" xfId="2" builtinId="8"/>
    <cellStyle name="Normal" xfId="0" builtinId="0"/>
    <cellStyle name="Normal 2" xfId="6" xr:uid="{00000000-0005-0000-0000-000007000000}"/>
    <cellStyle name="Normal 2 2" xfId="9" xr:uid="{00000000-0005-0000-0000-000008000000}"/>
    <cellStyle name="Normal 2 2 2" xfId="10" xr:uid="{00000000-0005-0000-0000-000009000000}"/>
    <cellStyle name="Normal 3" xfId="7" xr:uid="{00000000-0005-0000-0000-00000A000000}"/>
    <cellStyle name="Normal 4" xfId="11" xr:uid="{00000000-0005-0000-0000-00000B000000}"/>
    <cellStyle name="Normal 5" xfId="13" xr:uid="{F50AFCD0-96D6-47FA-B72F-D1384867025F}"/>
    <cellStyle name="Percent" xfId="12" builtinId="5"/>
  </cellStyles>
  <dxfs count="0"/>
  <tableStyles count="0" defaultTableStyle="TableStyleMedium9" defaultPivotStyle="PivotStyleLight16"/>
  <colors>
    <mruColors>
      <color rgb="FF91C5DD"/>
      <color rgb="FF9ABBD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111126</xdr:rowOff>
    </xdr:from>
    <xdr:to>
      <xdr:col>15</xdr:col>
      <xdr:colOff>47625</xdr:colOff>
      <xdr:row>227</xdr:row>
      <xdr:rowOff>111125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0500" y="111126"/>
          <a:ext cx="8905875" cy="360838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91440" rtlCol="0" anchor="t"/>
        <a:lstStyle/>
        <a:p>
          <a:r>
            <a:rPr lang="en-US" sz="1400" b="1" baseline="0">
              <a:solidFill>
                <a:schemeClr val="dk1"/>
              </a:solidFill>
              <a:latin typeface="+mn-lt"/>
              <a:ea typeface="+mn-ea"/>
              <a:cs typeface="+mn-cs"/>
            </a:rPr>
            <a:t>Instructions for Simple Single Service Template for New Service Center Setup</a:t>
          </a:r>
          <a:r>
            <a:rPr lang="en-US" sz="1400" b="0" i="0" u="none" strike="noStrike">
              <a:solidFill>
                <a:schemeClr val="dk1"/>
              </a:solidFill>
              <a:effectLst/>
              <a:latin typeface="+mn-lt"/>
              <a:ea typeface="+mn-ea"/>
              <a:cs typeface="+mn-cs"/>
            </a:rPr>
            <a:t>                           </a:t>
          </a:r>
        </a:p>
        <a:p>
          <a:endParaRPr lang="en-US" sz="1400" b="1" i="0">
            <a:solidFill>
              <a:schemeClr val="dk1"/>
            </a:solidFill>
            <a:latin typeface="+mn-lt"/>
            <a:ea typeface="+mn-ea"/>
            <a:cs typeface="+mn-cs"/>
          </a:endParaRPr>
        </a:p>
        <a:p>
          <a:pPr marL="0" indent="0"/>
          <a:r>
            <a:rPr lang="en-US" sz="1400" b="1" i="1">
              <a:solidFill>
                <a:schemeClr val="dk1"/>
              </a:solidFill>
              <a:latin typeface="+mn-lt"/>
              <a:ea typeface="+mn-ea"/>
              <a:cs typeface="+mn-cs"/>
            </a:rPr>
            <a:t>Note Regarding Spreadsheet</a:t>
          </a:r>
          <a:r>
            <a:rPr lang="en-US" sz="1400" b="1" i="1" baseline="0">
              <a:solidFill>
                <a:schemeClr val="dk1"/>
              </a:solidFill>
              <a:latin typeface="+mn-lt"/>
              <a:ea typeface="+mn-ea"/>
              <a:cs typeface="+mn-cs"/>
            </a:rPr>
            <a:t> Cells</a:t>
          </a:r>
          <a:endParaRPr lang="en-US" sz="1400" b="1" i="1">
            <a:solidFill>
              <a:schemeClr val="dk1"/>
            </a:solidFill>
            <a:latin typeface="+mn-lt"/>
            <a:ea typeface="+mn-ea"/>
            <a:cs typeface="+mn-cs"/>
          </a:endParaRPr>
        </a:p>
        <a:p>
          <a:pPr marL="0" indent="0"/>
          <a:endParaRPr lang="en-US" sz="1400" b="1" baseline="0">
            <a:solidFill>
              <a:schemeClr val="dk1"/>
            </a:solidFill>
            <a:latin typeface="+mn-lt"/>
            <a:ea typeface="+mn-ea"/>
            <a:cs typeface="+mn-cs"/>
          </a:endParaRPr>
        </a:p>
        <a:p>
          <a:endParaRPr lang="en-US" sz="1400" b="1">
            <a:solidFill>
              <a:schemeClr val="bg1"/>
            </a:solidFill>
            <a:effectLst/>
            <a:latin typeface="+mn-lt"/>
            <a:ea typeface="+mn-ea"/>
            <a:cs typeface="+mn-cs"/>
          </a:endParaRPr>
        </a:p>
        <a:p>
          <a:r>
            <a:rPr lang="en-US" sz="1400" b="1" u="sng"/>
            <a:t>New Service Departments:</a:t>
          </a:r>
        </a:p>
        <a:p>
          <a:pPr marL="0" indent="0" algn="ctr"/>
          <a:endParaRPr lang="en-US" sz="1400" b="1">
            <a:solidFill>
              <a:schemeClr val="dk1"/>
            </a:solidFill>
            <a:effectLst/>
            <a:latin typeface="+mn-lt"/>
            <a:ea typeface="+mn-ea"/>
            <a:cs typeface="+mn-cs"/>
          </a:endParaRPr>
        </a:p>
        <a:p>
          <a:r>
            <a:rPr lang="en-US" sz="1400" b="0" i="1" baseline="0">
              <a:solidFill>
                <a:schemeClr val="dk1"/>
              </a:solidFill>
              <a:latin typeface="+mn-lt"/>
              <a:ea typeface="+mn-ea"/>
              <a:cs typeface="+mn-cs"/>
            </a:rPr>
            <a:t>These documents provide standardization and consistency to the submitted  TAMU rate studies while providing documentation of the requirements set forth in the University, System, and Federal regulations.  </a:t>
          </a:r>
          <a:endParaRPr lang="en-US" sz="1400" b="0" i="1">
            <a:solidFill>
              <a:schemeClr val="dk1"/>
            </a:solidFill>
            <a:latin typeface="+mn-lt"/>
            <a:ea typeface="+mn-ea"/>
            <a:cs typeface="+mn-cs"/>
          </a:endParaRPr>
        </a:p>
        <a:p>
          <a:endParaRPr lang="en-US" sz="1800" b="1" i="1">
            <a:solidFill>
              <a:schemeClr val="dk1"/>
            </a:solidFill>
            <a:effectLst/>
            <a:latin typeface="+mn-lt"/>
            <a:ea typeface="+mn-ea"/>
            <a:cs typeface="+mn-cs"/>
          </a:endParaRPr>
        </a:p>
        <a:p>
          <a:r>
            <a:rPr lang="en-US" sz="1400" b="1" i="1">
              <a:solidFill>
                <a:schemeClr val="dk1"/>
              </a:solidFill>
              <a:latin typeface="+mn-lt"/>
              <a:ea typeface="+mn-ea"/>
              <a:cs typeface="+mn-cs"/>
            </a:rPr>
            <a:t>FlowChart Tab-</a:t>
          </a:r>
          <a:r>
            <a:rPr lang="en-US" sz="1400" b="1" i="1" baseline="0">
              <a:solidFill>
                <a:schemeClr val="dk1"/>
              </a:solidFill>
              <a:latin typeface="+mn-lt"/>
              <a:ea typeface="+mn-ea"/>
              <a:cs typeface="+mn-cs"/>
            </a:rPr>
            <a:t>  </a:t>
          </a:r>
          <a:r>
            <a:rPr lang="en-US" sz="1100" b="0" i="1" baseline="0">
              <a:solidFill>
                <a:schemeClr val="dk1"/>
              </a:solidFill>
              <a:effectLst/>
              <a:latin typeface="+mn-lt"/>
              <a:ea typeface="+mn-ea"/>
              <a:cs typeface="+mn-cs"/>
            </a:rPr>
            <a:t>information only.  </a:t>
          </a:r>
          <a:r>
            <a:rPr lang="en-US" sz="1100" b="0" i="0" baseline="0">
              <a:solidFill>
                <a:schemeClr val="dk1"/>
              </a:solidFill>
              <a:effectLst/>
              <a:latin typeface="+mn-lt"/>
              <a:ea typeface="+mn-ea"/>
              <a:cs typeface="+mn-cs"/>
            </a:rPr>
            <a:t>Descriptive illustration of the steps related to the setup of a new service department.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0" i="1" baseline="0">
              <a:solidFill>
                <a:schemeClr val="dk1"/>
              </a:solidFill>
              <a:effectLst/>
              <a:latin typeface="+mn-lt"/>
              <a:ea typeface="+mn-ea"/>
              <a:cs typeface="+mn-cs"/>
            </a:rPr>
            <a:t>	</a:t>
          </a:r>
          <a:endParaRPr lang="en-US" sz="1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1">
              <a:solidFill>
                <a:schemeClr val="dk1"/>
              </a:solidFill>
              <a:effectLst/>
              <a:latin typeface="+mn-lt"/>
              <a:ea typeface="+mn-ea"/>
              <a:cs typeface="+mn-cs"/>
            </a:rPr>
            <a:t>Service Dept Request Tab </a:t>
          </a:r>
          <a:r>
            <a:rPr lang="en-US" sz="1800" b="1" i="1">
              <a:solidFill>
                <a:schemeClr val="dk1"/>
              </a:solidFill>
              <a:effectLst/>
              <a:latin typeface="+mn-lt"/>
              <a:ea typeface="+mn-ea"/>
              <a:cs typeface="+mn-cs"/>
            </a:rPr>
            <a:t>-  </a:t>
          </a:r>
          <a:r>
            <a:rPr lang="en-US" sz="1100" b="0" i="0" baseline="0">
              <a:solidFill>
                <a:schemeClr val="dk1"/>
              </a:solidFill>
              <a:effectLst/>
              <a:latin typeface="+mn-lt"/>
              <a:ea typeface="+mn-ea"/>
              <a:cs typeface="+mn-cs"/>
            </a:rPr>
            <a:t>Fact sheet for the New Service Department. Provides a description of the mission, customers, projected activities, and advantages/disadvantages of the establishment of the department.</a:t>
          </a:r>
          <a:endParaRPr lang="en-US" sz="1100">
            <a:effectLst/>
          </a:endParaRPr>
        </a:p>
        <a:p>
          <a:endParaRPr lang="en-US" sz="1800" b="1" i="1">
            <a:solidFill>
              <a:schemeClr val="dk1"/>
            </a:solidFill>
            <a:latin typeface="+mn-lt"/>
            <a:ea typeface="+mn-ea"/>
            <a:cs typeface="+mn-cs"/>
          </a:endParaRPr>
        </a:p>
        <a:p>
          <a:r>
            <a:rPr lang="en-US" sz="1400" b="1" i="1">
              <a:solidFill>
                <a:schemeClr val="dk1"/>
              </a:solidFill>
              <a:latin typeface="+mn-lt"/>
              <a:ea typeface="+mn-ea"/>
              <a:cs typeface="+mn-cs"/>
            </a:rPr>
            <a:t>Service Dept Contact Tab -  </a:t>
          </a:r>
          <a:r>
            <a:rPr lang="en-US" sz="1100" b="0" i="1" baseline="0">
              <a:solidFill>
                <a:schemeClr val="dk1"/>
              </a:solidFill>
              <a:effectLst/>
              <a:latin typeface="+mn-lt"/>
              <a:ea typeface="+mn-ea"/>
              <a:cs typeface="+mn-cs"/>
            </a:rPr>
            <a:t>Provides Contact information for future communications concerning deadlines, compliance issues, rate approvals, etc.  Information is used to initiate access to the service department rate studies on the DAS SharePoint site</a:t>
          </a:r>
          <a:r>
            <a:rPr lang="en-US" sz="1800" b="0" i="1" baseline="0">
              <a:solidFill>
                <a:schemeClr val="dk1"/>
              </a:solidFill>
              <a:effectLst/>
              <a:latin typeface="+mn-lt"/>
              <a:ea typeface="+mn-ea"/>
              <a:cs typeface="+mn-cs"/>
            </a:rPr>
            <a:t>.</a:t>
          </a:r>
        </a:p>
        <a:p>
          <a:r>
            <a:rPr lang="en-US" sz="1800" b="0" i="1" baseline="0">
              <a:solidFill>
                <a:schemeClr val="dk1"/>
              </a:solidFill>
              <a:effectLst/>
              <a:latin typeface="+mn-lt"/>
              <a:ea typeface="+mn-ea"/>
              <a:cs typeface="+mn-cs"/>
            </a:rPr>
            <a:t>	</a:t>
          </a:r>
          <a:endParaRPr lang="en-US" sz="1800" b="1" i="1">
            <a:solidFill>
              <a:schemeClr val="dk1"/>
            </a:solidFill>
            <a:latin typeface="+mn-lt"/>
            <a:ea typeface="+mn-ea"/>
            <a:cs typeface="+mn-cs"/>
          </a:endParaRPr>
        </a:p>
        <a:p>
          <a:r>
            <a:rPr lang="en-US" sz="1400" b="1" i="1">
              <a:solidFill>
                <a:schemeClr val="dk1"/>
              </a:solidFill>
              <a:latin typeface="+mn-lt"/>
              <a:ea typeface="+mn-ea"/>
              <a:cs typeface="+mn-cs"/>
            </a:rPr>
            <a:t>Title</a:t>
          </a:r>
          <a:r>
            <a:rPr lang="en-US" sz="1400" b="1" i="1" baseline="0">
              <a:solidFill>
                <a:schemeClr val="dk1"/>
              </a:solidFill>
              <a:latin typeface="+mn-lt"/>
              <a:ea typeface="+mn-ea"/>
              <a:cs typeface="+mn-cs"/>
            </a:rPr>
            <a:t> Page </a:t>
          </a:r>
          <a:r>
            <a:rPr lang="en-US" sz="1400" b="1" i="1">
              <a:solidFill>
                <a:schemeClr val="dk1"/>
              </a:solidFill>
              <a:latin typeface="+mn-lt"/>
              <a:ea typeface="+mn-ea"/>
              <a:cs typeface="+mn-cs"/>
            </a:rPr>
            <a:t>Tab</a:t>
          </a:r>
          <a:r>
            <a:rPr lang="en-US" sz="1400" b="1" i="1" baseline="0">
              <a:solidFill>
                <a:schemeClr val="dk1"/>
              </a:solidFill>
              <a:effectLst/>
              <a:latin typeface="+mn-lt"/>
              <a:ea typeface="+mn-ea"/>
              <a:cs typeface="+mn-cs"/>
            </a:rPr>
            <a:t> </a:t>
          </a:r>
          <a:r>
            <a:rPr lang="en-US" sz="1800" b="1" i="1" baseline="0">
              <a:solidFill>
                <a:schemeClr val="dk1"/>
              </a:solidFill>
              <a:effectLst/>
              <a:latin typeface="+mn-lt"/>
              <a:ea typeface="+mn-ea"/>
              <a:cs typeface="+mn-cs"/>
            </a:rPr>
            <a:t>- </a:t>
          </a:r>
          <a:r>
            <a:rPr lang="en-US" sz="1100" b="0" i="1" baseline="0">
              <a:solidFill>
                <a:schemeClr val="dk1"/>
              </a:solidFill>
              <a:effectLst/>
              <a:latin typeface="+mn-lt"/>
              <a:ea typeface="+mn-ea"/>
              <a:cs typeface="+mn-cs"/>
            </a:rPr>
            <a:t>Provides Contact information on who is responsible for the information presented on the rate study if any questions arise. </a:t>
          </a:r>
          <a:r>
            <a:rPr lang="en-US" sz="1100" b="0" i="0" baseline="0">
              <a:solidFill>
                <a:schemeClr val="dk1"/>
              </a:solidFill>
              <a:effectLst/>
              <a:latin typeface="+mn-lt"/>
              <a:ea typeface="+mn-ea"/>
              <a:cs typeface="+mn-cs"/>
            </a:rPr>
            <a:t>This worksheet serves as the title page for the rate  study, identifying the service department, service manager and rate study contact</a:t>
          </a:r>
          <a:r>
            <a:rPr lang="en-US" sz="1100" b="1" i="1" baseline="0">
              <a:solidFill>
                <a:schemeClr val="dk1"/>
              </a:solidFill>
              <a:effectLst/>
              <a:latin typeface="+mn-lt"/>
              <a:ea typeface="+mn-ea"/>
              <a:cs typeface="+mn-cs"/>
            </a:rPr>
            <a:t>.  Please fill out completely.  Information entered on this form will be copied to other worksheets, eliminating duplicate entry.</a:t>
          </a:r>
          <a:endParaRPr lang="en-US" sz="1100" b="1" i="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On the forms</a:t>
          </a:r>
          <a:r>
            <a:rPr lang="en-US" sz="1100" b="1">
              <a:solidFill>
                <a:schemeClr val="dk1"/>
              </a:solidFill>
              <a:effectLst/>
              <a:latin typeface="+mn-lt"/>
              <a:ea typeface="+mn-ea"/>
              <a:cs typeface="+mn-cs"/>
            </a:rPr>
            <a:t>, enter information in  </a:t>
          </a:r>
          <a:r>
            <a:rPr lang="en-US" sz="1100" b="1" baseline="0">
              <a:solidFill>
                <a:srgbClr val="00B050"/>
              </a:solidFill>
              <a:effectLst/>
              <a:latin typeface="+mn-lt"/>
              <a:ea typeface="+mn-ea"/>
              <a:cs typeface="+mn-cs"/>
            </a:rPr>
            <a:t>Green Cells </a:t>
          </a:r>
          <a:r>
            <a:rPr lang="en-US" sz="1100" b="1" baseline="0">
              <a:solidFill>
                <a:schemeClr val="dk1"/>
              </a:solidFill>
              <a:effectLst/>
              <a:latin typeface="+mn-lt"/>
              <a:ea typeface="+mn-ea"/>
              <a:cs typeface="+mn-cs"/>
            </a:rPr>
            <a:t>onl</a:t>
          </a:r>
          <a:r>
            <a:rPr lang="en-US" sz="1100" b="1">
              <a:solidFill>
                <a:schemeClr val="dk1"/>
              </a:solidFill>
              <a:effectLst/>
              <a:latin typeface="+mn-lt"/>
              <a:ea typeface="+mn-ea"/>
              <a:cs typeface="+mn-cs"/>
            </a:rPr>
            <a:t>y.  Do not enter information in </a:t>
          </a:r>
          <a:r>
            <a:rPr lang="en-US" sz="1100" b="1">
              <a:solidFill>
                <a:schemeClr val="tx2">
                  <a:lumMod val="60000"/>
                  <a:lumOff val="40000"/>
                </a:schemeClr>
              </a:solidFill>
              <a:effectLst/>
              <a:latin typeface="+mn-lt"/>
              <a:ea typeface="+mn-ea"/>
              <a:cs typeface="+mn-cs"/>
            </a:rPr>
            <a:t>Blue</a:t>
          </a:r>
          <a:r>
            <a:rPr lang="en-US" sz="1100" b="1" baseline="0">
              <a:solidFill>
                <a:schemeClr val="tx2">
                  <a:lumMod val="60000"/>
                  <a:lumOff val="40000"/>
                </a:schemeClr>
              </a:solidFill>
              <a:effectLst/>
              <a:latin typeface="+mn-lt"/>
              <a:ea typeface="+mn-ea"/>
              <a:cs typeface="+mn-cs"/>
            </a:rPr>
            <a:t> Cells</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The blue cells contain formulas that will automatically calculate.</a:t>
          </a:r>
          <a:endParaRPr lang="en-US" sz="1100">
            <a:effectLst/>
          </a:endParaRPr>
        </a:p>
        <a:p>
          <a:endParaRPr lang="en-US" sz="1800" b="1" i="1">
            <a:solidFill>
              <a:schemeClr val="dk1"/>
            </a:solidFill>
            <a:latin typeface="+mn-lt"/>
            <a:ea typeface="+mn-ea"/>
            <a:cs typeface="+mn-cs"/>
          </a:endParaRPr>
        </a:p>
        <a:p>
          <a:r>
            <a:rPr lang="en-US" sz="1400" b="1" i="1">
              <a:solidFill>
                <a:schemeClr val="dk1"/>
              </a:solidFill>
              <a:latin typeface="+mn-lt"/>
              <a:ea typeface="+mn-ea"/>
              <a:cs typeface="+mn-cs"/>
            </a:rPr>
            <a:t>Summary Tab</a:t>
          </a:r>
          <a:r>
            <a:rPr lang="en-US" sz="1400">
              <a:solidFill>
                <a:schemeClr val="dk1"/>
              </a:solidFill>
              <a:latin typeface="+mn-lt"/>
              <a:ea typeface="+mn-ea"/>
              <a:cs typeface="+mn-cs"/>
            </a:rPr>
            <a:t> </a:t>
          </a:r>
          <a:r>
            <a:rPr lang="en-US" sz="1800">
              <a:solidFill>
                <a:schemeClr val="dk1"/>
              </a:solidFill>
              <a:latin typeface="+mn-lt"/>
              <a:ea typeface="+mn-ea"/>
              <a:cs typeface="+mn-cs"/>
            </a:rPr>
            <a:t>- </a:t>
          </a:r>
          <a:r>
            <a:rPr lang="en-US" sz="1100">
              <a:solidFill>
                <a:schemeClr val="dk1"/>
              </a:solidFill>
              <a:latin typeface="+mn-lt"/>
              <a:ea typeface="+mn-ea"/>
              <a:cs typeface="+mn-cs"/>
            </a:rPr>
            <a:t>This</a:t>
          </a:r>
          <a:r>
            <a:rPr lang="en-US" sz="1100" baseline="0">
              <a:solidFill>
                <a:schemeClr val="dk1"/>
              </a:solidFill>
              <a:latin typeface="+mn-lt"/>
              <a:ea typeface="+mn-ea"/>
              <a:cs typeface="+mn-cs"/>
            </a:rPr>
            <a:t> worksheet contains the support and calculation of the rate based on projected expenses and usage. The worksheet is set up to calculate based on the data entered for the service center minimizing the amount of duplicate entry.</a:t>
          </a:r>
        </a:p>
        <a:p>
          <a:endParaRPr lang="en-US" sz="1800">
            <a:solidFill>
              <a:schemeClr val="dk1"/>
            </a:solidFill>
            <a:latin typeface="+mn-lt"/>
            <a:ea typeface="+mn-ea"/>
            <a:cs typeface="+mn-cs"/>
          </a:endParaRPr>
        </a:p>
        <a:p>
          <a:pPr lvl="1"/>
          <a:r>
            <a:rPr lang="en-US" sz="1100" b="1">
              <a:solidFill>
                <a:schemeClr val="dk1"/>
              </a:solidFill>
              <a:latin typeface="+mn-lt"/>
              <a:ea typeface="+mn-ea"/>
              <a:cs typeface="+mn-cs"/>
            </a:rPr>
            <a:t>Unit Description: (G5) </a:t>
          </a:r>
          <a:r>
            <a:rPr lang="en-US" sz="1100" b="0">
              <a:solidFill>
                <a:schemeClr val="dk1"/>
              </a:solidFill>
              <a:latin typeface="+mn-lt"/>
              <a:ea typeface="+mn-ea"/>
              <a:cs typeface="+mn-cs"/>
            </a:rPr>
            <a:t>Indicate the unit basis (per hour; per month,</a:t>
          </a:r>
          <a:r>
            <a:rPr lang="en-US" sz="1100" b="0" baseline="0">
              <a:solidFill>
                <a:schemeClr val="dk1"/>
              </a:solidFill>
              <a:latin typeface="+mn-lt"/>
              <a:ea typeface="+mn-ea"/>
              <a:cs typeface="+mn-cs"/>
            </a:rPr>
            <a:t> etc.) </a:t>
          </a:r>
          <a:r>
            <a:rPr lang="en-US" sz="1100" b="0">
              <a:solidFill>
                <a:schemeClr val="dk1"/>
              </a:solidFill>
              <a:latin typeface="+mn-lt"/>
              <a:ea typeface="+mn-ea"/>
              <a:cs typeface="+mn-cs"/>
            </a:rPr>
            <a:t>for</a:t>
          </a:r>
          <a:r>
            <a:rPr lang="en-US" sz="1100" b="0" baseline="0">
              <a:solidFill>
                <a:schemeClr val="dk1"/>
              </a:solidFill>
              <a:latin typeface="+mn-lt"/>
              <a:ea typeface="+mn-ea"/>
              <a:cs typeface="+mn-cs"/>
            </a:rPr>
            <a:t> the service line.</a:t>
          </a:r>
        </a:p>
        <a:p>
          <a:pPr lvl="1"/>
          <a:endParaRPr lang="en-US" sz="1100" b="0">
            <a:solidFill>
              <a:schemeClr val="dk1"/>
            </a:solidFill>
            <a:latin typeface="+mn-lt"/>
            <a:ea typeface="+mn-ea"/>
            <a:cs typeface="+mn-cs"/>
          </a:endParaRPr>
        </a:p>
        <a:p>
          <a:pPr lvl="1"/>
          <a:r>
            <a:rPr lang="en-US" sz="1100" b="1">
              <a:solidFill>
                <a:schemeClr val="dk1"/>
              </a:solidFill>
              <a:latin typeface="+mn-lt"/>
              <a:ea typeface="+mn-ea"/>
              <a:cs typeface="+mn-cs"/>
            </a:rPr>
            <a:t>Service Line Description ( G7)</a:t>
          </a:r>
          <a:r>
            <a:rPr lang="en-US" sz="1100" b="1" baseline="0">
              <a:solidFill>
                <a:schemeClr val="dk1"/>
              </a:solidFill>
              <a:latin typeface="+mn-lt"/>
              <a:ea typeface="+mn-ea"/>
              <a:cs typeface="+mn-cs"/>
            </a:rPr>
            <a:t> </a:t>
          </a:r>
          <a:r>
            <a:rPr lang="en-US" sz="1100" b="0" baseline="0">
              <a:solidFill>
                <a:schemeClr val="dk1"/>
              </a:solidFill>
              <a:latin typeface="+mn-lt"/>
              <a:ea typeface="+mn-ea"/>
              <a:cs typeface="+mn-cs"/>
            </a:rPr>
            <a:t>Enter the service line title for which the rate is calculated.  This should be as it would appear on the service department invoice or price listing.</a:t>
          </a:r>
          <a:r>
            <a:rPr lang="en-US" sz="1100" b="1">
              <a:solidFill>
                <a:schemeClr val="dk1"/>
              </a:solidFill>
              <a:latin typeface="+mn-lt"/>
              <a:ea typeface="+mn-ea"/>
              <a:cs typeface="+mn-cs"/>
            </a:rPr>
            <a:t>	</a:t>
          </a:r>
        </a:p>
        <a:p>
          <a:pPr lvl="1"/>
          <a:endParaRPr lang="en-US" sz="1100" b="0">
            <a:solidFill>
              <a:schemeClr val="dk1"/>
            </a:solidFill>
            <a:latin typeface="+mn-lt"/>
            <a:ea typeface="+mn-ea"/>
            <a:cs typeface="+mn-cs"/>
          </a:endParaRPr>
        </a:p>
        <a:p>
          <a:pPr lvl="1"/>
          <a:r>
            <a:rPr lang="en-US" sz="1100" b="1">
              <a:solidFill>
                <a:schemeClr val="dk1"/>
              </a:solidFill>
              <a:latin typeface="+mn-lt"/>
              <a:ea typeface="+mn-ea"/>
              <a:cs typeface="+mn-cs"/>
            </a:rPr>
            <a:t>Total Revenues</a:t>
          </a:r>
        </a:p>
        <a:p>
          <a:pPr lvl="1"/>
          <a:r>
            <a:rPr lang="en-US" sz="1100" b="1">
              <a:solidFill>
                <a:schemeClr val="dk1"/>
              </a:solidFill>
              <a:latin typeface="+mn-lt"/>
              <a:ea typeface="+mn-ea"/>
              <a:cs typeface="+mn-cs"/>
            </a:rPr>
            <a:t>P</a:t>
          </a:r>
          <a:r>
            <a:rPr lang="en-US" sz="1100" b="1" baseline="0">
              <a:solidFill>
                <a:schemeClr val="dk1"/>
              </a:solidFill>
              <a:latin typeface="+mn-lt"/>
              <a:ea typeface="+mn-ea"/>
              <a:cs typeface="+mn-cs"/>
            </a:rPr>
            <a:t>rojected revenue will be calculated based on the projected units  and  proposed rate.   If the facility projects to have external customers for the period and wishes this to be included in the FY23 revenue projection then  the calculation provided in the Fund Balance Tab will calculate the estimated based on inputs provided.</a:t>
          </a:r>
        </a:p>
        <a:p>
          <a:pPr lvl="1"/>
          <a:endParaRPr lang="en-US" sz="1100" b="1">
            <a:solidFill>
              <a:schemeClr val="dk1"/>
            </a:solidFill>
            <a:effectLst/>
            <a:latin typeface="+mn-lt"/>
            <a:ea typeface="+mn-ea"/>
            <a:cs typeface="+mn-cs"/>
          </a:endParaRPr>
        </a:p>
        <a:p>
          <a:pPr lvl="1"/>
          <a:r>
            <a:rPr lang="en-US" sz="1100" b="1">
              <a:solidFill>
                <a:schemeClr val="dk1"/>
              </a:solidFill>
              <a:effectLst/>
              <a:latin typeface="+mn-lt"/>
              <a:ea typeface="+mn-ea"/>
              <a:cs typeface="+mn-cs"/>
            </a:rPr>
            <a:t>Salaries</a:t>
          </a:r>
          <a:r>
            <a:rPr lang="en-US" sz="1100" b="1" baseline="0">
              <a:solidFill>
                <a:schemeClr val="dk1"/>
              </a:solidFill>
              <a:effectLst/>
              <a:latin typeface="+mn-lt"/>
              <a:ea typeface="+mn-ea"/>
              <a:cs typeface="+mn-cs"/>
            </a:rPr>
            <a:t> &amp; Benefits -</a:t>
          </a:r>
          <a:endParaRPr lang="en-US" sz="1100">
            <a:solidFill>
              <a:schemeClr val="dk1"/>
            </a:solidFill>
            <a:latin typeface="+mn-lt"/>
            <a:ea typeface="+mn-ea"/>
            <a:cs typeface="+mn-cs"/>
          </a:endParaRPr>
        </a:p>
        <a:p>
          <a:pPr lvl="1"/>
          <a:r>
            <a:rPr lang="en-US" sz="1100" b="1" baseline="0">
              <a:solidFill>
                <a:schemeClr val="dk1"/>
              </a:solidFill>
              <a:latin typeface="+mn-lt"/>
              <a:ea typeface="+mn-ea"/>
              <a:cs typeface="+mn-cs"/>
            </a:rPr>
            <a:t>Projection- </a:t>
          </a:r>
          <a:r>
            <a:rPr lang="en-US" sz="1100" baseline="0">
              <a:solidFill>
                <a:schemeClr val="dk1"/>
              </a:solidFill>
              <a:latin typeface="+mn-lt"/>
              <a:ea typeface="+mn-ea"/>
              <a:cs typeface="+mn-cs"/>
            </a:rPr>
            <a:t>(</a:t>
          </a:r>
          <a:r>
            <a:rPr lang="en-US" sz="1100" b="1" baseline="0">
              <a:solidFill>
                <a:schemeClr val="dk1"/>
              </a:solidFill>
              <a:latin typeface="+mn-lt"/>
              <a:ea typeface="+mn-ea"/>
              <a:cs typeface="+mn-cs"/>
            </a:rPr>
            <a:t>A17-F23) </a:t>
          </a:r>
          <a:r>
            <a:rPr lang="en-US" sz="1100" b="0" baseline="0">
              <a:solidFill>
                <a:schemeClr val="dk1"/>
              </a:solidFill>
              <a:latin typeface="+mn-lt"/>
              <a:ea typeface="+mn-ea"/>
              <a:cs typeface="+mn-cs"/>
            </a:rPr>
            <a:t>Enter the requested information for each employee who contributes to the service facilities operations.  If the employee is funded by both the service account and another source, list twice identifying the fund source and the percent effort for each of the sources for the total effort devoted to the service facility. Put "TBD" for projected cost to be funded directly funded by the service center account.   Do this for each employee, additional lines may be added if necessary (grant reimbursed wages/benefits should not be included).  The G23 allocation to the service will automatically calculate based on the data. Amounts not directly funded by the service account will be included as part of the total subsidy.</a:t>
          </a:r>
          <a:endParaRPr lang="en-US" sz="1100" b="1" baseline="0">
            <a:solidFill>
              <a:schemeClr val="dk1"/>
            </a:solidFill>
            <a:latin typeface="+mn-lt"/>
            <a:ea typeface="+mn-ea"/>
            <a:cs typeface="+mn-cs"/>
          </a:endParaRPr>
        </a:p>
        <a:p>
          <a:pPr lvl="1"/>
          <a:endParaRPr lang="en-US" sz="1100">
            <a:solidFill>
              <a:schemeClr val="dk1"/>
            </a:solidFill>
            <a:latin typeface="+mn-lt"/>
            <a:ea typeface="+mn-ea"/>
            <a:cs typeface="+mn-cs"/>
          </a:endParaRPr>
        </a:p>
        <a:p>
          <a:pPr lvl="1"/>
          <a:r>
            <a:rPr lang="en-US" sz="1100" b="1">
              <a:solidFill>
                <a:schemeClr val="dk1"/>
              </a:solidFill>
              <a:latin typeface="+mn-lt"/>
              <a:ea typeface="+mn-ea"/>
              <a:cs typeface="+mn-cs"/>
            </a:rPr>
            <a:t>Direct Expenses-</a:t>
          </a:r>
        </a:p>
        <a:p>
          <a:pPr lvl="1"/>
          <a:r>
            <a:rPr lang="en-US" sz="1100" b="1" baseline="0">
              <a:solidFill>
                <a:schemeClr val="dk1"/>
              </a:solidFill>
              <a:latin typeface="+mn-lt"/>
              <a:ea typeface="+mn-ea"/>
              <a:cs typeface="+mn-cs"/>
            </a:rPr>
            <a:t> Projected-  </a:t>
          </a:r>
          <a:r>
            <a:rPr lang="en-US" sz="1100" b="0" baseline="0">
              <a:solidFill>
                <a:schemeClr val="dk1"/>
              </a:solidFill>
              <a:latin typeface="+mn-lt"/>
              <a:ea typeface="+mn-ea"/>
              <a:cs typeface="+mn-cs"/>
            </a:rPr>
            <a:t>Enter all expenses benefiting the service department regardless of fund source  (1XXXXX or 2XXXXX do not include any grant funded expenses) by the appropriate expense category.</a:t>
          </a:r>
        </a:p>
        <a:p>
          <a:pPr lvl="1"/>
          <a:r>
            <a:rPr lang="en-US" sz="1100" b="0" baseline="0">
              <a:solidFill>
                <a:schemeClr val="dk1"/>
              </a:solidFill>
              <a:latin typeface="+mn-lt"/>
              <a:ea typeface="+mn-ea"/>
              <a:cs typeface="+mn-cs"/>
            </a:rPr>
            <a:t>Cost of goods sold should be increased/decreased for any projected changes in inventory if appropriate.</a:t>
          </a:r>
        </a:p>
        <a:p>
          <a:pPr lvl="1"/>
          <a:r>
            <a:rPr lang="en-US" sz="1100" b="0" baseline="0">
              <a:solidFill>
                <a:schemeClr val="dk1"/>
              </a:solidFill>
              <a:latin typeface="+mn-lt"/>
              <a:ea typeface="+mn-ea"/>
              <a:cs typeface="+mn-cs"/>
            </a:rPr>
            <a:t>If a portion of the expense will not be charged directly to the service operations account, list the  Account number(s) expected to provide the subsidy and the amount to be funded by the account(s) and the amount budgeted to the directly to the service department.  The sum of the subsidy funding and the service department will equal the total expense to the service department.  The total entered into D27-E33 will be included with the total subsidy.</a:t>
          </a:r>
          <a:endParaRPr lang="en-US" sz="1100" b="1">
            <a:solidFill>
              <a:schemeClr val="dk1"/>
            </a:solidFill>
            <a:latin typeface="+mn-lt"/>
            <a:ea typeface="+mn-ea"/>
            <a:cs typeface="+mn-cs"/>
          </a:endParaRPr>
        </a:p>
        <a:p>
          <a:pPr lvl="1"/>
          <a:endParaRPr lang="en-US" sz="1100" b="1">
            <a:solidFill>
              <a:schemeClr val="dk1"/>
            </a:solidFill>
            <a:latin typeface="+mn-lt"/>
            <a:ea typeface="+mn-ea"/>
            <a:cs typeface="+mn-cs"/>
          </a:endParaRPr>
        </a:p>
        <a:p>
          <a:pPr lvl="1"/>
          <a:r>
            <a:rPr lang="en-US" sz="1100" b="1">
              <a:solidFill>
                <a:schemeClr val="dk1"/>
              </a:solidFill>
              <a:latin typeface="+mn-lt"/>
              <a:ea typeface="+mn-ea"/>
              <a:cs typeface="+mn-cs"/>
            </a:rPr>
            <a:t>Equipment</a:t>
          </a:r>
          <a:r>
            <a:rPr lang="en-US" sz="1100" b="1" baseline="0">
              <a:solidFill>
                <a:schemeClr val="dk1"/>
              </a:solidFill>
              <a:latin typeface="+mn-lt"/>
              <a:ea typeface="+mn-ea"/>
              <a:cs typeface="+mn-cs"/>
            </a:rPr>
            <a:t> Depreciation-  </a:t>
          </a:r>
          <a:endParaRPr lang="en-US" sz="1100" b="0" baseline="0">
            <a:solidFill>
              <a:schemeClr val="dk1"/>
            </a:solidFill>
            <a:latin typeface="+mn-lt"/>
            <a:ea typeface="+mn-ea"/>
            <a:cs typeface="+mn-cs"/>
          </a:endParaRPr>
        </a:p>
        <a:p>
          <a:pPr lvl="1"/>
          <a:r>
            <a:rPr lang="en-US" sz="1100" b="0" baseline="0">
              <a:solidFill>
                <a:schemeClr val="dk1"/>
              </a:solidFill>
              <a:latin typeface="+mn-lt"/>
              <a:ea typeface="+mn-ea"/>
              <a:cs typeface="+mn-cs"/>
            </a:rPr>
            <a:t>List equipment by asset number and asset description for capital assets used by the service facility and will be expected to be replaced by the facility. A37-A43  Do not include any equipment purchased utilizing federal grant funds.  Provide the acquisition date , purchase price, useful life (in months) and the % usage (all  information must be fully provided even if 100% used by the facility).</a:t>
          </a:r>
        </a:p>
        <a:p>
          <a:pPr lvl="1"/>
          <a:r>
            <a:rPr lang="en-US" sz="1100" b="0" baseline="0">
              <a:solidFill>
                <a:schemeClr val="dk1"/>
              </a:solidFill>
              <a:latin typeface="+mn-lt"/>
              <a:ea typeface="+mn-ea"/>
              <a:cs typeface="+mn-cs"/>
            </a:rPr>
            <a:t>Depreciation will be calculated based on the data entered.</a:t>
          </a:r>
        </a:p>
        <a:p>
          <a:pPr lvl="1"/>
          <a:endParaRPr lang="en-US" sz="1100" b="1">
            <a:solidFill>
              <a:schemeClr val="dk1"/>
            </a:solidFill>
            <a:latin typeface="+mn-lt"/>
            <a:ea typeface="+mn-ea"/>
            <a:cs typeface="+mn-cs"/>
          </a:endParaRPr>
        </a:p>
        <a:p>
          <a:pPr lvl="1"/>
          <a:r>
            <a:rPr lang="en-US" sz="1100" b="1">
              <a:solidFill>
                <a:schemeClr val="dk1"/>
              </a:solidFill>
              <a:latin typeface="+mn-lt"/>
              <a:ea typeface="+mn-ea"/>
              <a:cs typeface="+mn-cs"/>
            </a:rPr>
            <a:t>Number of Units</a:t>
          </a:r>
          <a:r>
            <a:rPr lang="en-US" sz="1100" b="0">
              <a:solidFill>
                <a:schemeClr val="dk1"/>
              </a:solidFill>
              <a:latin typeface="+mn-lt"/>
              <a:ea typeface="+mn-ea"/>
              <a:cs typeface="+mn-cs"/>
            </a:rPr>
            <a:t>-I50.  Enter the</a:t>
          </a:r>
          <a:r>
            <a:rPr lang="en-US" sz="1100" b="0" baseline="0">
              <a:solidFill>
                <a:schemeClr val="dk1"/>
              </a:solidFill>
              <a:latin typeface="+mn-lt"/>
              <a:ea typeface="+mn-ea"/>
              <a:cs typeface="+mn-cs"/>
            </a:rPr>
            <a:t> projected total annual usage units </a:t>
          </a:r>
          <a:r>
            <a:rPr lang="en-US" sz="1100" b="0">
              <a:solidFill>
                <a:schemeClr val="dk1"/>
              </a:solidFill>
              <a:latin typeface="+mn-lt"/>
              <a:ea typeface="+mn-ea"/>
              <a:cs typeface="+mn-cs"/>
            </a:rPr>
            <a:t>based on the unit description entered</a:t>
          </a:r>
          <a:r>
            <a:rPr lang="en-US" sz="1100" b="0" baseline="0">
              <a:solidFill>
                <a:schemeClr val="dk1"/>
              </a:solidFill>
              <a:latin typeface="+mn-lt"/>
              <a:ea typeface="+mn-ea"/>
              <a:cs typeface="+mn-cs"/>
            </a:rPr>
            <a:t> in line 7.  </a:t>
          </a:r>
          <a:r>
            <a:rPr lang="en-US" sz="1100">
              <a:solidFill>
                <a:schemeClr val="dk1"/>
              </a:solidFill>
              <a:latin typeface="+mn-lt"/>
              <a:ea typeface="+mn-ea"/>
              <a:cs typeface="+mn-cs"/>
            </a:rPr>
            <a:t>This must be a distinct unit that is used for all customers who are charged at this rate.  If</a:t>
          </a:r>
          <a:r>
            <a:rPr lang="en-US" sz="1100" baseline="0">
              <a:solidFill>
                <a:schemeClr val="dk1"/>
              </a:solidFill>
              <a:latin typeface="+mn-lt"/>
              <a:ea typeface="+mn-ea"/>
              <a:cs typeface="+mn-cs"/>
            </a:rPr>
            <a:t> for a listed service some users are charged</a:t>
          </a:r>
          <a:r>
            <a:rPr lang="en-US" sz="1100">
              <a:solidFill>
                <a:schemeClr val="dk1"/>
              </a:solidFill>
              <a:latin typeface="+mn-lt"/>
              <a:ea typeface="+mn-ea"/>
              <a:cs typeface="+mn-cs"/>
            </a:rPr>
            <a:t> by the hour and others a flat monthly fee,  then two different billing rates </a:t>
          </a:r>
          <a:r>
            <a:rPr lang="en-US" sz="1100">
              <a:solidFill>
                <a:schemeClr val="dk1"/>
              </a:solidFill>
              <a:effectLst/>
              <a:latin typeface="+mn-lt"/>
              <a:ea typeface="+mn-ea"/>
              <a:cs typeface="+mn-cs"/>
            </a:rPr>
            <a:t> must be  requested and supported</a:t>
          </a:r>
          <a:r>
            <a:rPr lang="en-US" sz="1100" baseline="0">
              <a:solidFill>
                <a:schemeClr val="dk1"/>
              </a:solidFill>
              <a:effectLst/>
              <a:latin typeface="+mn-lt"/>
              <a:ea typeface="+mn-ea"/>
              <a:cs typeface="+mn-cs"/>
            </a:rPr>
            <a:t> and  this template is no longer applicable</a:t>
          </a:r>
          <a:r>
            <a:rPr lang="en-US" sz="1100">
              <a:solidFill>
                <a:schemeClr val="dk1"/>
              </a:solidFill>
              <a:effectLst/>
              <a:latin typeface="+mn-lt"/>
              <a:ea typeface="+mn-ea"/>
              <a:cs typeface="+mn-cs"/>
            </a:rPr>
            <a:t>.  </a:t>
          </a:r>
          <a:r>
            <a:rPr lang="en-US" sz="1100">
              <a:solidFill>
                <a:schemeClr val="dk1"/>
              </a:solidFill>
              <a:latin typeface="+mn-lt"/>
              <a:ea typeface="+mn-ea"/>
              <a:cs typeface="+mn-cs"/>
            </a:rPr>
            <a:t>The number of units is used to calculate the billing rates</a:t>
          </a:r>
          <a:r>
            <a:rPr lang="en-US" sz="1100" baseline="0">
              <a:solidFill>
                <a:schemeClr val="dk1"/>
              </a:solidFill>
              <a:latin typeface="+mn-lt"/>
              <a:ea typeface="+mn-ea"/>
              <a:cs typeface="+mn-cs"/>
            </a:rPr>
            <a:t> for the service.</a:t>
          </a:r>
          <a:r>
            <a:rPr lang="en-US" sz="1100">
              <a:solidFill>
                <a:schemeClr val="dk1"/>
              </a:solidFill>
              <a:latin typeface="+mn-lt"/>
              <a:ea typeface="+mn-ea"/>
              <a:cs typeface="+mn-cs"/>
            </a:rPr>
            <a:t>  The calculation is total costs divided by total  units.   </a:t>
          </a:r>
          <a:r>
            <a:rPr lang="en-US" sz="1100" b="1">
              <a:solidFill>
                <a:schemeClr val="dk1"/>
              </a:solidFill>
              <a:latin typeface="+mn-lt"/>
              <a:ea typeface="+mn-ea"/>
              <a:cs typeface="+mn-cs"/>
            </a:rPr>
            <a:t>Note: </a:t>
          </a:r>
          <a:r>
            <a:rPr lang="en-US" sz="1100" b="1" baseline="0">
              <a:solidFill>
                <a:schemeClr val="dk1"/>
              </a:solidFill>
              <a:latin typeface="+mn-lt"/>
              <a:ea typeface="+mn-ea"/>
              <a:cs typeface="+mn-cs"/>
            </a:rPr>
            <a:t> Overtime, off-hour; rush rates to a service line are allowed and do not  require a separate calculation, but have to be consistently applied and notated at the bottom of the worksheet.  For example, overtime rate is 1.5 times  regular rate for service, or rush order $25 surcharge)</a:t>
          </a:r>
        </a:p>
        <a:p>
          <a:pPr lvl="1"/>
          <a:endParaRPr lang="en-US" sz="1100" b="1">
            <a:solidFill>
              <a:schemeClr val="dk1"/>
            </a:solidFill>
            <a:latin typeface="+mn-lt"/>
            <a:ea typeface="+mn-ea"/>
            <a:cs typeface="+mn-cs"/>
          </a:endParaRPr>
        </a:p>
        <a:p>
          <a:pPr lvl="1"/>
          <a:r>
            <a:rPr lang="en-US" sz="1100" b="1" u="none" baseline="0">
              <a:solidFill>
                <a:schemeClr val="dk1"/>
              </a:solidFill>
              <a:latin typeface="+mn-lt"/>
              <a:ea typeface="+mn-ea"/>
              <a:cs typeface="+mn-cs"/>
            </a:rPr>
            <a:t>Proposed Rate--</a:t>
          </a:r>
          <a:r>
            <a:rPr lang="en-US" sz="1100" b="0" u="none" baseline="0">
              <a:solidFill>
                <a:schemeClr val="dk1"/>
              </a:solidFill>
              <a:latin typeface="+mn-lt"/>
              <a:ea typeface="+mn-ea"/>
              <a:cs typeface="+mn-cs"/>
            </a:rPr>
            <a:t>The rate study calculates a rate for the service line based on projected expenses and usage.  If the service department wishes to use the calculated rate for the period covered by the rate study, then copy the calculated amount (you may round for convenience).  If an alternative rate is desired enter the desired rate in the appropriate column.  The rates entered are the rates the service department wishes to charge users for the period, and is what is used to calculate the projected  service department revenues.  If the proposed rate is significantly different than the rate calculated ,  provide  justification for the difference at the bottom of the worksheet.</a:t>
          </a:r>
        </a:p>
        <a:p>
          <a:pPr lvl="1"/>
          <a:endParaRPr lang="en-US" sz="1800" b="1" i="1" u="none">
            <a:solidFill>
              <a:sysClr val="windowText" lastClr="000000"/>
            </a:solidFill>
          </a:endParaRPr>
        </a:p>
        <a:p>
          <a:pPr lvl="0"/>
          <a:r>
            <a:rPr lang="en-US" sz="1400" b="0" i="1">
              <a:solidFill>
                <a:schemeClr val="dk1"/>
              </a:solidFill>
              <a:latin typeface="+mn-lt"/>
              <a:ea typeface="+mn-ea"/>
              <a:cs typeface="+mn-cs"/>
            </a:rPr>
            <a:t>Fund Balance Tab</a:t>
          </a:r>
          <a:r>
            <a:rPr lang="en-US" sz="1800" b="0" i="1">
              <a:solidFill>
                <a:schemeClr val="dk1"/>
              </a:solidFill>
              <a:latin typeface="+mn-lt"/>
              <a:ea typeface="+mn-ea"/>
              <a:cs typeface="+mn-cs"/>
            </a:rPr>
            <a:t> </a:t>
          </a:r>
          <a:r>
            <a:rPr lang="en-US" sz="1800" b="1" i="1" u="none">
              <a:solidFill>
                <a:sysClr val="windowText" lastClr="000000"/>
              </a:solidFill>
            </a:rPr>
            <a:t>- </a:t>
          </a:r>
          <a:r>
            <a:rPr lang="en-US" sz="1100" b="0" i="1" u="none">
              <a:solidFill>
                <a:sysClr val="windowText" lastClr="000000"/>
              </a:solidFill>
            </a:rPr>
            <a:t>Documents</a:t>
          </a:r>
          <a:r>
            <a:rPr lang="en-US" sz="1100" b="0" i="1" u="none" baseline="0">
              <a:solidFill>
                <a:sysClr val="windowText" lastClr="000000"/>
              </a:solidFill>
            </a:rPr>
            <a:t> compliance with System and Federal Regulation Fund Reserve limits</a:t>
          </a:r>
          <a:endParaRPr lang="en-US" sz="1100" b="0" i="1" u="none">
            <a:solidFill>
              <a:sysClr val="windowText" lastClr="000000"/>
            </a:solidFill>
          </a:endParaRPr>
        </a:p>
        <a:p>
          <a:pPr lvl="0"/>
          <a:r>
            <a:rPr lang="en-US" sz="1100" u="none" baseline="0">
              <a:solidFill>
                <a:sysClr val="windowText" lastClr="000000"/>
              </a:solidFill>
            </a:rPr>
            <a:t>The blue cells should automatically populate from the on the Total Cost Summary. </a:t>
          </a:r>
          <a:r>
            <a:rPr lang="en-US" sz="1100" b="1" i="1" u="none" baseline="0">
              <a:solidFill>
                <a:sysClr val="windowText" lastClr="000000"/>
              </a:solidFill>
            </a:rPr>
            <a:t>The University SAP requires that the fund balance not operate in a deficit nor carry more than 90 days working capital.</a:t>
          </a:r>
        </a:p>
        <a:p>
          <a:pPr lvl="0"/>
          <a:endParaRPr lang="en-US" sz="1800" b="1" i="1" u="none"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i="1" u="none" baseline="0">
              <a:solidFill>
                <a:sysClr val="windowText" lastClr="000000"/>
              </a:solidFill>
            </a:rPr>
            <a:t> </a:t>
          </a:r>
          <a:r>
            <a:rPr kumimoji="0" lang="en-US" sz="1400" b="1" i="1" u="none" strike="noStrike" kern="0" cap="none" spc="0" normalizeH="0" baseline="0" noProof="0">
              <a:ln>
                <a:noFill/>
              </a:ln>
              <a:solidFill>
                <a:prstClr val="black"/>
              </a:solidFill>
              <a:effectLst/>
              <a:uLnTx/>
              <a:uFillTx/>
              <a:latin typeface="+mn-lt"/>
              <a:ea typeface="+mn-ea"/>
              <a:cs typeface="+mn-cs"/>
            </a:rPr>
            <a:t>Signature Page Tab- </a:t>
          </a:r>
          <a:r>
            <a:rPr kumimoji="0" lang="en-US" sz="1100" b="1" i="1" u="none" strike="noStrike" kern="0" cap="none" spc="0" normalizeH="0" baseline="0" noProof="0">
              <a:ln>
                <a:noFill/>
              </a:ln>
              <a:solidFill>
                <a:prstClr val="black"/>
              </a:solidFill>
              <a:effectLst/>
              <a:uLnTx/>
              <a:uFillTx/>
              <a:latin typeface="+mn-lt"/>
              <a:ea typeface="+mn-ea"/>
              <a:cs typeface="+mn-cs"/>
            </a:rPr>
            <a:t>Documents Rate Review and Approval along with compliance of timely monitoring and review of  the validity of rates.</a:t>
          </a:r>
          <a:r>
            <a:rPr kumimoji="0" lang="en-US" sz="1100" b="0" i="1" u="none" strike="noStrike" kern="0" cap="none" spc="0" normalizeH="0" baseline="0" noProof="0">
              <a:ln>
                <a:noFill/>
              </a:ln>
              <a:solidFill>
                <a:prstClr val="black"/>
              </a:solidFill>
              <a:effectLst/>
              <a:uLnTx/>
              <a:uFillTx/>
              <a:latin typeface="+mn-lt"/>
              <a:ea typeface="+mn-ea"/>
              <a:cs typeface="+mn-cs"/>
            </a:rPr>
            <a:t>   Once the rate study is complete the service center manager must document approval of the rate study  by signature approval and date. The Dean of the College / VP of the Division responsible for the service department must also review and approve the rates for all new service departments.</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lvl="0"/>
          <a:endParaRPr lang="en-US" sz="1800" b="1" i="1" u="none" baseline="0">
            <a:solidFill>
              <a:sysClr val="windowText" lastClr="000000"/>
            </a:solidFill>
          </a:endParaRPr>
        </a:p>
        <a:p>
          <a:pPr lvl="1"/>
          <a:endParaRPr lang="en-US" sz="1800" u="none" baseline="0"/>
        </a:p>
        <a:p>
          <a:pPr lvl="0"/>
          <a:r>
            <a:rPr lang="en-US" sz="1400" b="1" u="none" baseline="0"/>
            <a:t>Additional Documents Required for New Service Department Set-up</a:t>
          </a:r>
        </a:p>
        <a:p>
          <a:pPr lvl="1"/>
          <a:r>
            <a:rPr lang="en-US" sz="1400" b="1" u="none" baseline="0"/>
            <a:t>New FAMIS Account Setup Form</a:t>
          </a:r>
        </a:p>
      </xdr:txBody>
    </xdr:sp>
    <xdr:clientData/>
  </xdr:twoCellAnchor>
  <xdr:twoCellAnchor>
    <xdr:from>
      <xdr:col>14</xdr:col>
      <xdr:colOff>342900</xdr:colOff>
      <xdr:row>24</xdr:row>
      <xdr:rowOff>123825</xdr:rowOff>
    </xdr:from>
    <xdr:to>
      <xdr:col>14</xdr:col>
      <xdr:colOff>388619</xdr:colOff>
      <xdr:row>25</xdr:row>
      <xdr:rowOff>9525</xdr:rowOff>
    </xdr:to>
    <xdr:sp macro="" textlink="">
      <xdr:nvSpPr>
        <xdr:cNvPr id="4" name="TextBox 3">
          <a:extLst>
            <a:ext uri="{FF2B5EF4-FFF2-40B4-BE49-F238E27FC236}">
              <a16:creationId xmlns:a16="http://schemas.microsoft.com/office/drawing/2014/main" id="{50D88749-89B2-4EA3-8CBB-78BA86F5EA6B}"/>
            </a:ext>
          </a:extLst>
        </xdr:cNvPr>
        <xdr:cNvSpPr txBox="1"/>
      </xdr:nvSpPr>
      <xdr:spPr>
        <a:xfrm>
          <a:off x="8877300" y="3686175"/>
          <a:ext cx="45719" cy="4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505916</xdr:colOff>
      <xdr:row>61</xdr:row>
      <xdr:rowOff>144274</xdr:rowOff>
    </xdr:to>
    <xdr:pic>
      <xdr:nvPicPr>
        <xdr:cNvPr id="3" name="Picture 2">
          <a:extLst>
            <a:ext uri="{FF2B5EF4-FFF2-40B4-BE49-F238E27FC236}">
              <a16:creationId xmlns:a16="http://schemas.microsoft.com/office/drawing/2014/main" id="{2ED59C1A-FCAA-489F-A74E-9FB194E0574D}"/>
            </a:ext>
          </a:extLst>
        </xdr:cNvPr>
        <xdr:cNvPicPr>
          <a:picLocks noChangeAspect="1"/>
        </xdr:cNvPicPr>
      </xdr:nvPicPr>
      <xdr:blipFill>
        <a:blip xmlns:r="http://schemas.openxmlformats.org/officeDocument/2006/relationships" r:embed="rId1"/>
        <a:stretch>
          <a:fillRect/>
        </a:stretch>
      </xdr:blipFill>
      <xdr:spPr>
        <a:xfrm>
          <a:off x="0" y="0"/>
          <a:ext cx="7821116" cy="10021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123826</xdr:colOff>
      <xdr:row>0</xdr:row>
      <xdr:rowOff>19051</xdr:rowOff>
    </xdr:from>
    <xdr:ext cx="5943600" cy="8858250"/>
    <xdr:sp macro="" textlink="">
      <xdr:nvSpPr>
        <xdr:cNvPr id="2" name="TextBox 1">
          <a:extLst>
            <a:ext uri="{FF2B5EF4-FFF2-40B4-BE49-F238E27FC236}">
              <a16:creationId xmlns:a16="http://schemas.microsoft.com/office/drawing/2014/main" id="{A26118DC-3325-4A8B-958D-552700589CE5}"/>
            </a:ext>
          </a:extLst>
        </xdr:cNvPr>
        <xdr:cNvSpPr txBox="1"/>
      </xdr:nvSpPr>
      <xdr:spPr>
        <a:xfrm>
          <a:off x="123826" y="19051"/>
          <a:ext cx="5943600" cy="8858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400810" marR="1262380" algn="ctr">
            <a:spcBef>
              <a:spcPts val="380"/>
            </a:spcBef>
            <a:spcAft>
              <a:spcPts val="0"/>
            </a:spcAft>
          </a:pPr>
          <a:r>
            <a:rPr lang="en-US" sz="1100">
              <a:effectLst/>
              <a:latin typeface="Times New Roman" panose="02020603050405020304" pitchFamily="18" charset="0"/>
              <a:ea typeface="Times New Roman" panose="02020603050405020304" pitchFamily="18" charset="0"/>
            </a:rPr>
            <a:t>TEXAS</a:t>
          </a:r>
          <a:r>
            <a:rPr lang="en-US" sz="1100" spc="-2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A&amp;M</a:t>
          </a:r>
          <a:r>
            <a:rPr lang="en-US" sz="1100" spc="-2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UNIVERSITY</a:t>
          </a:r>
        </a:p>
        <a:p>
          <a:pPr marL="1402080" marR="1262380" algn="ctr">
            <a:spcBef>
              <a:spcPts val="0"/>
            </a:spcBef>
            <a:spcAft>
              <a:spcPts val="0"/>
            </a:spcAft>
          </a:pPr>
          <a:r>
            <a:rPr lang="en-US" sz="1100">
              <a:effectLst/>
              <a:latin typeface="Times New Roman" panose="02020603050405020304" pitchFamily="18" charset="0"/>
              <a:ea typeface="Times New Roman" panose="02020603050405020304" pitchFamily="18" charset="0"/>
            </a:rPr>
            <a:t>NEW</a:t>
          </a:r>
          <a:r>
            <a:rPr lang="en-US" sz="1100" spc="-3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SERVICE</a:t>
          </a:r>
          <a:r>
            <a:rPr lang="en-US" sz="1100" spc="-2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DEPARTMENT</a:t>
          </a:r>
          <a:r>
            <a:rPr lang="en-US" sz="1100" spc="-2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REQUEST</a:t>
          </a:r>
          <a:r>
            <a:rPr lang="en-US" sz="1100" spc="-2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FORM</a:t>
          </a:r>
        </a:p>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76200" marR="0">
            <a:spcBef>
              <a:spcPts val="5"/>
            </a:spcBef>
            <a:spcAft>
              <a:spcPts val="0"/>
            </a:spcAft>
            <a:tabLst>
              <a:tab pos="5393690" algn="l"/>
            </a:tabLst>
          </a:pPr>
          <a:r>
            <a:rPr lang="en-US" sz="1100">
              <a:effectLst/>
              <a:latin typeface="Times New Roman" panose="02020603050405020304" pitchFamily="18" charset="0"/>
              <a:ea typeface="Times New Roman" panose="02020603050405020304" pitchFamily="18" charset="0"/>
            </a:rPr>
            <a:t>Service</a:t>
          </a:r>
          <a:r>
            <a:rPr lang="en-US" sz="1100" spc="-1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Department</a:t>
          </a:r>
          <a:r>
            <a:rPr lang="en-US" sz="1100" spc="-1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Name:</a:t>
          </a:r>
          <a:r>
            <a:rPr lang="en-US" sz="1100" u="sng">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10"/>
            </a:spcBef>
            <a:spcAft>
              <a:spcPts val="0"/>
            </a:spcAft>
          </a:pPr>
          <a:r>
            <a:rPr lang="en-US" sz="700">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76200" marR="0">
            <a:spcBef>
              <a:spcPts val="450"/>
            </a:spcBef>
            <a:spcAft>
              <a:spcPts val="0"/>
            </a:spcAft>
            <a:tabLst>
              <a:tab pos="5395595" algn="l"/>
            </a:tabLst>
          </a:pPr>
          <a:r>
            <a:rPr lang="en-US" sz="1100">
              <a:effectLst/>
              <a:latin typeface="Times New Roman" panose="02020603050405020304" pitchFamily="18" charset="0"/>
              <a:ea typeface="Times New Roman" panose="02020603050405020304" pitchFamily="18" charset="0"/>
            </a:rPr>
            <a:t>Initiating</a:t>
          </a:r>
          <a:r>
            <a:rPr lang="en-US" sz="1100" spc="-1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Department:</a:t>
          </a:r>
          <a:r>
            <a:rPr lang="en-US" sz="1100" u="sng">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10"/>
            </a:spcBef>
            <a:spcAft>
              <a:spcPts val="0"/>
            </a:spcAft>
          </a:pPr>
          <a:r>
            <a:rPr lang="en-US" sz="700">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76200" marR="0">
            <a:spcBef>
              <a:spcPts val="450"/>
            </a:spcBef>
            <a:spcAft>
              <a:spcPts val="0"/>
            </a:spcAft>
            <a:tabLst>
              <a:tab pos="3462020" algn="l"/>
            </a:tabLst>
          </a:pPr>
          <a:r>
            <a:rPr lang="en-US" sz="1100">
              <a:effectLst/>
              <a:latin typeface="Times New Roman" panose="02020603050405020304" pitchFamily="18" charset="0"/>
              <a:ea typeface="Times New Roman" panose="02020603050405020304" pitchFamily="18" charset="0"/>
            </a:rPr>
            <a:t>Desired</a:t>
          </a:r>
          <a:r>
            <a:rPr lang="en-US" sz="1100" spc="-1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Date</a:t>
          </a:r>
          <a:r>
            <a:rPr lang="en-US" sz="1100" spc="-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For</a:t>
          </a:r>
          <a:r>
            <a:rPr lang="en-US" sz="1100" spc="-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Services</a:t>
          </a:r>
          <a:r>
            <a:rPr lang="en-US" sz="1100" spc="-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to</a:t>
          </a:r>
          <a:r>
            <a:rPr lang="en-US" sz="1100" spc="-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Begin:</a:t>
          </a:r>
          <a:r>
            <a:rPr lang="en-US" sz="1100" spc="-5">
              <a:effectLst/>
              <a:latin typeface="Times New Roman" panose="02020603050405020304" pitchFamily="18" charset="0"/>
              <a:ea typeface="Times New Roman" panose="02020603050405020304" pitchFamily="18" charset="0"/>
            </a:rPr>
            <a:t> </a:t>
          </a:r>
          <a:r>
            <a:rPr lang="en-US" sz="1100" u="sng">
              <a:effectLst/>
              <a:latin typeface="Times New Roman" panose="02020603050405020304" pitchFamily="18" charset="0"/>
              <a:ea typeface="Times New Roman" panose="02020603050405020304" pitchFamily="18" charset="0"/>
            </a:rPr>
            <a:t> 	</a:t>
          </a:r>
          <a:endParaRPr lang="en-US" sz="1100">
            <a:effectLst/>
            <a:latin typeface="Times New Roman" panose="02020603050405020304" pitchFamily="18" charset="0"/>
            <a:ea typeface="Times New Roman" panose="02020603050405020304" pitchFamily="18" charset="0"/>
          </a:endParaRPr>
        </a:p>
        <a:p>
          <a:pPr marL="0" marR="0">
            <a:spcBef>
              <a:spcPts val="10"/>
            </a:spcBef>
            <a:spcAft>
              <a:spcPts val="0"/>
            </a:spcAft>
          </a:pPr>
          <a:r>
            <a:rPr lang="en-US" sz="700">
              <a:effectLst/>
              <a:latin typeface="Times New Roman" panose="02020603050405020304" pitchFamily="18" charset="0"/>
              <a:ea typeface="Times New Roman" panose="02020603050405020304" pitchFamily="18" charset="0"/>
            </a:rPr>
            <a:t> </a:t>
          </a:r>
        </a:p>
        <a:p>
          <a:pPr marL="0" marR="0" defTabSz="914400">
            <a:spcBef>
              <a:spcPts val="450"/>
            </a:spcBef>
            <a:spcAft>
              <a:spcPts val="0"/>
            </a:spcAft>
            <a:tabLst>
              <a:tab pos="1691640" algn="l"/>
              <a:tab pos="3429000" algn="l"/>
              <a:tab pos="4572000" algn="l"/>
            </a:tabLst>
          </a:pPr>
          <a:r>
            <a:rPr lang="en-US" sz="1100">
              <a:effectLst/>
              <a:latin typeface="Times New Roman" panose="02020603050405020304" pitchFamily="18" charset="0"/>
              <a:ea typeface="Times New Roman" panose="02020603050405020304" pitchFamily="18" charset="0"/>
            </a:rPr>
            <a:t>  Contact</a:t>
          </a:r>
          <a:r>
            <a:rPr lang="en-US" sz="1100" spc="-5">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Person	Title	Email	Phone</a:t>
          </a:r>
        </a:p>
        <a:p>
          <a:r>
            <a:rPr lang="en-US" sz="1100" baseline="0">
              <a:effectLst/>
              <a:latin typeface="Times New Roman" panose="02020603050405020304" pitchFamily="18" charset="0"/>
              <a:ea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rPr>
            <a:t>											</a:t>
          </a:r>
        </a:p>
        <a:p>
          <a:endParaRPr lang="en-US" sz="1100">
            <a:solidFill>
              <a:schemeClr val="tx1"/>
            </a:solidFill>
            <a:effectLst/>
            <a:latin typeface="Times New Roman" panose="02020603050405020304" pitchFamily="18" charset="0"/>
            <a:ea typeface="+mn-ea"/>
            <a:cs typeface="+mn-cs"/>
          </a:endParaRPr>
        </a:p>
        <a:p>
          <a:r>
            <a:rPr lang="en-US" sz="1100">
              <a:solidFill>
                <a:schemeClr val="tx1"/>
              </a:solidFill>
              <a:effectLst/>
              <a:latin typeface="Times New Roman" panose="02020603050405020304" pitchFamily="18" charset="0"/>
              <a:ea typeface="+mn-ea"/>
              <a:cs typeface="Times New Roman" panose="02020603050405020304" pitchFamily="18" charset="0"/>
            </a:rPr>
            <a:t>Please describe the activities to be provided, including goods and/or services (attach a separate sheet if necessary):</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p>
        <a:p>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Will you be using highly complex or specialized facilities?</a:t>
          </a:r>
          <a:endParaRPr lang="en-US" sz="1100">
            <a:effectLst/>
            <a:latin typeface="Times New Roman" panose="02020603050405020304" pitchFamily="18" charset="0"/>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Who do you anticipate to be the users of this service department?</a:t>
          </a:r>
          <a:endParaRPr lang="en-US" sz="1100">
            <a:effectLst/>
            <a:latin typeface="Times New Roman" panose="02020603050405020304" pitchFamily="18" charset="0"/>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What kind of document do you plan to have with your customers regarding services provided? Will you invoice them as services are provided or will there be a standing agreement/contract?</a:t>
          </a:r>
          <a:endParaRPr lang="en-US" sz="1100">
            <a:effectLst/>
            <a:latin typeface="Times New Roman" panose="02020603050405020304" pitchFamily="18" charset="0"/>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Why can this service best be provided by an internal TAMU department rather than an external service provider?</a:t>
          </a:r>
          <a:endParaRPr lang="en-US" sz="1100">
            <a:effectLst/>
            <a:latin typeface="Times New Roman" panose="02020603050405020304" pitchFamily="18" charset="0"/>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What expected benefits and potential problems do you anticipate with this service department?</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What amount of projected revenues/expenses do you expect the service department to generate on an annual basis? Will the service department be partially subsidized by another TAMU department? Who will cover the shortfalls in a given year if the revenues do not cover all the expenses?</a:t>
          </a:r>
          <a:endParaRPr lang="en-US" sz="1100">
            <a:effectLst/>
            <a:latin typeface="Times New Roman" panose="02020603050405020304" pitchFamily="18" charset="0"/>
            <a:cs typeface="Times New Roman" panose="02020603050405020304" pitchFamily="18" charset="0"/>
          </a:endParaRPr>
        </a:p>
        <a:p>
          <a:pPr marL="0" marR="0" lvl="0">
            <a:spcBef>
              <a:spcPts val="25"/>
            </a:spcBef>
            <a:spcAft>
              <a:spcPts val="0"/>
            </a:spcAft>
            <a:tabLst>
              <a:tab pos="1691640" algn="l"/>
              <a:tab pos="3429000" algn="l"/>
              <a:tab pos="45720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p>
        <a:p>
          <a:pPr marL="0" marR="0" algn="l">
            <a:spcBef>
              <a:spcPts val="10"/>
            </a:spcBef>
            <a:spcAft>
              <a:spcPts val="0"/>
            </a:spcAft>
          </a:pPr>
          <a:r>
            <a:rPr lang="en-US" sz="1000">
              <a:effectLst/>
              <a:latin typeface="Times New Roman" panose="02020603050405020304" pitchFamily="18" charset="0"/>
              <a:ea typeface="Times New Roman" panose="02020603050405020304" pitchFamily="18" charset="0"/>
            </a:rPr>
            <a:t>   			</a:t>
          </a:r>
        </a:p>
        <a:p>
          <a:endParaRPr lang="en-US" sz="1100"/>
        </a:p>
      </xdr:txBody>
    </xdr:sp>
    <xdr:clientData/>
  </xdr:oneCellAnchor>
  <xdr:twoCellAnchor>
    <xdr:from>
      <xdr:col>0</xdr:col>
      <xdr:colOff>257175</xdr:colOff>
      <xdr:row>11</xdr:row>
      <xdr:rowOff>19050</xdr:rowOff>
    </xdr:from>
    <xdr:to>
      <xdr:col>2</xdr:col>
      <xdr:colOff>542925</xdr:colOff>
      <xdr:row>11</xdr:row>
      <xdr:rowOff>28575</xdr:rowOff>
    </xdr:to>
    <xdr:cxnSp macro="">
      <xdr:nvCxnSpPr>
        <xdr:cNvPr id="4" name="Straight Connector 3">
          <a:extLst>
            <a:ext uri="{FF2B5EF4-FFF2-40B4-BE49-F238E27FC236}">
              <a16:creationId xmlns:a16="http://schemas.microsoft.com/office/drawing/2014/main" id="{47EF113D-D5C7-49D3-AA34-F6CC3CFF274F}"/>
            </a:ext>
          </a:extLst>
        </xdr:cNvPr>
        <xdr:cNvCxnSpPr/>
      </xdr:nvCxnSpPr>
      <xdr:spPr bwMode="auto">
        <a:xfrm flipV="1">
          <a:off x="257175" y="2047875"/>
          <a:ext cx="1504950" cy="95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85725</xdr:colOff>
      <xdr:row>11</xdr:row>
      <xdr:rowOff>19050</xdr:rowOff>
    </xdr:from>
    <xdr:to>
      <xdr:col>5</xdr:col>
      <xdr:colOff>581025</xdr:colOff>
      <xdr:row>11</xdr:row>
      <xdr:rowOff>28575</xdr:rowOff>
    </xdr:to>
    <xdr:cxnSp macro="">
      <xdr:nvCxnSpPr>
        <xdr:cNvPr id="6" name="Straight Connector 5">
          <a:extLst>
            <a:ext uri="{FF2B5EF4-FFF2-40B4-BE49-F238E27FC236}">
              <a16:creationId xmlns:a16="http://schemas.microsoft.com/office/drawing/2014/main" id="{9E757A2F-6255-4B3F-A610-E0266517B818}"/>
            </a:ext>
          </a:extLst>
        </xdr:cNvPr>
        <xdr:cNvCxnSpPr/>
      </xdr:nvCxnSpPr>
      <xdr:spPr bwMode="auto">
        <a:xfrm flipV="1">
          <a:off x="1914525" y="2047875"/>
          <a:ext cx="1657350" cy="952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47625</xdr:colOff>
      <xdr:row>11</xdr:row>
      <xdr:rowOff>19050</xdr:rowOff>
    </xdr:from>
    <xdr:to>
      <xdr:col>7</xdr:col>
      <xdr:colOff>561975</xdr:colOff>
      <xdr:row>11</xdr:row>
      <xdr:rowOff>19050</xdr:rowOff>
    </xdr:to>
    <xdr:cxnSp macro="">
      <xdr:nvCxnSpPr>
        <xdr:cNvPr id="8" name="Straight Connector 7">
          <a:extLst>
            <a:ext uri="{FF2B5EF4-FFF2-40B4-BE49-F238E27FC236}">
              <a16:creationId xmlns:a16="http://schemas.microsoft.com/office/drawing/2014/main" id="{7584AAF9-2AE7-45F6-A685-32BEF8D26361}"/>
            </a:ext>
          </a:extLst>
        </xdr:cNvPr>
        <xdr:cNvCxnSpPr/>
      </xdr:nvCxnSpPr>
      <xdr:spPr bwMode="auto">
        <a:xfrm>
          <a:off x="3648075" y="2114550"/>
          <a:ext cx="11239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xdr:col>
      <xdr:colOff>0</xdr:colOff>
      <xdr:row>11</xdr:row>
      <xdr:rowOff>9525</xdr:rowOff>
    </xdr:from>
    <xdr:to>
      <xdr:col>9</xdr:col>
      <xdr:colOff>581025</xdr:colOff>
      <xdr:row>11</xdr:row>
      <xdr:rowOff>9525</xdr:rowOff>
    </xdr:to>
    <xdr:cxnSp macro="">
      <xdr:nvCxnSpPr>
        <xdr:cNvPr id="12" name="Straight Connector 11">
          <a:extLst>
            <a:ext uri="{FF2B5EF4-FFF2-40B4-BE49-F238E27FC236}">
              <a16:creationId xmlns:a16="http://schemas.microsoft.com/office/drawing/2014/main" id="{09EE14E7-47E7-489A-A28A-44665BABC47A}"/>
            </a:ext>
          </a:extLst>
        </xdr:cNvPr>
        <xdr:cNvCxnSpPr/>
      </xdr:nvCxnSpPr>
      <xdr:spPr bwMode="auto">
        <a:xfrm>
          <a:off x="4819650" y="2105025"/>
          <a:ext cx="119062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1143000</xdr:colOff>
      <xdr:row>0</xdr:row>
      <xdr:rowOff>9525</xdr:rowOff>
    </xdr:from>
    <xdr:ext cx="3676650" cy="600075"/>
    <xdr:pic>
      <xdr:nvPicPr>
        <xdr:cNvPr id="2" name="image1.png">
          <a:extLst>
            <a:ext uri="{FF2B5EF4-FFF2-40B4-BE49-F238E27FC236}">
              <a16:creationId xmlns:a16="http://schemas.microsoft.com/office/drawing/2014/main" id="{0430E686-D1D7-49D8-99B2-0B299B3334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9525"/>
          <a:ext cx="3676650" cy="6000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86:P159"/>
  <sheetViews>
    <sheetView topLeftCell="A44" zoomScaleNormal="100" workbookViewId="0">
      <selection activeCell="C16" sqref="C16"/>
    </sheetView>
  </sheetViews>
  <sheetFormatPr defaultRowHeight="12.75"/>
  <sheetData>
    <row r="86" ht="11.25" customHeight="1"/>
    <row r="138" spans="16:16" ht="15">
      <c r="P138" s="101"/>
    </row>
    <row r="139" spans="16:16" ht="15">
      <c r="P139" s="101"/>
    </row>
    <row r="159" spans="1:3">
      <c r="A159" s="16"/>
      <c r="B159" s="16"/>
      <c r="C159" s="16"/>
    </row>
  </sheetData>
  <pageMargins left="0.7" right="0.7" top="0.75" bottom="0.75" header="0.3" footer="0.3"/>
  <pageSetup scale="67" fitToHeight="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B31F-CB87-486E-8D05-C03731769A39}">
  <dimension ref="A1"/>
  <sheetViews>
    <sheetView workbookViewId="0">
      <selection activeCell="C16" sqref="C16"/>
    </sheetView>
  </sheetViews>
  <sheetFormatPr defaultRowHeight="12.7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C4A82-7E96-47B8-ADB7-AF5A04F2CE08}">
  <sheetPr>
    <tabColor rgb="FFFFFF00"/>
  </sheetPr>
  <dimension ref="A6:A17"/>
  <sheetViews>
    <sheetView workbookViewId="0">
      <selection activeCell="C16" sqref="C16"/>
    </sheetView>
  </sheetViews>
  <sheetFormatPr defaultRowHeight="12.75"/>
  <cols>
    <col min="4" max="4" width="8.28515625" customWidth="1"/>
  </cols>
  <sheetData>
    <row r="6" ht="15" customHeight="1"/>
    <row r="7" ht="15.75" customHeight="1"/>
    <row r="8" ht="15.75" customHeight="1"/>
    <row r="9" ht="24" customHeight="1"/>
    <row r="11" ht="18" customHeight="1"/>
    <row r="12" ht="16.5" customHeight="1"/>
    <row r="17" ht="26.25" customHeight="1"/>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2EF37-1D8B-4DD0-BF48-28A64AE69EA8}">
  <sheetPr>
    <tabColor rgb="FFFFFF00"/>
  </sheetPr>
  <dimension ref="A1:D16"/>
  <sheetViews>
    <sheetView view="pageLayout" zoomScaleNormal="100" workbookViewId="0">
      <selection activeCell="B16" sqref="B16:D16"/>
    </sheetView>
  </sheetViews>
  <sheetFormatPr defaultRowHeight="12.75"/>
  <cols>
    <col min="1" max="1" width="30" style="149" customWidth="1"/>
    <col min="2" max="2" width="33.85546875" style="149" customWidth="1"/>
    <col min="3" max="3" width="1.85546875" style="149" customWidth="1"/>
    <col min="4" max="4" width="21.7109375" style="149" customWidth="1"/>
    <col min="5" max="16384" width="9.140625" style="149"/>
  </cols>
  <sheetData>
    <row r="1" spans="1:4" ht="50.25" customHeight="1">
      <c r="A1" s="186"/>
      <c r="B1" s="186"/>
      <c r="C1" s="186"/>
      <c r="D1" s="186"/>
    </row>
    <row r="2" spans="1:4" ht="30" customHeight="1">
      <c r="A2" s="187" t="s">
        <v>117</v>
      </c>
      <c r="B2" s="188"/>
      <c r="C2" s="188"/>
      <c r="D2" s="188"/>
    </row>
    <row r="3" spans="1:4" ht="33.75" customHeight="1">
      <c r="A3" s="189"/>
      <c r="B3" s="189"/>
      <c r="C3" s="189"/>
      <c r="D3" s="160"/>
    </row>
    <row r="4" spans="1:4" ht="33.75" customHeight="1">
      <c r="A4" s="158" t="s">
        <v>2</v>
      </c>
      <c r="B4" s="165"/>
      <c r="C4" s="153"/>
      <c r="D4" s="159"/>
    </row>
    <row r="5" spans="1:4" ht="33.950000000000003" customHeight="1">
      <c r="A5" s="158" t="s">
        <v>116</v>
      </c>
      <c r="B5" s="185"/>
      <c r="C5" s="185"/>
      <c r="D5" s="185"/>
    </row>
    <row r="6" spans="1:4" ht="41.1" customHeight="1">
      <c r="A6" s="158" t="s">
        <v>115</v>
      </c>
      <c r="B6" s="185"/>
      <c r="C6" s="185"/>
      <c r="D6" s="185"/>
    </row>
    <row r="7" spans="1:4" ht="22.5" customHeight="1">
      <c r="A7" s="158"/>
      <c r="B7" s="153"/>
      <c r="C7" s="153"/>
      <c r="D7" s="153"/>
    </row>
    <row r="8" spans="1:4" ht="45" customHeight="1">
      <c r="A8" s="157"/>
      <c r="B8" s="156" t="s">
        <v>106</v>
      </c>
      <c r="C8" s="156"/>
      <c r="D8" s="155" t="s">
        <v>114</v>
      </c>
    </row>
    <row r="9" spans="1:4" ht="35.1" customHeight="1">
      <c r="A9" s="154" t="s">
        <v>113</v>
      </c>
      <c r="B9" s="170"/>
      <c r="C9" s="153"/>
      <c r="D9" s="171"/>
    </row>
    <row r="10" spans="1:4" ht="35.1" customHeight="1">
      <c r="A10" s="154" t="s">
        <v>112</v>
      </c>
      <c r="B10" s="170"/>
      <c r="C10" s="153"/>
      <c r="D10" s="171"/>
    </row>
    <row r="11" spans="1:4" ht="33.950000000000003" customHeight="1">
      <c r="A11" s="154" t="s">
        <v>111</v>
      </c>
      <c r="B11" s="170"/>
      <c r="C11" s="153"/>
      <c r="D11" s="171"/>
    </row>
    <row r="12" spans="1:4" ht="29.25" customHeight="1">
      <c r="A12" s="154" t="s">
        <v>110</v>
      </c>
      <c r="B12" s="170"/>
      <c r="C12" s="153"/>
      <c r="D12" s="171"/>
    </row>
    <row r="13" spans="1:4" ht="114" customHeight="1">
      <c r="B13" s="152"/>
      <c r="C13" s="152"/>
      <c r="D13" s="151"/>
    </row>
    <row r="14" spans="1:4" ht="27.75" customHeight="1">
      <c r="A14" s="150" t="s">
        <v>109</v>
      </c>
      <c r="B14" s="185"/>
      <c r="C14" s="185"/>
      <c r="D14" s="185"/>
    </row>
    <row r="15" spans="1:4" ht="30.75" customHeight="1">
      <c r="A15" s="150" t="s">
        <v>108</v>
      </c>
      <c r="B15" s="185"/>
      <c r="C15" s="185"/>
      <c r="D15" s="185"/>
    </row>
    <row r="16" spans="1:4" ht="33" customHeight="1">
      <c r="A16" s="150" t="s">
        <v>107</v>
      </c>
      <c r="B16" s="184"/>
      <c r="C16" s="185"/>
      <c r="D16" s="185"/>
    </row>
  </sheetData>
  <mergeCells count="8">
    <mergeCell ref="B16:D16"/>
    <mergeCell ref="B5:D5"/>
    <mergeCell ref="B6:D6"/>
    <mergeCell ref="A1:D1"/>
    <mergeCell ref="A2:D2"/>
    <mergeCell ref="A3:C3"/>
    <mergeCell ref="B14:D14"/>
    <mergeCell ref="B15:D15"/>
  </mergeCells>
  <pageMargins left="0.69791666666666663"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39"/>
  <sheetViews>
    <sheetView topLeftCell="A7" workbookViewId="0">
      <selection activeCell="J30" sqref="J30"/>
    </sheetView>
  </sheetViews>
  <sheetFormatPr defaultRowHeight="15"/>
  <cols>
    <col min="1" max="1" width="19.28515625" style="82" customWidth="1"/>
    <col min="2" max="3" width="9.140625" style="82"/>
    <col min="4" max="4" width="13.140625" style="82" customWidth="1"/>
    <col min="5" max="6" width="9.140625" style="82"/>
    <col min="7" max="7" width="13.7109375" style="82" customWidth="1"/>
    <col min="8" max="16384" width="9.140625" style="82"/>
  </cols>
  <sheetData>
    <row r="1" spans="1:9" ht="15.75">
      <c r="A1" s="80"/>
      <c r="B1" s="80"/>
      <c r="C1" s="80"/>
      <c r="D1" s="80"/>
      <c r="E1" s="80"/>
      <c r="F1" s="80"/>
      <c r="G1" s="80"/>
      <c r="H1" s="81"/>
      <c r="I1" s="81"/>
    </row>
    <row r="2" spans="1:9" ht="15.75">
      <c r="A2" s="192" t="s">
        <v>100</v>
      </c>
      <c r="B2" s="192"/>
      <c r="C2" s="192"/>
      <c r="D2" s="192"/>
      <c r="E2" s="192"/>
      <c r="F2" s="192"/>
      <c r="G2" s="192"/>
      <c r="H2" s="81"/>
      <c r="I2" s="81"/>
    </row>
    <row r="3" spans="1:9" ht="15.75">
      <c r="A3" s="192" t="s">
        <v>101</v>
      </c>
      <c r="B3" s="192"/>
      <c r="C3" s="192"/>
      <c r="D3" s="192"/>
      <c r="E3" s="192"/>
      <c r="F3" s="192"/>
      <c r="G3" s="192"/>
      <c r="H3" s="81"/>
      <c r="I3" s="81"/>
    </row>
    <row r="4" spans="1:9" ht="15.75">
      <c r="A4" s="192"/>
      <c r="B4" s="192"/>
      <c r="C4" s="192"/>
      <c r="D4" s="192"/>
      <c r="E4" s="192"/>
      <c r="F4" s="192"/>
      <c r="G4" s="192"/>
      <c r="H4" s="81"/>
      <c r="I4" s="81"/>
    </row>
    <row r="5" spans="1:9" ht="15.75">
      <c r="A5" s="80"/>
      <c r="B5" s="80"/>
      <c r="C5" s="80"/>
      <c r="D5" s="80"/>
      <c r="E5" s="80"/>
      <c r="F5" s="80"/>
      <c r="G5" s="80"/>
      <c r="H5" s="81"/>
      <c r="I5" s="81"/>
    </row>
    <row r="6" spans="1:9" ht="28.5" customHeight="1">
      <c r="A6" s="80" t="s">
        <v>41</v>
      </c>
      <c r="B6" s="80"/>
      <c r="C6" s="80"/>
      <c r="D6" s="80" t="s">
        <v>42</v>
      </c>
      <c r="E6" s="80"/>
      <c r="F6" s="80"/>
      <c r="G6" s="80"/>
      <c r="H6" s="81"/>
      <c r="I6" s="81"/>
    </row>
    <row r="7" spans="1:9" ht="33.75" customHeight="1">
      <c r="A7" s="148" t="str">
        <f>IF('Title Page'!C5= 0," ",'Title Page'!C5)</f>
        <v>TBD</v>
      </c>
      <c r="B7" s="136"/>
      <c r="C7" s="137"/>
      <c r="D7" s="136" t="str">
        <f>CONCATENATE('Title Page'!C11)</f>
        <v/>
      </c>
      <c r="E7" s="136"/>
      <c r="F7" s="136"/>
      <c r="G7" s="136"/>
      <c r="H7" s="81"/>
      <c r="I7" s="81"/>
    </row>
    <row r="8" spans="1:9" ht="29.25" customHeight="1">
      <c r="A8" s="80"/>
      <c r="B8" s="80"/>
      <c r="C8" s="80"/>
      <c r="D8" s="80"/>
      <c r="E8" s="80"/>
      <c r="F8" s="80"/>
      <c r="G8" s="80"/>
      <c r="H8" s="81"/>
      <c r="I8" s="81"/>
    </row>
    <row r="9" spans="1:9" ht="15.75">
      <c r="A9" s="190" t="s">
        <v>43</v>
      </c>
      <c r="B9" s="190"/>
      <c r="C9" s="190"/>
      <c r="D9" s="190"/>
      <c r="E9" s="190"/>
      <c r="F9" s="190"/>
      <c r="G9" s="190"/>
      <c r="H9" s="81"/>
      <c r="I9" s="81"/>
    </row>
    <row r="10" spans="1:9" ht="15.75">
      <c r="A10" s="190" t="s">
        <v>44</v>
      </c>
      <c r="B10" s="190"/>
      <c r="C10" s="190"/>
      <c r="D10" s="190"/>
      <c r="E10" s="190"/>
      <c r="F10" s="190"/>
      <c r="G10" s="190"/>
      <c r="H10" s="81"/>
      <c r="I10" s="81"/>
    </row>
    <row r="11" spans="1:9" ht="15.75">
      <c r="A11" s="190" t="s">
        <v>45</v>
      </c>
      <c r="B11" s="190"/>
      <c r="C11" s="190"/>
      <c r="D11" s="190"/>
      <c r="E11" s="190"/>
      <c r="F11" s="190"/>
      <c r="G11" s="190"/>
      <c r="H11" s="81"/>
      <c r="I11" s="81"/>
    </row>
    <row r="12" spans="1:9" ht="15.75">
      <c r="A12" s="190" t="s">
        <v>55</v>
      </c>
      <c r="B12" s="190"/>
      <c r="C12" s="190"/>
      <c r="D12" s="190"/>
      <c r="E12" s="190"/>
      <c r="F12" s="190"/>
      <c r="G12" s="190"/>
      <c r="H12" s="81"/>
      <c r="I12" s="81"/>
    </row>
    <row r="13" spans="1:9" ht="42.75" customHeight="1">
      <c r="A13" s="193" t="s">
        <v>103</v>
      </c>
      <c r="B13" s="194"/>
      <c r="C13" s="194"/>
      <c r="D13" s="194"/>
      <c r="E13" s="194"/>
      <c r="F13" s="194"/>
      <c r="G13" s="194"/>
      <c r="H13" s="81"/>
      <c r="I13" s="81"/>
    </row>
    <row r="14" spans="1:9" ht="35.25" customHeight="1">
      <c r="A14" s="83"/>
      <c r="B14" s="83"/>
      <c r="C14" s="83"/>
      <c r="D14" s="83"/>
      <c r="E14" s="84"/>
      <c r="F14" s="83"/>
      <c r="G14" s="83"/>
      <c r="H14" s="81"/>
      <c r="I14" s="81"/>
    </row>
    <row r="15" spans="1:9" ht="15.75">
      <c r="A15" s="80" t="s">
        <v>46</v>
      </c>
      <c r="B15" s="80"/>
      <c r="C15" s="80"/>
      <c r="D15" s="80"/>
      <c r="E15" s="80"/>
      <c r="F15" s="80" t="s">
        <v>47</v>
      </c>
      <c r="G15" s="80"/>
      <c r="H15" s="81"/>
      <c r="I15" s="81"/>
    </row>
    <row r="16" spans="1:9" ht="15.75">
      <c r="A16" s="80"/>
      <c r="B16" s="80"/>
      <c r="C16" s="80"/>
      <c r="D16" s="80"/>
      <c r="E16" s="80"/>
      <c r="F16" s="80"/>
      <c r="G16" s="80"/>
      <c r="H16" s="81"/>
      <c r="I16" s="81"/>
    </row>
    <row r="17" spans="1:9" ht="15.75">
      <c r="A17" s="83"/>
      <c r="B17" s="83"/>
      <c r="C17" s="83"/>
      <c r="D17" s="83"/>
      <c r="E17" s="80"/>
      <c r="F17" s="83"/>
      <c r="G17" s="83"/>
      <c r="H17" s="81"/>
      <c r="I17" s="81"/>
    </row>
    <row r="18" spans="1:9" ht="15.75">
      <c r="A18" s="80" t="s">
        <v>54</v>
      </c>
      <c r="B18" s="80"/>
      <c r="C18" s="80"/>
      <c r="D18" s="80"/>
      <c r="E18" s="80"/>
      <c r="F18" s="80" t="s">
        <v>47</v>
      </c>
      <c r="G18" s="80"/>
      <c r="H18" s="81"/>
      <c r="I18" s="81"/>
    </row>
    <row r="19" spans="1:9" ht="15.75">
      <c r="A19" s="85"/>
      <c r="B19" s="85"/>
      <c r="C19" s="85"/>
      <c r="D19" s="85"/>
      <c r="E19" s="80"/>
      <c r="F19" s="80"/>
      <c r="G19" s="80"/>
      <c r="H19" s="81"/>
      <c r="I19" s="81"/>
    </row>
    <row r="20" spans="1:9" ht="15.75">
      <c r="A20" s="80"/>
      <c r="B20" s="80"/>
      <c r="C20" s="80"/>
      <c r="D20" s="80"/>
      <c r="E20" s="80"/>
      <c r="F20" s="80"/>
      <c r="G20" s="80"/>
      <c r="H20" s="81"/>
      <c r="I20" s="81"/>
    </row>
    <row r="21" spans="1:9" ht="16.5" thickBot="1">
      <c r="A21" s="191" t="s">
        <v>48</v>
      </c>
      <c r="B21" s="191"/>
      <c r="C21" s="191"/>
      <c r="D21" s="191"/>
      <c r="E21" s="191"/>
      <c r="F21" s="191"/>
      <c r="G21" s="191"/>
      <c r="H21" s="81"/>
      <c r="I21" s="81"/>
    </row>
    <row r="22" spans="1:9" ht="15.75">
      <c r="A22" s="86" t="s">
        <v>49</v>
      </c>
      <c r="B22" s="87"/>
      <c r="C22" s="87"/>
      <c r="D22" s="87"/>
      <c r="E22" s="87"/>
      <c r="F22" s="87"/>
      <c r="G22" s="88"/>
      <c r="H22" s="81"/>
      <c r="I22" s="81"/>
    </row>
    <row r="23" spans="1:9" ht="15.75">
      <c r="A23" s="89"/>
      <c r="B23" s="84"/>
      <c r="C23" s="84"/>
      <c r="D23" s="84"/>
      <c r="E23" s="84"/>
      <c r="F23" s="84"/>
      <c r="G23" s="90"/>
      <c r="H23" s="81"/>
      <c r="I23" s="81"/>
    </row>
    <row r="24" spans="1:9" ht="15.75">
      <c r="A24" s="89"/>
      <c r="B24" s="84"/>
      <c r="C24" s="84"/>
      <c r="D24" s="84"/>
      <c r="E24" s="84"/>
      <c r="F24" s="84"/>
      <c r="G24" s="90"/>
      <c r="H24" s="81"/>
      <c r="I24" s="81"/>
    </row>
    <row r="25" spans="1:9" ht="15.75">
      <c r="A25" s="91"/>
      <c r="B25" s="83"/>
      <c r="C25" s="83"/>
      <c r="D25" s="83"/>
      <c r="E25" s="84"/>
      <c r="F25" s="83"/>
      <c r="G25" s="92"/>
      <c r="H25" s="81"/>
      <c r="I25" s="81"/>
    </row>
    <row r="26" spans="1:9" ht="15.75">
      <c r="A26" s="89" t="s">
        <v>50</v>
      </c>
      <c r="B26" s="84"/>
      <c r="C26" s="84"/>
      <c r="D26" s="84"/>
      <c r="E26" s="84"/>
      <c r="F26" s="84" t="s">
        <v>47</v>
      </c>
      <c r="G26" s="90"/>
      <c r="H26" s="81"/>
      <c r="I26" s="81"/>
    </row>
    <row r="27" spans="1:9" ht="15.75">
      <c r="A27" s="89"/>
      <c r="B27" s="84"/>
      <c r="C27" s="84"/>
      <c r="D27" s="84"/>
      <c r="E27" s="84"/>
      <c r="F27" s="84"/>
      <c r="G27" s="90"/>
      <c r="H27" s="81"/>
      <c r="I27" s="81"/>
    </row>
    <row r="28" spans="1:9" ht="15.75">
      <c r="A28" s="89" t="s">
        <v>51</v>
      </c>
      <c r="B28" s="93"/>
      <c r="C28" s="84"/>
      <c r="D28" s="84"/>
      <c r="E28" s="84"/>
      <c r="F28" s="84"/>
      <c r="G28" s="90"/>
      <c r="H28" s="81"/>
      <c r="I28" s="81"/>
    </row>
    <row r="29" spans="1:9" ht="15.75">
      <c r="A29" s="89" t="s">
        <v>52</v>
      </c>
      <c r="B29" s="93"/>
      <c r="C29" s="84"/>
      <c r="D29" s="84"/>
      <c r="E29" s="84"/>
      <c r="F29" s="84"/>
      <c r="G29" s="90"/>
      <c r="H29" s="81"/>
      <c r="I29" s="81"/>
    </row>
    <row r="30" spans="1:9" ht="15.75">
      <c r="A30" s="89"/>
      <c r="B30" s="84"/>
      <c r="C30" s="84"/>
      <c r="D30" s="84"/>
      <c r="E30" s="84"/>
      <c r="F30" s="84"/>
      <c r="G30" s="90"/>
      <c r="H30" s="81"/>
      <c r="I30" s="81"/>
    </row>
    <row r="31" spans="1:9" ht="15.75">
      <c r="A31" s="89"/>
      <c r="B31" s="84"/>
      <c r="C31" s="84"/>
      <c r="D31" s="84"/>
      <c r="E31" s="84"/>
      <c r="F31" s="84"/>
      <c r="G31" s="90"/>
      <c r="H31" s="81"/>
      <c r="I31" s="81"/>
    </row>
    <row r="32" spans="1:9" ht="15.75">
      <c r="A32" s="91"/>
      <c r="B32" s="83"/>
      <c r="C32" s="83"/>
      <c r="D32" s="83"/>
      <c r="E32" s="84"/>
      <c r="F32" s="83"/>
      <c r="G32" s="92"/>
      <c r="H32" s="81"/>
      <c r="I32" s="81"/>
    </row>
    <row r="33" spans="1:9" ht="15.75">
      <c r="A33" s="89" t="s">
        <v>56</v>
      </c>
      <c r="B33" s="84"/>
      <c r="C33" s="84"/>
      <c r="D33" s="84"/>
      <c r="E33" s="84"/>
      <c r="F33" s="84" t="s">
        <v>47</v>
      </c>
      <c r="G33" s="90"/>
      <c r="H33" s="81"/>
      <c r="I33" s="81"/>
    </row>
    <row r="34" spans="1:9" ht="15.75">
      <c r="A34" s="89"/>
      <c r="B34" s="84"/>
      <c r="C34" s="84"/>
      <c r="D34" s="84"/>
      <c r="E34" s="84"/>
      <c r="F34" s="84"/>
      <c r="G34" s="90"/>
    </row>
    <row r="35" spans="1:9" ht="15.75">
      <c r="A35" s="89"/>
      <c r="B35" s="84"/>
      <c r="C35" s="84"/>
      <c r="D35" s="84"/>
      <c r="E35" s="84"/>
      <c r="F35" s="84"/>
      <c r="G35" s="90"/>
    </row>
    <row r="36" spans="1:9" ht="15.75">
      <c r="A36" s="91"/>
      <c r="B36" s="83"/>
      <c r="C36" s="83"/>
      <c r="D36" s="83"/>
      <c r="E36" s="84"/>
      <c r="F36" s="83"/>
      <c r="G36" s="92"/>
    </row>
    <row r="37" spans="1:9" ht="16.5" thickBot="1">
      <c r="A37" s="94" t="s">
        <v>102</v>
      </c>
      <c r="B37" s="95"/>
      <c r="C37" s="95"/>
      <c r="D37" s="95"/>
      <c r="E37" s="96"/>
      <c r="F37" s="96" t="s">
        <v>47</v>
      </c>
      <c r="G37" s="97"/>
    </row>
    <row r="39" spans="1:9">
      <c r="A39" s="98" t="s">
        <v>57</v>
      </c>
    </row>
  </sheetData>
  <sheetProtection selectLockedCells="1" selectUnlockedCells="1"/>
  <mergeCells count="9">
    <mergeCell ref="A12:G12"/>
    <mergeCell ref="A21:G21"/>
    <mergeCell ref="A2:G2"/>
    <mergeCell ref="A3:G3"/>
    <mergeCell ref="A4:G4"/>
    <mergeCell ref="A9:G9"/>
    <mergeCell ref="A10:G10"/>
    <mergeCell ref="A11:G11"/>
    <mergeCell ref="A13:G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C23"/>
  <sheetViews>
    <sheetView workbookViewId="0">
      <selection activeCell="C16" sqref="C16"/>
    </sheetView>
  </sheetViews>
  <sheetFormatPr defaultRowHeight="12.75"/>
  <cols>
    <col min="2" max="2" width="25.7109375" customWidth="1"/>
    <col min="3" max="3" width="50.85546875" style="3" bestFit="1" customWidth="1"/>
  </cols>
  <sheetData>
    <row r="2" spans="2:3" ht="18">
      <c r="B2" s="5" t="s">
        <v>1</v>
      </c>
      <c r="C2" s="6"/>
    </row>
    <row r="3" spans="2:3" ht="18">
      <c r="B3" s="5" t="s">
        <v>98</v>
      </c>
      <c r="C3" s="6"/>
    </row>
    <row r="4" spans="2:3" ht="18">
      <c r="B4" s="5" t="s">
        <v>7</v>
      </c>
      <c r="C4" s="6"/>
    </row>
    <row r="5" spans="2:3" ht="18">
      <c r="B5" s="123" t="s">
        <v>92</v>
      </c>
      <c r="C5" s="9" t="s">
        <v>99</v>
      </c>
    </row>
    <row r="8" spans="2:3">
      <c r="B8" s="56"/>
      <c r="C8" s="195"/>
    </row>
    <row r="9" spans="2:3">
      <c r="B9" s="57" t="s">
        <v>2</v>
      </c>
      <c r="C9" s="196"/>
    </row>
    <row r="10" spans="2:3">
      <c r="B10" s="2"/>
      <c r="C10" s="167"/>
    </row>
    <row r="11" spans="2:3" ht="30" customHeight="1">
      <c r="B11" s="4" t="s">
        <v>21</v>
      </c>
      <c r="C11" s="168"/>
    </row>
    <row r="12" spans="2:3" ht="30" customHeight="1">
      <c r="B12" s="4" t="s">
        <v>22</v>
      </c>
      <c r="C12" s="168"/>
    </row>
    <row r="13" spans="2:3" ht="30" customHeight="1">
      <c r="B13" s="4" t="s">
        <v>3</v>
      </c>
      <c r="C13" s="168"/>
    </row>
    <row r="14" spans="2:3" ht="30" customHeight="1">
      <c r="B14" s="4" t="s">
        <v>4</v>
      </c>
      <c r="C14" s="168"/>
    </row>
    <row r="15" spans="2:3" ht="30" customHeight="1">
      <c r="B15" s="4" t="s">
        <v>5</v>
      </c>
      <c r="C15" s="168"/>
    </row>
    <row r="16" spans="2:3" ht="30" customHeight="1">
      <c r="B16" s="4" t="s">
        <v>6</v>
      </c>
      <c r="C16" s="169"/>
    </row>
    <row r="20" spans="2:3">
      <c r="B20" s="8"/>
      <c r="C20" s="11" t="s">
        <v>9</v>
      </c>
    </row>
    <row r="22" spans="2:3">
      <c r="B22" s="9"/>
      <c r="C22" s="11" t="s">
        <v>8</v>
      </c>
    </row>
    <row r="23" spans="2:3">
      <c r="C23" s="11" t="s">
        <v>10</v>
      </c>
    </row>
  </sheetData>
  <sheetProtection formatCells="0" formatColumns="0" formatRows="0" insertColumns="0" insertRows="0" deleteColumns="0" deleteRows="0" selectLockedCells="1"/>
  <mergeCells count="1">
    <mergeCell ref="C8:C9"/>
  </mergeCells>
  <phoneticPr fontId="0" type="noConversion"/>
  <pageMargins left="0.75" right="0.75" top="1" bottom="1"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63"/>
  <sheetViews>
    <sheetView tabSelected="1" topLeftCell="A19" zoomScaleNormal="100" workbookViewId="0">
      <selection activeCell="G53" sqref="G53"/>
    </sheetView>
  </sheetViews>
  <sheetFormatPr defaultRowHeight="12.75"/>
  <cols>
    <col min="1" max="1" width="67" customWidth="1"/>
    <col min="2" max="2" width="5.85546875" hidden="1" customWidth="1"/>
    <col min="3" max="3" width="12.28515625" customWidth="1"/>
    <col min="4" max="4" width="12.85546875" customWidth="1"/>
    <col min="5" max="6" width="13.28515625" customWidth="1"/>
    <col min="7" max="7" width="19.5703125" customWidth="1"/>
    <col min="9" max="9" width="10.28515625" bestFit="1" customWidth="1"/>
  </cols>
  <sheetData>
    <row r="1" spans="1:7" ht="20.100000000000001" customHeight="1">
      <c r="A1" s="26" t="s">
        <v>23</v>
      </c>
      <c r="B1" s="27"/>
      <c r="C1" s="27"/>
      <c r="D1" s="27"/>
      <c r="E1" s="27"/>
      <c r="F1" s="27"/>
      <c r="G1" s="27"/>
    </row>
    <row r="2" spans="1:7" ht="10.5" customHeight="1">
      <c r="A2" s="41"/>
      <c r="B2" s="20"/>
      <c r="C2" s="20"/>
      <c r="D2" s="20"/>
      <c r="E2" s="20"/>
      <c r="F2" s="20"/>
      <c r="G2" s="20"/>
    </row>
    <row r="3" spans="1:7">
      <c r="A3" s="19" t="str">
        <f>CONCATENATE('Title Page'!B11,'Title Page'!C11)</f>
        <v xml:space="preserve">Service Dept Name:  </v>
      </c>
      <c r="B3" s="28"/>
      <c r="C3" s="28"/>
      <c r="D3" s="28"/>
      <c r="E3" s="28"/>
      <c r="F3" s="28"/>
      <c r="G3" s="20"/>
    </row>
    <row r="4" spans="1:7">
      <c r="A4" s="55" t="str">
        <f>CONCATENATE('Title Page'!B9,'Title Page'!C8," ", 'Title Page'!C9)</f>
        <v xml:space="preserve">Fiscal Year:   </v>
      </c>
      <c r="B4" s="28"/>
      <c r="C4" s="28"/>
      <c r="D4" s="28"/>
      <c r="E4" s="28"/>
      <c r="F4" s="28"/>
      <c r="G4" s="20"/>
    </row>
    <row r="5" spans="1:7" ht="25.5">
      <c r="B5" s="20"/>
      <c r="C5" s="20"/>
      <c r="D5" s="20"/>
      <c r="E5" s="20"/>
      <c r="F5" s="20"/>
      <c r="G5" s="99" t="s">
        <v>118</v>
      </c>
    </row>
    <row r="6" spans="1:7" ht="8.25" customHeight="1">
      <c r="A6" s="19"/>
      <c r="B6" s="20"/>
      <c r="C6" s="20"/>
      <c r="D6" s="20"/>
      <c r="E6" s="20"/>
      <c r="F6" s="20"/>
      <c r="G6" s="197" t="s">
        <v>60</v>
      </c>
    </row>
    <row r="7" spans="1:7" ht="39.75" customHeight="1">
      <c r="A7" s="41"/>
      <c r="B7" s="20"/>
      <c r="C7" s="20"/>
      <c r="D7" s="20"/>
      <c r="E7" s="20"/>
      <c r="F7" s="20"/>
      <c r="G7" s="198"/>
    </row>
    <row r="8" spans="1:7" ht="24" customHeight="1">
      <c r="A8" s="126" t="s">
        <v>91</v>
      </c>
      <c r="B8" s="25"/>
      <c r="D8" s="124" t="str">
        <f>RIGHT('Signature Page '!A7,6)</f>
        <v>TBD</v>
      </c>
      <c r="E8" s="25"/>
      <c r="F8" s="25"/>
      <c r="G8" s="199" t="s">
        <v>105</v>
      </c>
    </row>
    <row r="9" spans="1:7" ht="24" customHeight="1">
      <c r="A9" s="24"/>
      <c r="B9" s="29"/>
      <c r="C9" s="29"/>
      <c r="D9" s="29"/>
      <c r="E9" s="29"/>
      <c r="F9" s="29"/>
      <c r="G9" s="200"/>
    </row>
    <row r="10" spans="1:7" ht="13.5" thickBot="1">
      <c r="A10" s="21" t="s">
        <v>12</v>
      </c>
      <c r="B10" s="76"/>
      <c r="C10" s="76"/>
      <c r="D10" s="76"/>
      <c r="E10" s="76"/>
      <c r="F10" s="76"/>
      <c r="G10" s="30"/>
    </row>
    <row r="11" spans="1:7" ht="15" customHeight="1" thickTop="1" thickBot="1">
      <c r="A11" s="121" t="s">
        <v>87</v>
      </c>
      <c r="B11" s="110" t="s">
        <v>15</v>
      </c>
      <c r="C11" s="110"/>
      <c r="D11" s="110"/>
      <c r="E11" s="110"/>
      <c r="F11" s="110"/>
      <c r="G11" s="177">
        <f>IFERROR(+G12+G13,"")</f>
        <v>0</v>
      </c>
    </row>
    <row r="12" spans="1:7" ht="15" customHeight="1" thickTop="1">
      <c r="A12" s="35" t="s">
        <v>88</v>
      </c>
      <c r="B12" s="42"/>
      <c r="C12" s="42"/>
      <c r="D12" s="42"/>
      <c r="E12" s="42"/>
      <c r="F12" s="42"/>
      <c r="G12" s="176">
        <f>IFERROR(G50*G55,"")</f>
        <v>0</v>
      </c>
    </row>
    <row r="13" spans="1:7" ht="15" customHeight="1" thickBot="1">
      <c r="A13" s="35" t="s">
        <v>89</v>
      </c>
      <c r="B13" s="42"/>
      <c r="C13" s="42"/>
      <c r="D13" s="42"/>
      <c r="E13" s="42"/>
      <c r="F13" s="42"/>
      <c r="G13" s="178">
        <f>+'Fund Balance'!C31</f>
        <v>0</v>
      </c>
    </row>
    <row r="14" spans="1:7" ht="14.25" thickTop="1" thickBot="1">
      <c r="A14" s="31" t="s">
        <v>63</v>
      </c>
      <c r="B14" s="77"/>
      <c r="C14" s="77"/>
      <c r="D14" s="77"/>
      <c r="E14" s="77"/>
      <c r="F14" s="77"/>
      <c r="G14" s="122" t="s">
        <v>97</v>
      </c>
    </row>
    <row r="15" spans="1:7" ht="23.25" customHeight="1" thickTop="1" thickBot="1">
      <c r="A15" s="109" t="s">
        <v>71</v>
      </c>
      <c r="B15" s="110"/>
      <c r="C15" s="110"/>
      <c r="D15" s="110"/>
      <c r="E15" s="110"/>
      <c r="F15" s="110"/>
      <c r="G15" s="177">
        <f>SUM(G16:G23)</f>
        <v>0</v>
      </c>
    </row>
    <row r="16" spans="1:7" ht="34.5" thickTop="1">
      <c r="A16" s="112" t="s">
        <v>82</v>
      </c>
      <c r="B16" s="113"/>
      <c r="C16" s="115" t="s">
        <v>94</v>
      </c>
      <c r="D16" s="114" t="s">
        <v>64</v>
      </c>
      <c r="E16" s="115" t="s">
        <v>66</v>
      </c>
      <c r="F16" s="116" t="s">
        <v>65</v>
      </c>
      <c r="G16" s="146"/>
    </row>
    <row r="17" spans="1:9">
      <c r="A17" s="111"/>
      <c r="B17" s="23"/>
      <c r="C17" s="133"/>
      <c r="D17" s="111"/>
      <c r="E17" s="111"/>
      <c r="F17" s="127"/>
      <c r="G17" s="179">
        <f>+SUM(D17:E17)*F17</f>
        <v>0</v>
      </c>
      <c r="H17" s="125"/>
      <c r="I17" s="58"/>
    </row>
    <row r="18" spans="1:9">
      <c r="A18" s="111"/>
      <c r="B18" s="23"/>
      <c r="C18" s="134"/>
      <c r="D18" s="78"/>
      <c r="E18" s="78"/>
      <c r="F18" s="128"/>
      <c r="G18" s="179">
        <f t="shared" ref="G18:G23" si="0">+SUM(D18:E18)*F18</f>
        <v>0</v>
      </c>
    </row>
    <row r="19" spans="1:9">
      <c r="A19" s="111"/>
      <c r="B19" s="23"/>
      <c r="C19" s="134"/>
      <c r="D19" s="78"/>
      <c r="E19" s="78"/>
      <c r="F19" s="128"/>
      <c r="G19" s="179">
        <f t="shared" si="0"/>
        <v>0</v>
      </c>
    </row>
    <row r="20" spans="1:9">
      <c r="A20" s="111"/>
      <c r="B20" s="23"/>
      <c r="C20" s="134"/>
      <c r="D20" s="78"/>
      <c r="E20" s="78"/>
      <c r="F20" s="128"/>
      <c r="G20" s="179">
        <f t="shared" si="0"/>
        <v>0</v>
      </c>
    </row>
    <row r="21" spans="1:9">
      <c r="A21" s="111"/>
      <c r="B21" s="23"/>
      <c r="C21" s="134"/>
      <c r="D21" s="78"/>
      <c r="E21" s="78"/>
      <c r="F21" s="128"/>
      <c r="G21" s="179">
        <f t="shared" si="0"/>
        <v>0</v>
      </c>
    </row>
    <row r="22" spans="1:9">
      <c r="A22" s="111"/>
      <c r="B22" s="23"/>
      <c r="C22" s="134"/>
      <c r="D22" s="78"/>
      <c r="E22" s="78"/>
      <c r="F22" s="128"/>
      <c r="G22" s="179">
        <f t="shared" si="0"/>
        <v>0</v>
      </c>
    </row>
    <row r="23" spans="1:9">
      <c r="A23" s="111"/>
      <c r="B23" s="23"/>
      <c r="C23" s="134"/>
      <c r="D23" s="78"/>
      <c r="E23" s="78"/>
      <c r="F23" s="128"/>
      <c r="G23" s="179">
        <f t="shared" si="0"/>
        <v>0</v>
      </c>
    </row>
    <row r="24" spans="1:9" ht="13.5" thickBot="1">
      <c r="A24" s="105"/>
      <c r="B24" s="106"/>
      <c r="C24" s="107"/>
      <c r="D24" s="107"/>
      <c r="E24" s="108"/>
      <c r="F24" s="108"/>
      <c r="G24" s="102"/>
    </row>
    <row r="25" spans="1:9" ht="25.5" customHeight="1" thickTop="1" thickBot="1">
      <c r="A25" s="109" t="s">
        <v>78</v>
      </c>
      <c r="B25" s="110"/>
      <c r="C25" s="110"/>
      <c r="D25" s="110"/>
      <c r="E25" s="110"/>
      <c r="F25" s="110"/>
      <c r="G25" s="177">
        <f>SUM(G27:G33)</f>
        <v>0</v>
      </c>
    </row>
    <row r="26" spans="1:9" ht="23.25" thickTop="1">
      <c r="A26" s="139" t="s">
        <v>73</v>
      </c>
      <c r="B26" s="140"/>
      <c r="C26" s="141" t="s">
        <v>75</v>
      </c>
      <c r="D26" s="141" t="s">
        <v>77</v>
      </c>
      <c r="E26" s="141" t="s">
        <v>76</v>
      </c>
      <c r="F26" s="142" t="s">
        <v>83</v>
      </c>
      <c r="G26" s="144"/>
      <c r="I26" s="131"/>
    </row>
    <row r="27" spans="1:9">
      <c r="A27" s="103" t="s">
        <v>72</v>
      </c>
      <c r="B27" s="23" t="s">
        <v>0</v>
      </c>
      <c r="C27" s="133"/>
      <c r="D27" s="111"/>
      <c r="E27" s="111"/>
      <c r="F27" s="111"/>
      <c r="G27" s="179">
        <f t="shared" ref="G27:G33" si="1">+D27+E27+F27</f>
        <v>0</v>
      </c>
      <c r="I27" s="131"/>
    </row>
    <row r="28" spans="1:9">
      <c r="A28" s="104" t="s">
        <v>67</v>
      </c>
      <c r="B28" s="23"/>
      <c r="C28" s="134"/>
      <c r="D28" s="78"/>
      <c r="E28" s="78"/>
      <c r="F28" s="78"/>
      <c r="G28" s="179">
        <f t="shared" si="1"/>
        <v>0</v>
      </c>
      <c r="I28" s="132"/>
    </row>
    <row r="29" spans="1:9">
      <c r="A29" s="104" t="s">
        <v>68</v>
      </c>
      <c r="B29" s="23"/>
      <c r="C29" s="134"/>
      <c r="D29" s="78"/>
      <c r="E29" s="78"/>
      <c r="F29" s="78"/>
      <c r="G29" s="179">
        <f t="shared" si="1"/>
        <v>0</v>
      </c>
    </row>
    <row r="30" spans="1:9">
      <c r="A30" s="104" t="s">
        <v>69</v>
      </c>
      <c r="B30" s="23"/>
      <c r="C30" s="134"/>
      <c r="D30" s="78"/>
      <c r="E30" s="78"/>
      <c r="F30" s="78"/>
      <c r="G30" s="179">
        <f t="shared" si="1"/>
        <v>0</v>
      </c>
    </row>
    <row r="31" spans="1:9">
      <c r="A31" s="104" t="s">
        <v>74</v>
      </c>
      <c r="B31" s="23"/>
      <c r="C31" s="134"/>
      <c r="D31" s="78"/>
      <c r="E31" s="78"/>
      <c r="F31" s="78"/>
      <c r="G31" s="179">
        <f t="shared" si="1"/>
        <v>0</v>
      </c>
    </row>
    <row r="32" spans="1:9">
      <c r="A32" s="104" t="s">
        <v>70</v>
      </c>
      <c r="B32" s="23"/>
      <c r="C32" s="134"/>
      <c r="D32" s="78"/>
      <c r="E32" s="78"/>
      <c r="F32" s="78"/>
      <c r="G32" s="179">
        <f t="shared" si="1"/>
        <v>0</v>
      </c>
    </row>
    <row r="33" spans="1:9">
      <c r="A33" s="104" t="s">
        <v>79</v>
      </c>
      <c r="B33" s="23"/>
      <c r="C33" s="134"/>
      <c r="D33" s="78"/>
      <c r="E33" s="78"/>
      <c r="F33" s="78"/>
      <c r="G33" s="179">
        <f t="shared" si="1"/>
        <v>0</v>
      </c>
    </row>
    <row r="34" spans="1:9" ht="13.5" thickBot="1">
      <c r="A34" s="105"/>
      <c r="B34" s="106"/>
      <c r="C34" s="107"/>
      <c r="D34" s="107"/>
      <c r="E34" s="108"/>
      <c r="F34" s="108"/>
      <c r="G34" s="138"/>
    </row>
    <row r="35" spans="1:9" ht="27" customHeight="1" thickTop="1" thickBot="1">
      <c r="A35" s="109" t="s">
        <v>84</v>
      </c>
      <c r="B35" s="110"/>
      <c r="C35" s="110"/>
      <c r="D35" s="110"/>
      <c r="E35" s="110"/>
      <c r="F35" s="110"/>
      <c r="G35" s="177">
        <f>SUM(G37:G43)</f>
        <v>0</v>
      </c>
      <c r="I35" s="131"/>
    </row>
    <row r="36" spans="1:9" ht="24.75" customHeight="1" thickTop="1">
      <c r="A36" s="112" t="s">
        <v>80</v>
      </c>
      <c r="B36" s="113"/>
      <c r="C36" s="114" t="s">
        <v>96</v>
      </c>
      <c r="D36" s="114" t="s">
        <v>81</v>
      </c>
      <c r="E36" s="115" t="s">
        <v>119</v>
      </c>
      <c r="F36" s="116" t="s">
        <v>93</v>
      </c>
      <c r="G36" s="145"/>
    </row>
    <row r="37" spans="1:9">
      <c r="A37" s="111"/>
      <c r="B37" s="111"/>
      <c r="C37" s="129"/>
      <c r="D37" s="111"/>
      <c r="E37" s="111"/>
      <c r="F37" s="127"/>
      <c r="G37" s="179">
        <f t="shared" ref="G37:G43" si="2">IF(C37+E37*30.43&lt;$A$62,0,IF(C37+E37*30.43&lt;($A$62+365),D37/(E37)*(C37+E37*30.43-$A$62)/30.34*F37,D37/E37*12*F37))</f>
        <v>0</v>
      </c>
      <c r="I37" s="125"/>
    </row>
    <row r="38" spans="1:9">
      <c r="A38" s="111"/>
      <c r="B38" s="111"/>
      <c r="C38" s="129"/>
      <c r="D38" s="111"/>
      <c r="E38" s="111"/>
      <c r="F38" s="127"/>
      <c r="G38" s="179">
        <f t="shared" si="2"/>
        <v>0</v>
      </c>
    </row>
    <row r="39" spans="1:9">
      <c r="A39" s="111"/>
      <c r="B39" s="111"/>
      <c r="C39" s="129"/>
      <c r="D39" s="111"/>
      <c r="E39" s="111"/>
      <c r="F39" s="127"/>
      <c r="G39" s="179">
        <f t="shared" si="2"/>
        <v>0</v>
      </c>
    </row>
    <row r="40" spans="1:9">
      <c r="A40" s="111"/>
      <c r="B40" s="111"/>
      <c r="C40" s="129"/>
      <c r="D40" s="111"/>
      <c r="E40" s="111"/>
      <c r="F40" s="127"/>
      <c r="G40" s="179">
        <f t="shared" si="2"/>
        <v>0</v>
      </c>
    </row>
    <row r="41" spans="1:9">
      <c r="A41" s="111"/>
      <c r="B41" s="111"/>
      <c r="C41" s="129"/>
      <c r="D41" s="111"/>
      <c r="E41" s="111"/>
      <c r="F41" s="127"/>
      <c r="G41" s="179">
        <f t="shared" si="2"/>
        <v>0</v>
      </c>
    </row>
    <row r="42" spans="1:9">
      <c r="A42" s="111"/>
      <c r="B42" s="111"/>
      <c r="C42" s="129"/>
      <c r="D42" s="111"/>
      <c r="E42" s="111"/>
      <c r="F42" s="127"/>
      <c r="G42" s="179">
        <f t="shared" si="2"/>
        <v>0</v>
      </c>
      <c r="I42" s="147"/>
    </row>
    <row r="43" spans="1:9">
      <c r="A43" s="111"/>
      <c r="B43" s="111"/>
      <c r="C43" s="129"/>
      <c r="D43" s="111"/>
      <c r="E43" s="111"/>
      <c r="F43" s="127"/>
      <c r="G43" s="179">
        <f t="shared" si="2"/>
        <v>0</v>
      </c>
    </row>
    <row r="44" spans="1:9" s="1" customFormat="1" ht="21" customHeight="1">
      <c r="A44" s="109" t="s">
        <v>20</v>
      </c>
      <c r="B44" s="110" t="s">
        <v>16</v>
      </c>
      <c r="C44" s="110"/>
      <c r="D44" s="110"/>
      <c r="E44" s="110"/>
      <c r="F44" s="110"/>
      <c r="G44" s="180">
        <f>+G35+G25+G15</f>
        <v>0</v>
      </c>
    </row>
    <row r="45" spans="1:9" s="1" customFormat="1" ht="12" customHeight="1">
      <c r="A45" s="105"/>
      <c r="B45" s="106"/>
      <c r="C45" s="107"/>
      <c r="D45" s="107"/>
      <c r="E45" s="108"/>
      <c r="F45" s="108"/>
      <c r="G45" s="102"/>
    </row>
    <row r="46" spans="1:9">
      <c r="A46" s="117" t="s">
        <v>85</v>
      </c>
      <c r="B46" s="117"/>
      <c r="C46" s="117"/>
      <c r="D46" s="117"/>
      <c r="E46" s="117"/>
      <c r="F46" s="118"/>
      <c r="G46" s="179">
        <f>-G15-SUM(D27:E33)+SUMIF(C17:C23,D8,G17:G23)</f>
        <v>0</v>
      </c>
    </row>
    <row r="47" spans="1:9" ht="13.5" thickBot="1">
      <c r="A47" s="36" t="s">
        <v>86</v>
      </c>
      <c r="B47" s="119"/>
      <c r="C47" s="119"/>
      <c r="D47" s="119"/>
      <c r="E47" s="119"/>
      <c r="F47" s="120"/>
      <c r="G47" s="181">
        <f>SUM(G44:G46)</f>
        <v>0</v>
      </c>
    </row>
    <row r="48" spans="1:9" ht="14.25" customHeight="1" thickTop="1" thickBot="1">
      <c r="A48" s="18"/>
      <c r="B48" s="23"/>
      <c r="C48" s="23"/>
      <c r="D48" s="23"/>
      <c r="E48" s="23"/>
      <c r="F48" s="23"/>
      <c r="G48" s="32"/>
    </row>
    <row r="49" spans="1:7" ht="14.25" thickTop="1" thickBot="1">
      <c r="A49" s="48" t="s">
        <v>19</v>
      </c>
      <c r="B49" s="43"/>
      <c r="C49" s="43"/>
      <c r="D49" s="43"/>
      <c r="E49" s="43"/>
      <c r="F49" s="43"/>
      <c r="G49" s="44"/>
    </row>
    <row r="50" spans="1:7" ht="12.75" customHeight="1" thickTop="1">
      <c r="A50" s="39" t="s">
        <v>95</v>
      </c>
      <c r="B50" s="45"/>
      <c r="C50" s="45"/>
      <c r="D50" s="45"/>
      <c r="E50" s="45"/>
      <c r="F50" s="45"/>
      <c r="G50" s="166"/>
    </row>
    <row r="51" spans="1:7">
      <c r="A51" s="53" t="s">
        <v>58</v>
      </c>
      <c r="B51" s="54"/>
      <c r="C51" s="54"/>
      <c r="D51" s="54"/>
      <c r="E51" s="54"/>
      <c r="F51" s="54"/>
      <c r="G51" s="182" t="str">
        <f>IFERROR(G47/G50,"")</f>
        <v/>
      </c>
    </row>
    <row r="52" spans="1:7" ht="13.5" thickBot="1">
      <c r="A52" s="51" t="s">
        <v>14</v>
      </c>
      <c r="B52" s="52"/>
      <c r="C52" s="52"/>
      <c r="D52" s="52"/>
      <c r="E52" s="52"/>
      <c r="F52" s="52"/>
      <c r="G52" s="183" t="str">
        <f>IFERROR(G44/G50,"")</f>
        <v/>
      </c>
    </row>
    <row r="53" spans="1:7" ht="13.5" thickTop="1">
      <c r="A53" s="18"/>
      <c r="B53" s="33"/>
      <c r="C53" s="33"/>
      <c r="D53" s="33"/>
      <c r="E53" s="33"/>
      <c r="F53" s="33"/>
      <c r="G53" s="34"/>
    </row>
    <row r="54" spans="1:7" ht="13.5" thickBot="1">
      <c r="A54" s="49" t="s">
        <v>104</v>
      </c>
      <c r="B54" s="46"/>
      <c r="C54" s="46"/>
      <c r="D54" s="46"/>
      <c r="E54" s="46"/>
      <c r="F54" s="46"/>
      <c r="G54" s="47"/>
    </row>
    <row r="55" spans="1:7" ht="13.5" thickTop="1">
      <c r="A55" s="39" t="s">
        <v>17</v>
      </c>
      <c r="B55" s="40"/>
      <c r="C55" s="40"/>
      <c r="D55" s="40"/>
      <c r="E55" s="40"/>
      <c r="F55" s="40"/>
      <c r="G55" s="17"/>
    </row>
    <row r="56" spans="1:7">
      <c r="A56" s="35" t="s">
        <v>18</v>
      </c>
      <c r="B56" s="42"/>
      <c r="C56" s="42"/>
      <c r="D56" s="42"/>
      <c r="E56" s="42"/>
      <c r="F56" s="42"/>
      <c r="G56" s="50"/>
    </row>
    <row r="57" spans="1:7" ht="13.5" thickBot="1">
      <c r="A57" s="173" t="s">
        <v>121</v>
      </c>
      <c r="B57" s="174"/>
      <c r="C57" s="174"/>
      <c r="D57" s="174"/>
      <c r="E57" s="174"/>
      <c r="F57" s="174"/>
      <c r="G57" s="175"/>
    </row>
    <row r="58" spans="1:7" ht="13.5" thickTop="1">
      <c r="A58" s="59"/>
      <c r="B58" s="59"/>
      <c r="C58" s="59"/>
      <c r="D58" s="59"/>
      <c r="E58" s="59"/>
      <c r="F58" s="59"/>
      <c r="G58" s="59"/>
    </row>
    <row r="59" spans="1:7" ht="13.5" thickBot="1">
      <c r="A59" s="49" t="s">
        <v>120</v>
      </c>
      <c r="B59" s="59"/>
      <c r="C59" s="46"/>
      <c r="D59" s="46"/>
      <c r="E59" s="46"/>
      <c r="F59" s="46"/>
      <c r="G59" s="47"/>
    </row>
    <row r="60" spans="1:7" ht="14.25" thickTop="1" thickBot="1">
      <c r="A60" s="119"/>
      <c r="B60" s="119"/>
      <c r="C60" s="119"/>
      <c r="D60" s="119"/>
      <c r="E60" s="119"/>
      <c r="F60" s="119"/>
      <c r="G60" s="172"/>
    </row>
    <row r="61" spans="1:7" ht="13.5" thickTop="1">
      <c r="A61" s="41"/>
    </row>
    <row r="62" spans="1:7">
      <c r="A62" s="130">
        <v>44805</v>
      </c>
    </row>
    <row r="63" spans="1:7">
      <c r="A63" s="131"/>
    </row>
  </sheetData>
  <sheetProtection algorithmName="SHA-512" hashValue="J8dK164AZI/SqO0UrYv7SurXLpLy5iPWe5CV1ObuIyGm8QGK1BtLSg3VqR6dEWpgP0V2hE8roYRGn8KK16fpyw==" saltValue="KFJJ6gQjlAhjG/5mFR+qUA==" spinCount="100000" sheet="1" formatCells="0"/>
  <mergeCells count="2">
    <mergeCell ref="G6:G7"/>
    <mergeCell ref="G8:G9"/>
  </mergeCells>
  <phoneticPr fontId="0" type="noConversion"/>
  <pageMargins left="0.7" right="0.7" top="0.75" bottom="0.75" header="0.3" footer="0.3"/>
  <pageSetup scale="6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31"/>
  <sheetViews>
    <sheetView workbookViewId="0">
      <selection activeCell="C38" sqref="C38"/>
    </sheetView>
  </sheetViews>
  <sheetFormatPr defaultRowHeight="12.75"/>
  <cols>
    <col min="1" max="1" width="35.7109375" customWidth="1"/>
    <col min="2" max="2" width="5.7109375" customWidth="1"/>
    <col min="3" max="3" width="49.28515625" customWidth="1"/>
    <col min="4" max="4" width="5.42578125" customWidth="1"/>
  </cols>
  <sheetData>
    <row r="1" spans="1:4" ht="20.25" customHeight="1">
      <c r="A1" s="62" t="s">
        <v>33</v>
      </c>
      <c r="B1" s="63"/>
      <c r="C1" s="15"/>
    </row>
    <row r="2" spans="1:4">
      <c r="A2" s="7"/>
      <c r="B2" s="12"/>
      <c r="C2" s="12"/>
    </row>
    <row r="3" spans="1:4">
      <c r="A3" s="16" t="str">
        <f>CONCATENATE('Title Page'!B11,'Title Page'!C11)</f>
        <v xml:space="preserve">Service Dept Name:  </v>
      </c>
    </row>
    <row r="4" spans="1:4">
      <c r="A4" s="16" t="str">
        <f>CONCATENATE('Title Page'!B8,'Title Page'!C7, 'Title Page'!C8)</f>
        <v/>
      </c>
    </row>
    <row r="6" spans="1:4">
      <c r="A6" s="21" t="s">
        <v>13</v>
      </c>
      <c r="B6" s="22"/>
      <c r="C6" s="30"/>
    </row>
    <row r="7" spans="1:4">
      <c r="A7" s="37" t="s">
        <v>62</v>
      </c>
      <c r="B7" s="38"/>
      <c r="C7" s="143">
        <v>0</v>
      </c>
      <c r="D7" s="58"/>
    </row>
    <row r="8" spans="1:4">
      <c r="A8" s="37" t="s">
        <v>61</v>
      </c>
      <c r="B8" s="38"/>
      <c r="C8" s="143">
        <f>-Summary!G13</f>
        <v>0</v>
      </c>
      <c r="D8" s="58"/>
    </row>
    <row r="9" spans="1:4">
      <c r="A9" s="37" t="s">
        <v>11</v>
      </c>
      <c r="B9" s="38"/>
      <c r="C9" s="143">
        <f>+Summary!G11</f>
        <v>0</v>
      </c>
      <c r="D9" s="58"/>
    </row>
    <row r="10" spans="1:4">
      <c r="A10" s="37" t="s">
        <v>53</v>
      </c>
      <c r="B10" s="38"/>
      <c r="C10" s="143">
        <f>-Summary!G15-Summary!G25</f>
        <v>0</v>
      </c>
      <c r="D10" s="100"/>
    </row>
    <row r="11" spans="1:4">
      <c r="A11" s="37" t="s">
        <v>40</v>
      </c>
      <c r="B11" s="38"/>
      <c r="C11" s="143">
        <f>-Summary!G46</f>
        <v>0</v>
      </c>
    </row>
    <row r="12" spans="1:4" ht="13.5" thickBot="1">
      <c r="A12" s="37" t="s">
        <v>24</v>
      </c>
      <c r="B12" s="38"/>
      <c r="C12" s="143">
        <f>-Summary!G35</f>
        <v>0</v>
      </c>
      <c r="D12" s="58"/>
    </row>
    <row r="13" spans="1:4" ht="14.25" thickTop="1" thickBot="1">
      <c r="A13" s="13" t="s">
        <v>38</v>
      </c>
      <c r="B13" s="14"/>
      <c r="C13" s="161">
        <f>SUM(C7:C12)-C8</f>
        <v>0</v>
      </c>
    </row>
    <row r="14" spans="1:4" ht="13.5" thickTop="1">
      <c r="A14" s="37" t="s">
        <v>30</v>
      </c>
      <c r="B14" s="38"/>
      <c r="C14" s="143">
        <f>-SUM(C10,C12)/365</f>
        <v>0</v>
      </c>
    </row>
    <row r="15" spans="1:4">
      <c r="A15" s="37" t="s">
        <v>39</v>
      </c>
      <c r="B15" s="38"/>
      <c r="C15" s="143">
        <f>C14*C18</f>
        <v>0</v>
      </c>
    </row>
    <row r="16" spans="1:4">
      <c r="A16" s="79" t="s">
        <v>59</v>
      </c>
      <c r="B16" s="38"/>
      <c r="C16" s="143">
        <f>C13-C15</f>
        <v>0</v>
      </c>
    </row>
    <row r="17" spans="1:3">
      <c r="A17" s="37" t="s">
        <v>31</v>
      </c>
      <c r="B17" s="38"/>
      <c r="C17" s="162" t="str">
        <f>IFERROR(C13/C14,"0")</f>
        <v>0</v>
      </c>
    </row>
    <row r="18" spans="1:3">
      <c r="A18" s="37" t="s">
        <v>32</v>
      </c>
      <c r="B18" s="38"/>
      <c r="C18" s="163">
        <v>60</v>
      </c>
    </row>
    <row r="19" spans="1:3" ht="13.5" thickBot="1">
      <c r="A19" s="72" t="s">
        <v>25</v>
      </c>
      <c r="B19" s="60"/>
      <c r="C19" s="164">
        <f>C17-C18</f>
        <v>-60</v>
      </c>
    </row>
    <row r="20" spans="1:3" ht="13.5" thickTop="1">
      <c r="A20" s="59"/>
      <c r="B20" s="2"/>
      <c r="C20" s="61"/>
    </row>
    <row r="21" spans="1:3">
      <c r="A21" s="59" t="s">
        <v>37</v>
      </c>
      <c r="B21" s="2"/>
      <c r="C21" s="61"/>
    </row>
    <row r="22" spans="1:3">
      <c r="A22" s="64" t="s">
        <v>34</v>
      </c>
      <c r="B22" s="65"/>
      <c r="C22" s="66"/>
    </row>
    <row r="23" spans="1:3">
      <c r="A23" s="67" t="s">
        <v>35</v>
      </c>
      <c r="B23" s="2"/>
      <c r="C23" s="10"/>
    </row>
    <row r="24" spans="1:3">
      <c r="A24" s="68" t="s">
        <v>36</v>
      </c>
      <c r="B24" s="2"/>
      <c r="C24" s="10"/>
    </row>
    <row r="25" spans="1:3">
      <c r="A25" s="75" t="s">
        <v>37</v>
      </c>
      <c r="B25" s="73"/>
      <c r="C25" s="74"/>
    </row>
    <row r="26" spans="1:3">
      <c r="A26" s="70" t="s">
        <v>27</v>
      </c>
      <c r="B26" s="65"/>
      <c r="C26" s="143"/>
    </row>
    <row r="27" spans="1:3">
      <c r="A27" s="67" t="s">
        <v>28</v>
      </c>
      <c r="B27" s="2"/>
      <c r="C27" s="143">
        <f>+Summary!G56</f>
        <v>0</v>
      </c>
    </row>
    <row r="28" spans="1:3">
      <c r="A28" s="67" t="s">
        <v>29</v>
      </c>
      <c r="B28" s="2"/>
      <c r="C28" s="143">
        <f>+Summary!G55</f>
        <v>0</v>
      </c>
    </row>
    <row r="29" spans="1:3">
      <c r="A29" s="67" t="s">
        <v>90</v>
      </c>
      <c r="B29" s="2"/>
      <c r="C29" s="143">
        <f>C27-C28</f>
        <v>0</v>
      </c>
    </row>
    <row r="30" spans="1:3">
      <c r="A30" s="67" t="s">
        <v>26</v>
      </c>
      <c r="B30" s="2"/>
      <c r="C30" s="135"/>
    </row>
    <row r="31" spans="1:3">
      <c r="A31" s="69" t="s">
        <v>27</v>
      </c>
      <c r="B31" s="71"/>
      <c r="C31" s="143">
        <f>C29*C30</f>
        <v>0</v>
      </c>
    </row>
  </sheetData>
  <sheetProtection algorithmName="SHA-512" hashValue="01fVX9qa9fnc3QSf+92tmzrUPWbPTwdUUsxWMfN05EFbX1keYLp/G+B2XuJY4h8zsuj4u3qDhqRRf0wvQVEoYw==" saltValue="U8V0uF2+x4fSLnSfYfKwXQ==" spinCount="100000" sheet="1" objects="1" scenarios="1"/>
  <pageMargins left="0.7" right="0.7" top="0.75" bottom="0.75" header="0.3" footer="0.3"/>
  <pageSetup scale="9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84c1cbc-6e76-4b6d-8b9b-9dd9f49c0454">55XPEJJAAM2Y-35-136</_dlc_DocId>
    <_dlc_DocIdUrl xmlns="684c1cbc-6e76-4b6d-8b9b-9dd9f49c0454">
      <Url>https://financeinet.tamu.edu/web/_layouts/DocIdRedir.aspx?ID=55XPEJJAAM2Y-35-136</Url>
      <Description>55XPEJJAAM2Y-35-136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DBF9463B2C7904B923DB1559D40DCDF" ma:contentTypeVersion="0" ma:contentTypeDescription="Create a new document." ma:contentTypeScope="" ma:versionID="9f9954cec9c3fe4a14f9fe28f8436e08">
  <xsd:schema xmlns:xsd="http://www.w3.org/2001/XMLSchema" xmlns:xs="http://www.w3.org/2001/XMLSchema" xmlns:p="http://schemas.microsoft.com/office/2006/metadata/properties" xmlns:ns2="684c1cbc-6e76-4b6d-8b9b-9dd9f49c0454" targetNamespace="http://schemas.microsoft.com/office/2006/metadata/properties" ma:root="true" ma:fieldsID="6f1a177af56fd63a7d1fa0831c4d1740" ns2:_="">
    <xsd:import namespace="684c1cbc-6e76-4b6d-8b9b-9dd9f49c045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bc-6e76-4b6d-8b9b-9dd9f49c04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618F7-C4FE-46C6-9CDF-1566A99E2707}">
  <ds:schemaRefs>
    <ds:schemaRef ds:uri="http://schemas.microsoft.com/sharepoint/events"/>
  </ds:schemaRefs>
</ds:datastoreItem>
</file>

<file path=customXml/itemProps2.xml><?xml version="1.0" encoding="utf-8"?>
<ds:datastoreItem xmlns:ds="http://schemas.openxmlformats.org/officeDocument/2006/customXml" ds:itemID="{76563A8F-3C36-4DAB-A1EE-7327695925C0}">
  <ds:schemaRefs>
    <ds:schemaRef ds:uri="http://schemas.microsoft.com/sharepoint/v3/contenttype/forms"/>
  </ds:schemaRefs>
</ds:datastoreItem>
</file>

<file path=customXml/itemProps3.xml><?xml version="1.0" encoding="utf-8"?>
<ds:datastoreItem xmlns:ds="http://schemas.openxmlformats.org/officeDocument/2006/customXml" ds:itemID="{AADBE811-E161-4352-B7B4-77CDC0C71190}">
  <ds:schemaRef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684c1cbc-6e76-4b6d-8b9b-9dd9f49c0454"/>
    <ds:schemaRef ds:uri="http://purl.org/dc/terms/"/>
  </ds:schemaRefs>
</ds:datastoreItem>
</file>

<file path=customXml/itemProps4.xml><?xml version="1.0" encoding="utf-8"?>
<ds:datastoreItem xmlns:ds="http://schemas.openxmlformats.org/officeDocument/2006/customXml" ds:itemID="{49A1C2BC-4424-4D80-8A1A-9498C5644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c1cbc-6e76-4b6d-8b9b-9dd9f49c04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FlowChart</vt:lpstr>
      <vt:lpstr>Service Department Request</vt:lpstr>
      <vt:lpstr>SD Contacts</vt:lpstr>
      <vt:lpstr>Signature Page </vt:lpstr>
      <vt:lpstr>Title Page</vt:lpstr>
      <vt:lpstr>Summary</vt:lpstr>
      <vt:lpstr>Fund Balance</vt:lpstr>
      <vt:lpstr>Sheet1</vt:lpstr>
      <vt:lpstr>FlowChart!Print_Area</vt:lpstr>
      <vt:lpstr>'Fund Balance'!Print_Area</vt:lpstr>
      <vt:lpstr>Instructions!Print_Area</vt:lpstr>
      <vt:lpstr>'Service Department Request'!Print_Area</vt:lpstr>
      <vt:lpstr>'Signature Page '!Print_Area</vt:lpstr>
      <vt:lpstr>Summary!Print_Area</vt:lpstr>
      <vt:lpstr>'Title Page'!Print_Area</vt:lpstr>
    </vt:vector>
  </TitlesOfParts>
  <Manager>dkrusekopf@tamu.edu</Manager>
  <Company>Texas A&amp;M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Single  Rate Study Template</dc:title>
  <dc:creator>dkrusekopf@tamu.edu</dc:creator>
  <dc:description>Standard Template</dc:description>
  <cp:lastModifiedBy>Hendrix, Kayleigh</cp:lastModifiedBy>
  <cp:lastPrinted>2023-01-11T15:09:15Z</cp:lastPrinted>
  <dcterms:created xsi:type="dcterms:W3CDTF">2001-04-20T14:02:20Z</dcterms:created>
  <dcterms:modified xsi:type="dcterms:W3CDTF">2023-01-20T15:28:21Z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0x010100CDBF9463B2C7904B923DB1559D40DCDF</vt:lpwstr>
  </property>
  <property fmtid="{D5CDD505-2E9C-101B-9397-08002B2CF9AE}" pid="3" name="_dlc_DocIdItemGuid">
    <vt:lpwstr>df2dabed-a76c-49f6-b98f-231a6511364b</vt:lpwstr>
  </property>
</Properties>
</file>